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hidePivotFieldList="1" defaultThemeVersion="124226"/>
  <mc:AlternateContent xmlns:mc="http://schemas.openxmlformats.org/markup-compatibility/2006">
    <mc:Choice Requires="x15">
      <x15ac:absPath xmlns:x15ac="http://schemas.microsoft.com/office/spreadsheetml/2010/11/ac" url="C:\Users\NBE\Downloads\"/>
    </mc:Choice>
  </mc:AlternateContent>
  <xr:revisionPtr revIDLastSave="0" documentId="8_{5A804E23-AE2F-4FF6-B37A-E25FD8C672D5}" xr6:coauthVersionLast="47" xr6:coauthVersionMax="47" xr10:uidLastSave="{00000000-0000-0000-0000-000000000000}"/>
  <bookViews>
    <workbookView xWindow="28680" yWindow="-120" windowWidth="29040" windowHeight="17640" firstSheet="1" activeTab="1" xr2:uid="{00000000-000D-0000-FFFF-FFFF00000000}"/>
  </bookViews>
  <sheets>
    <sheet name="Hovedkonti" sheetId="6" state="hidden" r:id="rId1"/>
    <sheet name="Hovedkonto" sheetId="8" r:id="rId2"/>
    <sheet name="Hovedfunktion" sheetId="9" r:id="rId3"/>
    <sheet name="Funktion" sheetId="10" r:id="rId4"/>
    <sheet name="Dranst" sheetId="15" r:id="rId5"/>
    <sheet name="Ejerforhold" sheetId="16" r:id="rId6"/>
    <sheet name="Gruppering" sheetId="1" r:id="rId7"/>
    <sheet name="Arter" sheetId="7" r:id="rId8"/>
    <sheet name="Metadata" sheetId="18" state="hidden" r:id="rId9"/>
    <sheet name="Rettehistorik" sheetId="19" r:id="rId10"/>
    <sheet name="ÆØ118" sheetId="21" r:id="rId11"/>
    <sheet name="ÆØ118Helper" sheetId="23" r:id="rId12"/>
  </sheets>
  <definedNames>
    <definedName name="_xlnm._FilterDatabase" localSheetId="7" hidden="1">Arter!$A$1:$F$1</definedName>
    <definedName name="_xlnm._FilterDatabase" localSheetId="4" hidden="1">Dranst!$A$1:$D$10</definedName>
    <definedName name="_xlnm._FilterDatabase" localSheetId="5" hidden="1">Ejerforhold!$A$1:$D$5</definedName>
    <definedName name="_xlnm._FilterDatabase" localSheetId="3" hidden="1">Funktion!$A$1:$J$435</definedName>
    <definedName name="_xlnm._FilterDatabase" localSheetId="6" hidden="1">Gruppering!$A$1:$N$2257</definedName>
    <definedName name="_xlnm._FilterDatabase" localSheetId="2" hidden="1">Hovedfunktion!$A$1:$G$92</definedName>
    <definedName name="_xlnm._FilterDatabase" localSheetId="1" hidden="1">Hovedkonto!$A$1:$E$11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91" i="1" l="1"/>
  <c r="I2091" i="1"/>
  <c r="H2091" i="1"/>
  <c r="G2091" i="1"/>
  <c r="L2003" i="1" l="1"/>
  <c r="I2003" i="1"/>
  <c r="H2003" i="1"/>
  <c r="G2003" i="1"/>
  <c r="L1855" i="1"/>
  <c r="I1855" i="1"/>
  <c r="H1855" i="1"/>
  <c r="G1855" i="1"/>
  <c r="L1365" i="1"/>
  <c r="I1365" i="1"/>
  <c r="H1365" i="1"/>
  <c r="G1365" i="1"/>
  <c r="L1364" i="1"/>
  <c r="I1364" i="1"/>
  <c r="H1364" i="1"/>
  <c r="G1364" i="1"/>
  <c r="L1363" i="1"/>
  <c r="I1363" i="1"/>
  <c r="H1363" i="1"/>
  <c r="G1363" i="1"/>
  <c r="L1357" i="1"/>
  <c r="I1357" i="1"/>
  <c r="H1357" i="1"/>
  <c r="G1357" i="1"/>
  <c r="L1356" i="1"/>
  <c r="I1356" i="1"/>
  <c r="H1356" i="1"/>
  <c r="G1356" i="1"/>
  <c r="L1354" i="1"/>
  <c r="I1354" i="1"/>
  <c r="H1354" i="1"/>
  <c r="G1354" i="1"/>
  <c r="L1353" i="1"/>
  <c r="I1353" i="1"/>
  <c r="H1353" i="1"/>
  <c r="G1353" i="1"/>
  <c r="L1352" i="1"/>
  <c r="I1352" i="1"/>
  <c r="H1352" i="1"/>
  <c r="G1352" i="1"/>
  <c r="L1265" i="1"/>
  <c r="I1265" i="1"/>
  <c r="H1265" i="1"/>
  <c r="G1265" i="1"/>
  <c r="L1264" i="1"/>
  <c r="I1264" i="1"/>
  <c r="H1264" i="1"/>
  <c r="G1264" i="1"/>
  <c r="L1108" i="1"/>
  <c r="I1108" i="1"/>
  <c r="H1108" i="1"/>
  <c r="G1108" i="1"/>
  <c r="L1066" i="1"/>
  <c r="I1066" i="1"/>
  <c r="H1066" i="1"/>
  <c r="G1066" i="1"/>
  <c r="L1054" i="1"/>
  <c r="I1054" i="1"/>
  <c r="H1054" i="1"/>
  <c r="G1054" i="1"/>
  <c r="L1042" i="1"/>
  <c r="I1042" i="1"/>
  <c r="H1042" i="1"/>
  <c r="G1042" i="1"/>
  <c r="L1041" i="1"/>
  <c r="I1041" i="1"/>
  <c r="H1041" i="1"/>
  <c r="G1041" i="1"/>
  <c r="L1031" i="1"/>
  <c r="I1031" i="1"/>
  <c r="H1031" i="1"/>
  <c r="G1031" i="1"/>
  <c r="L1018" i="1"/>
  <c r="I1018" i="1"/>
  <c r="H1018" i="1"/>
  <c r="G1018" i="1"/>
  <c r="L1007" i="1"/>
  <c r="I1007" i="1"/>
  <c r="H1007" i="1"/>
  <c r="G1007" i="1"/>
  <c r="L991" i="1"/>
  <c r="I991" i="1"/>
  <c r="H991" i="1"/>
  <c r="G991" i="1"/>
  <c r="L972" i="1"/>
  <c r="I972" i="1"/>
  <c r="H972" i="1"/>
  <c r="G972" i="1"/>
  <c r="L961" i="1"/>
  <c r="I961" i="1"/>
  <c r="H961" i="1"/>
  <c r="G961" i="1"/>
  <c r="L944" i="1"/>
  <c r="I944" i="1"/>
  <c r="H944" i="1"/>
  <c r="G944" i="1"/>
  <c r="L937" i="1"/>
  <c r="I937" i="1"/>
  <c r="H937" i="1"/>
  <c r="G937" i="1"/>
  <c r="L936" i="1"/>
  <c r="I936" i="1"/>
  <c r="H936" i="1"/>
  <c r="G936" i="1"/>
  <c r="L931" i="1"/>
  <c r="I931" i="1"/>
  <c r="H931" i="1"/>
  <c r="G931" i="1"/>
  <c r="L930" i="1"/>
  <c r="I930" i="1"/>
  <c r="H930" i="1"/>
  <c r="G930" i="1"/>
  <c r="L929" i="1"/>
  <c r="I929" i="1"/>
  <c r="H929" i="1"/>
  <c r="G929" i="1"/>
  <c r="L918" i="1"/>
  <c r="I918" i="1"/>
  <c r="H918" i="1"/>
  <c r="G918" i="1"/>
  <c r="L761" i="1"/>
  <c r="I761" i="1"/>
  <c r="H761" i="1"/>
  <c r="G761" i="1"/>
  <c r="L760" i="1"/>
  <c r="I760" i="1"/>
  <c r="H760" i="1"/>
  <c r="G760" i="1"/>
  <c r="L759" i="1"/>
  <c r="I759" i="1"/>
  <c r="H759" i="1"/>
  <c r="G759" i="1"/>
  <c r="L751" i="1"/>
  <c r="I751" i="1"/>
  <c r="H751" i="1"/>
  <c r="G751" i="1"/>
  <c r="L750" i="1"/>
  <c r="I750" i="1"/>
  <c r="H750" i="1"/>
  <c r="G750" i="1"/>
  <c r="L742" i="1"/>
  <c r="I742" i="1"/>
  <c r="H742" i="1"/>
  <c r="G742" i="1"/>
  <c r="L741" i="1"/>
  <c r="I741" i="1"/>
  <c r="H741" i="1"/>
  <c r="G741" i="1"/>
  <c r="L730" i="1"/>
  <c r="I730" i="1"/>
  <c r="H730" i="1"/>
  <c r="G730" i="1"/>
  <c r="L729" i="1"/>
  <c r="I729" i="1"/>
  <c r="H729" i="1"/>
  <c r="G729" i="1"/>
  <c r="L726" i="1"/>
  <c r="I726" i="1"/>
  <c r="H726" i="1"/>
  <c r="G726" i="1"/>
  <c r="L714" i="1"/>
  <c r="I714" i="1"/>
  <c r="H714" i="1"/>
  <c r="G714" i="1"/>
  <c r="L713" i="1"/>
  <c r="I713" i="1"/>
  <c r="H713" i="1"/>
  <c r="G713" i="1"/>
  <c r="L712" i="1"/>
  <c r="I712" i="1"/>
  <c r="H712" i="1"/>
  <c r="G712" i="1"/>
  <c r="L707" i="1"/>
  <c r="I707" i="1"/>
  <c r="H707" i="1"/>
  <c r="G707" i="1"/>
  <c r="L706" i="1"/>
  <c r="I706" i="1"/>
  <c r="H706" i="1"/>
  <c r="G706" i="1"/>
  <c r="L705" i="1"/>
  <c r="I705" i="1"/>
  <c r="H705" i="1"/>
  <c r="G705" i="1"/>
  <c r="L687" i="1"/>
  <c r="I687" i="1"/>
  <c r="H687" i="1"/>
  <c r="G687" i="1"/>
  <c r="L686" i="1"/>
  <c r="I686" i="1"/>
  <c r="H686" i="1"/>
  <c r="G686" i="1"/>
  <c r="L585" i="1"/>
  <c r="I585" i="1"/>
  <c r="H585" i="1"/>
  <c r="G585" i="1"/>
  <c r="L583" i="1"/>
  <c r="I583" i="1"/>
  <c r="H583" i="1"/>
  <c r="G583" i="1"/>
  <c r="H156" i="10"/>
  <c r="G156" i="10"/>
  <c r="F156" i="10"/>
  <c r="H91" i="10"/>
  <c r="G91" i="10"/>
  <c r="F91" i="10"/>
  <c r="N1021" i="1" l="1"/>
  <c r="N1020" i="1"/>
  <c r="N1019" i="1"/>
  <c r="L1017" i="1"/>
  <c r="I1017" i="1"/>
  <c r="H1017" i="1"/>
  <c r="G1017" i="1"/>
  <c r="L1016" i="1"/>
  <c r="I1016" i="1"/>
  <c r="H1016" i="1"/>
  <c r="G1016" i="1"/>
  <c r="L1015" i="1"/>
  <c r="I1015" i="1"/>
  <c r="H1015" i="1"/>
  <c r="G1015" i="1"/>
  <c r="N1973" i="1" l="1"/>
  <c r="N1972" i="1"/>
  <c r="N1971" i="1"/>
  <c r="N1970" i="1"/>
  <c r="N1969" i="1"/>
  <c r="N1968" i="1"/>
  <c r="N1966" i="1"/>
  <c r="N1965" i="1"/>
  <c r="N1964" i="1"/>
  <c r="N1961" i="1"/>
  <c r="N1960" i="1"/>
  <c r="N1959" i="1"/>
  <c r="N1958" i="1"/>
  <c r="N1957" i="1"/>
  <c r="N1956" i="1"/>
  <c r="N1955" i="1"/>
  <c r="N1954" i="1"/>
  <c r="N1953" i="1"/>
  <c r="N1951" i="1"/>
  <c r="N1950" i="1"/>
  <c r="N1949" i="1"/>
  <c r="N1948" i="1"/>
  <c r="N1947" i="1"/>
  <c r="N1946" i="1"/>
  <c r="N1945" i="1"/>
  <c r="N1944" i="1"/>
  <c r="N1943" i="1"/>
  <c r="N1942" i="1"/>
  <c r="N1941" i="1"/>
  <c r="N1940" i="1"/>
  <c r="N1939" i="1"/>
  <c r="N1938" i="1"/>
  <c r="N1937" i="1"/>
  <c r="N1936" i="1"/>
  <c r="N1935" i="1"/>
  <c r="N1934" i="1"/>
  <c r="N1933" i="1"/>
  <c r="N1932" i="1"/>
  <c r="N1931" i="1"/>
  <c r="N1928" i="1"/>
  <c r="N1927" i="1"/>
  <c r="N1926" i="1"/>
  <c r="N1924" i="1"/>
  <c r="N1923" i="1"/>
  <c r="N1922" i="1"/>
  <c r="N1921" i="1"/>
  <c r="N1920" i="1"/>
  <c r="N1919" i="1"/>
  <c r="N1918" i="1"/>
  <c r="N1917" i="1"/>
  <c r="N1916" i="1"/>
  <c r="N1915" i="1"/>
  <c r="N1914" i="1"/>
  <c r="N1913" i="1"/>
  <c r="N1910" i="1"/>
  <c r="N1909" i="1"/>
  <c r="N1908" i="1"/>
  <c r="N1907" i="1"/>
  <c r="N1906" i="1"/>
  <c r="N1905" i="1"/>
  <c r="N1895" i="1"/>
  <c r="N1894" i="1"/>
  <c r="N1893" i="1"/>
  <c r="N1892" i="1"/>
  <c r="N1891" i="1"/>
  <c r="N1890" i="1"/>
  <c r="N1886" i="1"/>
  <c r="N1885" i="1"/>
  <c r="N1884" i="1"/>
  <c r="N1882" i="1"/>
  <c r="N1881" i="1"/>
  <c r="N1880" i="1"/>
  <c r="N1879" i="1"/>
  <c r="N1878" i="1"/>
  <c r="N1877" i="1"/>
  <c r="N1876" i="1"/>
  <c r="N1875" i="1"/>
  <c r="N1874" i="1"/>
  <c r="N1870" i="1"/>
  <c r="N1869" i="1"/>
  <c r="N1868" i="1"/>
  <c r="N1823" i="1"/>
  <c r="N1822" i="1"/>
  <c r="N1821" i="1"/>
  <c r="N1816" i="1"/>
  <c r="N1815" i="1"/>
  <c r="N1814" i="1"/>
  <c r="N1810" i="1"/>
  <c r="N1809" i="1"/>
  <c r="N1808" i="1"/>
  <c r="N1801" i="1"/>
  <c r="N1800" i="1"/>
  <c r="N1799" i="1"/>
  <c r="N1769" i="1"/>
  <c r="N1768" i="1"/>
  <c r="N1767" i="1"/>
  <c r="N1764" i="1"/>
  <c r="N1763" i="1"/>
  <c r="N1762" i="1"/>
  <c r="N1709" i="1"/>
  <c r="N1708" i="1"/>
  <c r="N1707" i="1"/>
  <c r="N1680" i="1"/>
  <c r="N1679" i="1"/>
  <c r="N1678" i="1"/>
  <c r="N1654" i="1"/>
  <c r="N1653" i="1"/>
  <c r="N1652" i="1"/>
  <c r="N1602" i="1"/>
  <c r="N1601" i="1"/>
  <c r="N1600" i="1"/>
  <c r="N1534" i="1"/>
  <c r="N1533" i="1"/>
  <c r="N1532" i="1"/>
  <c r="N1488" i="1"/>
  <c r="N1487" i="1"/>
  <c r="N1486" i="1"/>
  <c r="N1449" i="1"/>
  <c r="N1448" i="1"/>
  <c r="N1447" i="1"/>
  <c r="N1427" i="1"/>
  <c r="N1426" i="1"/>
  <c r="N1425" i="1"/>
  <c r="N1409" i="1"/>
  <c r="N1408" i="1"/>
  <c r="N1407" i="1"/>
  <c r="N1397" i="1"/>
  <c r="N1396" i="1"/>
  <c r="N1395" i="1"/>
  <c r="N1372" i="1"/>
  <c r="N1371" i="1"/>
  <c r="N1370" i="1"/>
  <c r="N1351" i="1"/>
  <c r="N1350" i="1"/>
  <c r="N1349" i="1"/>
  <c r="N1290" i="1"/>
  <c r="N1289" i="1"/>
  <c r="N1288" i="1"/>
  <c r="N1258" i="1"/>
  <c r="N1257" i="1"/>
  <c r="N1256" i="1"/>
  <c r="N1221" i="1"/>
  <c r="N1220" i="1"/>
  <c r="N1219" i="1"/>
  <c r="N1214" i="1"/>
  <c r="N1213" i="1"/>
  <c r="N1212" i="1"/>
  <c r="N1206" i="1"/>
  <c r="N1205" i="1"/>
  <c r="N1204" i="1"/>
  <c r="N1194" i="1"/>
  <c r="N1193" i="1"/>
  <c r="N1192" i="1"/>
  <c r="N1172" i="1"/>
  <c r="N1171" i="1"/>
  <c r="N1170" i="1"/>
  <c r="N1165" i="1"/>
  <c r="N1164" i="1"/>
  <c r="N1163" i="1"/>
  <c r="N1157" i="1"/>
  <c r="N1156" i="1"/>
  <c r="N1155" i="1"/>
  <c r="N1112" i="1"/>
  <c r="N1111" i="1"/>
  <c r="N1110" i="1"/>
  <c r="N1069" i="1"/>
  <c r="N1068" i="1"/>
  <c r="N1067" i="1"/>
  <c r="N1057" i="1"/>
  <c r="N1056" i="1"/>
  <c r="N1055" i="1"/>
  <c r="N1046" i="1"/>
  <c r="N1045" i="1"/>
  <c r="N1044" i="1"/>
  <c r="N1034" i="1"/>
  <c r="N1033" i="1"/>
  <c r="N1032" i="1"/>
  <c r="N1010" i="1"/>
  <c r="N1009" i="1"/>
  <c r="N1008" i="1"/>
  <c r="N994" i="1"/>
  <c r="N993" i="1"/>
  <c r="N992" i="1"/>
  <c r="N981" i="1"/>
  <c r="N980" i="1"/>
  <c r="N979" i="1"/>
  <c r="N975" i="1"/>
  <c r="N974" i="1"/>
  <c r="N973" i="1"/>
  <c r="N964" i="1"/>
  <c r="N948" i="1"/>
  <c r="N942" i="1"/>
  <c r="N922" i="1"/>
  <c r="N912" i="1"/>
  <c r="N911" i="1"/>
  <c r="N910" i="1"/>
  <c r="N905" i="1"/>
  <c r="N904" i="1"/>
  <c r="N903" i="1"/>
  <c r="N900" i="1"/>
  <c r="N899" i="1"/>
  <c r="N898" i="1"/>
  <c r="N878" i="1"/>
  <c r="N877" i="1"/>
  <c r="N876" i="1"/>
  <c r="N869" i="1"/>
  <c r="N868" i="1"/>
  <c r="N867" i="1"/>
  <c r="N855" i="1"/>
  <c r="N854" i="1"/>
  <c r="N853" i="1"/>
  <c r="N835" i="1"/>
  <c r="N834" i="1"/>
  <c r="N833" i="1"/>
  <c r="N828" i="1"/>
  <c r="N823" i="1"/>
  <c r="N809" i="1"/>
  <c r="N798" i="1"/>
  <c r="N790" i="1"/>
  <c r="N775" i="1"/>
  <c r="N766" i="1"/>
  <c r="N765" i="1"/>
  <c r="N764" i="1"/>
  <c r="N756" i="1"/>
  <c r="N755" i="1"/>
  <c r="N754" i="1"/>
  <c r="N747" i="1"/>
  <c r="N746" i="1"/>
  <c r="N745" i="1"/>
  <c r="N735" i="1"/>
  <c r="N734" i="1"/>
  <c r="N733" i="1"/>
  <c r="N720" i="1"/>
  <c r="N719" i="1"/>
  <c r="N718" i="1"/>
  <c r="N692" i="1"/>
  <c r="N691" i="1"/>
  <c r="N690" i="1"/>
  <c r="N670" i="1"/>
  <c r="N669" i="1"/>
  <c r="N668" i="1"/>
  <c r="N655" i="1"/>
  <c r="N654" i="1"/>
  <c r="N653" i="1"/>
  <c r="N650" i="1"/>
  <c r="N649" i="1"/>
  <c r="N648" i="1"/>
  <c r="N636" i="1"/>
  <c r="N635" i="1"/>
  <c r="N634" i="1"/>
  <c r="N629" i="1"/>
  <c r="N628" i="1"/>
  <c r="N627" i="1"/>
  <c r="N622" i="1"/>
  <c r="N621" i="1"/>
  <c r="N620" i="1"/>
  <c r="N614" i="1"/>
  <c r="N613" i="1"/>
  <c r="N612" i="1"/>
  <c r="N605" i="1"/>
  <c r="N604" i="1"/>
  <c r="N603" i="1"/>
  <c r="N598" i="1"/>
  <c r="N597" i="1"/>
  <c r="N596" i="1"/>
  <c r="N589" i="1"/>
  <c r="N588" i="1"/>
  <c r="N587" i="1"/>
  <c r="N577" i="1"/>
  <c r="N576" i="1"/>
  <c r="N575" i="1"/>
  <c r="N543" i="1"/>
  <c r="N542" i="1"/>
  <c r="N541" i="1"/>
  <c r="N535" i="1"/>
  <c r="N534" i="1"/>
  <c r="N533" i="1"/>
  <c r="N532" i="1"/>
  <c r="N531" i="1"/>
  <c r="N530" i="1"/>
  <c r="N528" i="1"/>
  <c r="N527" i="1"/>
  <c r="N526" i="1"/>
  <c r="N520" i="1"/>
  <c r="N519" i="1"/>
  <c r="N518" i="1"/>
  <c r="N516" i="1"/>
  <c r="N515" i="1"/>
  <c r="N514" i="1"/>
  <c r="N509" i="1"/>
  <c r="N508" i="1"/>
  <c r="N507" i="1"/>
  <c r="N492" i="1"/>
  <c r="N491" i="1"/>
  <c r="N490" i="1"/>
  <c r="N489" i="1"/>
  <c r="N488" i="1"/>
  <c r="N487" i="1"/>
  <c r="N485" i="1"/>
  <c r="N484" i="1"/>
  <c r="N483" i="1"/>
  <c r="N481" i="1"/>
  <c r="N480" i="1"/>
  <c r="N479" i="1"/>
  <c r="N477" i="1"/>
  <c r="N476" i="1"/>
  <c r="N475" i="1"/>
  <c r="N474" i="1"/>
  <c r="N473" i="1"/>
  <c r="N472" i="1"/>
  <c r="N467" i="1"/>
  <c r="N466" i="1"/>
  <c r="N465" i="1"/>
  <c r="N463" i="1"/>
  <c r="N462" i="1"/>
  <c r="N461" i="1"/>
  <c r="N459" i="1"/>
  <c r="N458" i="1"/>
  <c r="N457" i="1"/>
  <c r="N456" i="1"/>
  <c r="N455" i="1"/>
  <c r="N454" i="1"/>
  <c r="N452" i="1"/>
  <c r="N451" i="1"/>
  <c r="N450" i="1"/>
  <c r="N447" i="1"/>
  <c r="N446" i="1"/>
  <c r="N445" i="1"/>
  <c r="N443" i="1"/>
  <c r="N442" i="1"/>
  <c r="N441" i="1"/>
  <c r="N440" i="1"/>
  <c r="N439" i="1"/>
  <c r="N438" i="1"/>
  <c r="N434" i="1"/>
  <c r="N433" i="1"/>
  <c r="N432" i="1"/>
  <c r="N428" i="1"/>
  <c r="N427" i="1"/>
  <c r="N426" i="1"/>
  <c r="N425" i="1"/>
  <c r="N424" i="1"/>
  <c r="N423" i="1"/>
  <c r="N415" i="1"/>
  <c r="N414" i="1"/>
  <c r="N413" i="1"/>
  <c r="N410" i="1"/>
  <c r="N409" i="1"/>
  <c r="N408" i="1"/>
  <c r="N407" i="1"/>
  <c r="N406" i="1"/>
  <c r="N405" i="1"/>
  <c r="N402" i="1"/>
  <c r="N401" i="1"/>
  <c r="N400" i="1"/>
  <c r="N397" i="1"/>
  <c r="N396" i="1"/>
  <c r="N395" i="1"/>
  <c r="N393" i="1"/>
  <c r="N392" i="1"/>
  <c r="N391" i="1"/>
  <c r="N387" i="1"/>
  <c r="N386" i="1"/>
  <c r="N385" i="1"/>
  <c r="N379" i="1"/>
  <c r="N378" i="1"/>
  <c r="N377" i="1"/>
  <c r="N368" i="1"/>
  <c r="N367" i="1"/>
  <c r="N366" i="1"/>
  <c r="N358" i="1"/>
  <c r="N357" i="1"/>
  <c r="N356" i="1"/>
  <c r="N351" i="1"/>
  <c r="N350" i="1"/>
  <c r="N349" i="1"/>
  <c r="N345" i="1"/>
  <c r="N344" i="1"/>
  <c r="N343" i="1"/>
  <c r="N338" i="1"/>
  <c r="N337" i="1"/>
  <c r="N336" i="1"/>
  <c r="N335" i="1"/>
  <c r="N334" i="1"/>
  <c r="N333" i="1"/>
  <c r="N332" i="1"/>
  <c r="N331" i="1"/>
  <c r="N330" i="1"/>
  <c r="N329" i="1"/>
  <c r="N328" i="1"/>
  <c r="N327" i="1"/>
  <c r="N323" i="1"/>
  <c r="N322" i="1"/>
  <c r="N321" i="1"/>
  <c r="N320" i="1"/>
  <c r="N319" i="1"/>
  <c r="N318" i="1"/>
  <c r="N317" i="1"/>
  <c r="N316" i="1"/>
  <c r="N315" i="1"/>
  <c r="N314" i="1"/>
  <c r="N313" i="1"/>
  <c r="N312" i="1"/>
  <c r="N310" i="1"/>
  <c r="N309" i="1"/>
  <c r="N308" i="1"/>
  <c r="N307" i="1"/>
  <c r="N306" i="1"/>
  <c r="N305" i="1"/>
  <c r="N303" i="1"/>
  <c r="N302" i="1"/>
  <c r="N301" i="1"/>
  <c r="N298" i="1"/>
  <c r="N297" i="1"/>
  <c r="N296" i="1"/>
  <c r="N295" i="1"/>
  <c r="N294" i="1"/>
  <c r="N288" i="1"/>
  <c r="N287" i="1"/>
  <c r="N281" i="1"/>
  <c r="N280" i="1"/>
  <c r="N279" i="1"/>
  <c r="N278" i="1"/>
  <c r="N277" i="1"/>
  <c r="N276" i="1"/>
  <c r="N275" i="1"/>
  <c r="N274" i="1"/>
  <c r="N273" i="1"/>
  <c r="N271" i="1"/>
  <c r="N270" i="1"/>
  <c r="N268" i="1"/>
  <c r="N262" i="1"/>
  <c r="N261" i="1"/>
  <c r="N260" i="1"/>
  <c r="N259" i="1"/>
  <c r="N258" i="1"/>
  <c r="N257" i="1"/>
  <c r="N256" i="1"/>
  <c r="N255" i="1"/>
  <c r="N254" i="1"/>
  <c r="N252" i="1"/>
  <c r="N251" i="1"/>
  <c r="N250" i="1"/>
  <c r="N247" i="1"/>
  <c r="N246" i="1"/>
  <c r="N245" i="1"/>
  <c r="N242" i="1"/>
  <c r="N241" i="1"/>
  <c r="N240" i="1"/>
  <c r="N237" i="1"/>
  <c r="N236" i="1"/>
  <c r="N235" i="1"/>
  <c r="N232" i="1"/>
  <c r="N231" i="1"/>
  <c r="N230" i="1"/>
  <c r="N227" i="1"/>
  <c r="N226" i="1"/>
  <c r="N225" i="1"/>
  <c r="N222" i="1"/>
  <c r="N221" i="1"/>
  <c r="N220" i="1"/>
  <c r="N218" i="1"/>
  <c r="N217" i="1"/>
  <c r="N216" i="1"/>
  <c r="N215" i="1"/>
  <c r="N214" i="1"/>
  <c r="N213" i="1"/>
  <c r="N211" i="1"/>
  <c r="N210" i="1"/>
  <c r="N209" i="1"/>
  <c r="N206" i="1"/>
  <c r="N205" i="1"/>
  <c r="N204" i="1"/>
  <c r="N199" i="1"/>
  <c r="N198" i="1"/>
  <c r="N197" i="1"/>
  <c r="N196" i="1"/>
  <c r="N195" i="1"/>
  <c r="N194" i="1"/>
  <c r="N193" i="1"/>
  <c r="N192" i="1"/>
  <c r="N191" i="1"/>
  <c r="N189" i="1"/>
  <c r="N188" i="1"/>
  <c r="N187" i="1"/>
  <c r="N186" i="1"/>
  <c r="N185" i="1"/>
  <c r="N184" i="1"/>
  <c r="N182" i="1"/>
  <c r="N181" i="1"/>
  <c r="N180" i="1"/>
  <c r="N179" i="1"/>
  <c r="N178" i="1"/>
  <c r="N177" i="1"/>
  <c r="N166" i="1"/>
  <c r="N165" i="1"/>
  <c r="N164" i="1"/>
  <c r="N163" i="1"/>
  <c r="N162" i="1"/>
  <c r="N161" i="1"/>
  <c r="N160" i="1"/>
  <c r="N159" i="1"/>
  <c r="N158" i="1"/>
  <c r="N157" i="1"/>
  <c r="N156" i="1"/>
  <c r="N155" i="1"/>
  <c r="N152" i="1"/>
  <c r="N151" i="1"/>
  <c r="N150" i="1"/>
  <c r="N146" i="1"/>
  <c r="N145" i="1"/>
  <c r="N144" i="1"/>
  <c r="N143" i="1"/>
  <c r="N142" i="1"/>
  <c r="N141" i="1"/>
  <c r="N140" i="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8" i="1"/>
  <c r="N106" i="1"/>
  <c r="N105" i="1"/>
  <c r="N104" i="1"/>
  <c r="N103" i="1"/>
  <c r="N102" i="1"/>
  <c r="N101" i="1"/>
  <c r="N99" i="1"/>
  <c r="N98" i="1"/>
  <c r="N97" i="1"/>
  <c r="N95" i="1"/>
  <c r="N88" i="1"/>
  <c r="N87" i="1"/>
  <c r="N60" i="1"/>
  <c r="N59" i="1"/>
  <c r="N58" i="1"/>
  <c r="N54" i="1"/>
  <c r="N53" i="1"/>
  <c r="N40" i="1"/>
  <c r="N39" i="1"/>
  <c r="N38" i="1"/>
  <c r="N37" i="1"/>
  <c r="N36" i="1"/>
  <c r="N35" i="1"/>
  <c r="N33" i="1"/>
  <c r="N32" i="1"/>
  <c r="N31" i="1"/>
  <c r="N22" i="1"/>
  <c r="N21" i="1"/>
  <c r="N20" i="1"/>
  <c r="N19" i="1"/>
  <c r="N18" i="1"/>
  <c r="N17" i="1"/>
  <c r="N16" i="1"/>
  <c r="N15" i="1"/>
  <c r="N14" i="1"/>
  <c r="N13" i="1"/>
  <c r="N10" i="1"/>
  <c r="N7" i="1"/>
  <c r="N4" i="1"/>
  <c r="L1973" i="1"/>
  <c r="I1973" i="1"/>
  <c r="H1973" i="1"/>
  <c r="G1973" i="1"/>
  <c r="L1972" i="1"/>
  <c r="I1972" i="1"/>
  <c r="H1972" i="1"/>
  <c r="G1972" i="1"/>
  <c r="L1971" i="1"/>
  <c r="I1971" i="1"/>
  <c r="H1971" i="1"/>
  <c r="G1971" i="1"/>
  <c r="L1970" i="1"/>
  <c r="I1970" i="1"/>
  <c r="H1970" i="1"/>
  <c r="G1970" i="1"/>
  <c r="L1969" i="1"/>
  <c r="I1969" i="1"/>
  <c r="H1969" i="1"/>
  <c r="G1969" i="1"/>
  <c r="L1968" i="1"/>
  <c r="I1968" i="1"/>
  <c r="H1968" i="1"/>
  <c r="G1968" i="1"/>
  <c r="L1966" i="1"/>
  <c r="I1966" i="1"/>
  <c r="H1966" i="1"/>
  <c r="G1966" i="1"/>
  <c r="L1965" i="1"/>
  <c r="I1965" i="1"/>
  <c r="H1965" i="1"/>
  <c r="G1965" i="1"/>
  <c r="L1964" i="1"/>
  <c r="I1964" i="1"/>
  <c r="H1964" i="1"/>
  <c r="G1964" i="1"/>
  <c r="L1961" i="1"/>
  <c r="I1961" i="1"/>
  <c r="H1961" i="1"/>
  <c r="G1961" i="1"/>
  <c r="L1960" i="1"/>
  <c r="I1960" i="1"/>
  <c r="H1960" i="1"/>
  <c r="G1960" i="1"/>
  <c r="L1959" i="1"/>
  <c r="I1959" i="1"/>
  <c r="H1959" i="1"/>
  <c r="G1959" i="1"/>
  <c r="L1958" i="1"/>
  <c r="I1958" i="1"/>
  <c r="H1958" i="1"/>
  <c r="G1958" i="1"/>
  <c r="L1957" i="1"/>
  <c r="I1957" i="1"/>
  <c r="H1957" i="1"/>
  <c r="G1957" i="1"/>
  <c r="L1956" i="1"/>
  <c r="I1956" i="1"/>
  <c r="H1956" i="1"/>
  <c r="G1956" i="1"/>
  <c r="L1955" i="1"/>
  <c r="I1955" i="1"/>
  <c r="H1955" i="1"/>
  <c r="G1955" i="1"/>
  <c r="L1954" i="1"/>
  <c r="I1954" i="1"/>
  <c r="H1954" i="1"/>
  <c r="G1954" i="1"/>
  <c r="L1953" i="1"/>
  <c r="I1953" i="1"/>
  <c r="H1953" i="1"/>
  <c r="G1953" i="1"/>
  <c r="L1951" i="1"/>
  <c r="I1951" i="1"/>
  <c r="H1951" i="1"/>
  <c r="G1951" i="1"/>
  <c r="L1950" i="1"/>
  <c r="I1950" i="1"/>
  <c r="H1950" i="1"/>
  <c r="G1950" i="1"/>
  <c r="L1949" i="1"/>
  <c r="I1949" i="1"/>
  <c r="H1949" i="1"/>
  <c r="G1949" i="1"/>
  <c r="L1948" i="1"/>
  <c r="I1948" i="1"/>
  <c r="H1948" i="1"/>
  <c r="G1948" i="1"/>
  <c r="L1947" i="1"/>
  <c r="I1947" i="1"/>
  <c r="H1947" i="1"/>
  <c r="G1947" i="1"/>
  <c r="L1946" i="1"/>
  <c r="I1946" i="1"/>
  <c r="H1946" i="1"/>
  <c r="G1946" i="1"/>
  <c r="L1945" i="1"/>
  <c r="I1945" i="1"/>
  <c r="H1945" i="1"/>
  <c r="G1945" i="1"/>
  <c r="L1944" i="1"/>
  <c r="I1944" i="1"/>
  <c r="H1944" i="1"/>
  <c r="G1944" i="1"/>
  <c r="L1943" i="1"/>
  <c r="I1943" i="1"/>
  <c r="H1943" i="1"/>
  <c r="G1943" i="1"/>
  <c r="L1942" i="1"/>
  <c r="I1942" i="1"/>
  <c r="H1942" i="1"/>
  <c r="G1942" i="1"/>
  <c r="L1941" i="1"/>
  <c r="I1941" i="1"/>
  <c r="H1941" i="1"/>
  <c r="G1941" i="1"/>
  <c r="L1940" i="1"/>
  <c r="I1940" i="1"/>
  <c r="H1940" i="1"/>
  <c r="G1940" i="1"/>
  <c r="L1939" i="1"/>
  <c r="I1939" i="1"/>
  <c r="H1939" i="1"/>
  <c r="G1939" i="1"/>
  <c r="L1938" i="1"/>
  <c r="I1938" i="1"/>
  <c r="H1938" i="1"/>
  <c r="G1938" i="1"/>
  <c r="L1937" i="1"/>
  <c r="I1937" i="1"/>
  <c r="H1937" i="1"/>
  <c r="G1937" i="1"/>
  <c r="L2143" i="1" l="1"/>
  <c r="I2143" i="1"/>
  <c r="H2143" i="1"/>
  <c r="G2143" i="1"/>
  <c r="L2095" i="1"/>
  <c r="I2095" i="1"/>
  <c r="H2095" i="1"/>
  <c r="G2095" i="1"/>
  <c r="L2094" i="1"/>
  <c r="I2094" i="1"/>
  <c r="H2094" i="1"/>
  <c r="G2094" i="1"/>
  <c r="L2092" i="1"/>
  <c r="I2092" i="1"/>
  <c r="H2092" i="1"/>
  <c r="G2092" i="1"/>
  <c r="L2090" i="1"/>
  <c r="I2090" i="1"/>
  <c r="H2090" i="1"/>
  <c r="G2090" i="1"/>
  <c r="L2074" i="1"/>
  <c r="I2074" i="1"/>
  <c r="H2074" i="1"/>
  <c r="G2074" i="1"/>
  <c r="L2075" i="1"/>
  <c r="I2075" i="1"/>
  <c r="H2075" i="1"/>
  <c r="G2075" i="1"/>
  <c r="L2062" i="1"/>
  <c r="I2062" i="1"/>
  <c r="H2062" i="1"/>
  <c r="G2062" i="1"/>
  <c r="L2045" i="1"/>
  <c r="I2045" i="1"/>
  <c r="H2045" i="1"/>
  <c r="G2045" i="1"/>
  <c r="L2044" i="1"/>
  <c r="I2044" i="1"/>
  <c r="H2044" i="1"/>
  <c r="G2044" i="1"/>
  <c r="L2046" i="1"/>
  <c r="I2046" i="1"/>
  <c r="H2046" i="1"/>
  <c r="G2046" i="1"/>
  <c r="L1161" i="1"/>
  <c r="I1161" i="1"/>
  <c r="H1161" i="1"/>
  <c r="G1161" i="1"/>
  <c r="L1158" i="1"/>
  <c r="I1158" i="1"/>
  <c r="H1158" i="1"/>
  <c r="G1158" i="1"/>
  <c r="L1149" i="1"/>
  <c r="I1149" i="1"/>
  <c r="H1149" i="1"/>
  <c r="G1149" i="1"/>
  <c r="L1148" i="1"/>
  <c r="I1148" i="1"/>
  <c r="H1148" i="1"/>
  <c r="G1148" i="1"/>
  <c r="L1147" i="1"/>
  <c r="I1147" i="1"/>
  <c r="H1147" i="1"/>
  <c r="G1147" i="1"/>
  <c r="L1146" i="1"/>
  <c r="I1146" i="1"/>
  <c r="H1146" i="1"/>
  <c r="G1146" i="1"/>
  <c r="L1145" i="1"/>
  <c r="I1145" i="1"/>
  <c r="H1145" i="1"/>
  <c r="G1145" i="1"/>
  <c r="L1129" i="1"/>
  <c r="I1129" i="1"/>
  <c r="H1129" i="1"/>
  <c r="G1129" i="1"/>
  <c r="L1127" i="1"/>
  <c r="I1127" i="1"/>
  <c r="H1127" i="1"/>
  <c r="G1127" i="1"/>
  <c r="L1107" i="1"/>
  <c r="I1107" i="1"/>
  <c r="H1107" i="1"/>
  <c r="G1107" i="1"/>
  <c r="L878" i="1"/>
  <c r="I878" i="1"/>
  <c r="H878" i="1"/>
  <c r="G878" i="1"/>
  <c r="L877" i="1"/>
  <c r="I877" i="1"/>
  <c r="H877" i="1"/>
  <c r="G877" i="1"/>
  <c r="L876" i="1"/>
  <c r="I876" i="1"/>
  <c r="H876" i="1"/>
  <c r="G876" i="1"/>
  <c r="L1006" i="1"/>
  <c r="I1006" i="1"/>
  <c r="H1006" i="1"/>
  <c r="G1006" i="1"/>
  <c r="L1005" i="1"/>
  <c r="I1005" i="1"/>
  <c r="H1005" i="1"/>
  <c r="G1005" i="1"/>
  <c r="L1004" i="1"/>
  <c r="I1004" i="1"/>
  <c r="H1004" i="1"/>
  <c r="G1004" i="1"/>
  <c r="L1003" i="1"/>
  <c r="I1003" i="1"/>
  <c r="H1003" i="1"/>
  <c r="G1003" i="1"/>
  <c r="L956" i="1"/>
  <c r="I956" i="1"/>
  <c r="H956" i="1"/>
  <c r="G956" i="1"/>
  <c r="L955" i="1"/>
  <c r="I955" i="1"/>
  <c r="H955" i="1"/>
  <c r="G955" i="1"/>
  <c r="L960" i="1"/>
  <c r="I960" i="1"/>
  <c r="H960" i="1"/>
  <c r="G960" i="1"/>
  <c r="L959" i="1"/>
  <c r="I959" i="1"/>
  <c r="H959" i="1"/>
  <c r="G959" i="1"/>
  <c r="L958" i="1"/>
  <c r="I958" i="1"/>
  <c r="H958" i="1"/>
  <c r="G958" i="1"/>
  <c r="L957" i="1"/>
  <c r="I957" i="1"/>
  <c r="H957" i="1"/>
  <c r="G957" i="1"/>
  <c r="L954" i="1"/>
  <c r="I954" i="1"/>
  <c r="H954" i="1"/>
  <c r="G954" i="1"/>
  <c r="L953" i="1"/>
  <c r="I953" i="1"/>
  <c r="H953" i="1"/>
  <c r="G953" i="1"/>
  <c r="L952" i="1"/>
  <c r="I952" i="1"/>
  <c r="H952" i="1"/>
  <c r="G952" i="1"/>
  <c r="L951" i="1"/>
  <c r="I951" i="1"/>
  <c r="H951" i="1"/>
  <c r="G951" i="1"/>
  <c r="L950" i="1"/>
  <c r="I950" i="1"/>
  <c r="H950" i="1"/>
  <c r="G950" i="1"/>
  <c r="L949" i="1"/>
  <c r="I949" i="1"/>
  <c r="H949" i="1"/>
  <c r="G949" i="1"/>
  <c r="H147" i="10"/>
  <c r="G147" i="10"/>
  <c r="F147" i="10"/>
  <c r="L939" i="1"/>
  <c r="I939" i="1"/>
  <c r="H939" i="1"/>
  <c r="G939" i="1"/>
  <c r="L938" i="1"/>
  <c r="I938" i="1"/>
  <c r="H938" i="1"/>
  <c r="G938" i="1"/>
  <c r="L924" i="1"/>
  <c r="I924" i="1"/>
  <c r="H924" i="1"/>
  <c r="G924" i="1"/>
  <c r="L923" i="1"/>
  <c r="I923" i="1"/>
  <c r="H923" i="1"/>
  <c r="G923" i="1"/>
  <c r="L928" i="1"/>
  <c r="I928" i="1"/>
  <c r="H928" i="1"/>
  <c r="G928" i="1"/>
  <c r="L927" i="1"/>
  <c r="I927" i="1"/>
  <c r="H927" i="1"/>
  <c r="G927" i="1"/>
  <c r="L926" i="1"/>
  <c r="I926" i="1"/>
  <c r="H926" i="1"/>
  <c r="G926" i="1"/>
  <c r="L925" i="1"/>
  <c r="I925" i="1"/>
  <c r="H925" i="1"/>
  <c r="G925" i="1"/>
  <c r="L919" i="1"/>
  <c r="I919" i="1"/>
  <c r="H919" i="1"/>
  <c r="G919" i="1"/>
  <c r="L917" i="1"/>
  <c r="I917" i="1"/>
  <c r="H917" i="1"/>
  <c r="G917" i="1"/>
  <c r="L916" i="1"/>
  <c r="I916" i="1"/>
  <c r="H916" i="1"/>
  <c r="G916" i="1"/>
  <c r="L915" i="1"/>
  <c r="I915" i="1"/>
  <c r="H915" i="1"/>
  <c r="G915" i="1"/>
  <c r="L914" i="1"/>
  <c r="I914" i="1"/>
  <c r="H914" i="1"/>
  <c r="G914" i="1"/>
  <c r="L913" i="1"/>
  <c r="I913" i="1"/>
  <c r="H913" i="1"/>
  <c r="G913" i="1"/>
  <c r="L935" i="1"/>
  <c r="I935" i="1"/>
  <c r="H935" i="1"/>
  <c r="G935" i="1"/>
  <c r="G828" i="1"/>
  <c r="H828" i="1"/>
  <c r="I828" i="1"/>
  <c r="L828" i="1"/>
  <c r="L945" i="1"/>
  <c r="I945" i="1"/>
  <c r="H945" i="1"/>
  <c r="G945" i="1"/>
  <c r="L943" i="1"/>
  <c r="I943" i="1"/>
  <c r="H943" i="1"/>
  <c r="G943" i="1"/>
  <c r="L934" i="1"/>
  <c r="I934" i="1"/>
  <c r="H934" i="1"/>
  <c r="G934" i="1"/>
  <c r="L933" i="1"/>
  <c r="I933" i="1"/>
  <c r="H933" i="1"/>
  <c r="G933" i="1"/>
  <c r="L932" i="1"/>
  <c r="I932" i="1"/>
  <c r="H932" i="1"/>
  <c r="G932" i="1"/>
  <c r="L820" i="1"/>
  <c r="I820" i="1"/>
  <c r="H820" i="1"/>
  <c r="G820" i="1"/>
  <c r="L819" i="1"/>
  <c r="I819" i="1"/>
  <c r="H819" i="1"/>
  <c r="G819" i="1"/>
  <c r="L806" i="1"/>
  <c r="I806" i="1"/>
  <c r="H806" i="1"/>
  <c r="G806" i="1"/>
  <c r="L805" i="1"/>
  <c r="I805" i="1"/>
  <c r="H805" i="1"/>
  <c r="G805" i="1"/>
  <c r="L804" i="1"/>
  <c r="I804" i="1"/>
  <c r="H804" i="1"/>
  <c r="G804" i="1"/>
  <c r="L803" i="1"/>
  <c r="I803" i="1"/>
  <c r="H803" i="1"/>
  <c r="G803" i="1"/>
  <c r="L802" i="1"/>
  <c r="I802" i="1"/>
  <c r="H802" i="1"/>
  <c r="G802" i="1"/>
  <c r="L801" i="1"/>
  <c r="I801" i="1"/>
  <c r="H801" i="1"/>
  <c r="G801" i="1"/>
  <c r="L800" i="1"/>
  <c r="I800" i="1"/>
  <c r="H800" i="1"/>
  <c r="G800" i="1"/>
  <c r="L799" i="1"/>
  <c r="I799" i="1"/>
  <c r="H799" i="1"/>
  <c r="G799" i="1"/>
  <c r="L795" i="1"/>
  <c r="I795" i="1"/>
  <c r="H795" i="1"/>
  <c r="G795" i="1"/>
  <c r="L794" i="1"/>
  <c r="I794" i="1"/>
  <c r="H794" i="1"/>
  <c r="G794" i="1"/>
  <c r="L793" i="1"/>
  <c r="I793" i="1"/>
  <c r="H793" i="1"/>
  <c r="G793" i="1"/>
  <c r="L816" i="1"/>
  <c r="I816" i="1"/>
  <c r="H816" i="1"/>
  <c r="G816" i="1"/>
  <c r="L815" i="1"/>
  <c r="I815" i="1"/>
  <c r="H815" i="1"/>
  <c r="G815" i="1"/>
  <c r="L824" i="1"/>
  <c r="I824" i="1"/>
  <c r="H824" i="1"/>
  <c r="G824" i="1"/>
  <c r="L812" i="1"/>
  <c r="I812" i="1"/>
  <c r="H812" i="1"/>
  <c r="G812" i="1"/>
  <c r="L811" i="1"/>
  <c r="I811" i="1"/>
  <c r="H811" i="1"/>
  <c r="G811" i="1"/>
  <c r="L810" i="1"/>
  <c r="I810" i="1"/>
  <c r="H810" i="1"/>
  <c r="G810" i="1"/>
  <c r="L792" i="1"/>
  <c r="I792" i="1"/>
  <c r="H792" i="1"/>
  <c r="G792" i="1"/>
  <c r="L791" i="1"/>
  <c r="I791" i="1"/>
  <c r="H791" i="1"/>
  <c r="G791" i="1"/>
  <c r="L787" i="1"/>
  <c r="I787" i="1"/>
  <c r="H787" i="1"/>
  <c r="G787" i="1"/>
  <c r="L786" i="1"/>
  <c r="I786" i="1"/>
  <c r="H786" i="1"/>
  <c r="G786" i="1"/>
  <c r="L785" i="1"/>
  <c r="I785" i="1"/>
  <c r="H785" i="1"/>
  <c r="G785" i="1"/>
  <c r="L784" i="1"/>
  <c r="I784" i="1"/>
  <c r="H784" i="1"/>
  <c r="G784" i="1"/>
  <c r="L783" i="1"/>
  <c r="I783" i="1"/>
  <c r="H783" i="1"/>
  <c r="G783" i="1"/>
  <c r="L777" i="1"/>
  <c r="I777" i="1"/>
  <c r="H777" i="1"/>
  <c r="G777" i="1"/>
  <c r="L776" i="1"/>
  <c r="I776" i="1"/>
  <c r="H776" i="1"/>
  <c r="G776" i="1"/>
  <c r="L781" i="1"/>
  <c r="I781" i="1"/>
  <c r="H781" i="1"/>
  <c r="G781" i="1"/>
  <c r="L780" i="1"/>
  <c r="I780" i="1"/>
  <c r="H780" i="1"/>
  <c r="G780" i="1"/>
  <c r="L779" i="1"/>
  <c r="I779" i="1"/>
  <c r="H779" i="1"/>
  <c r="G779" i="1"/>
  <c r="L778" i="1"/>
  <c r="I778" i="1"/>
  <c r="H778" i="1"/>
  <c r="G778" i="1"/>
  <c r="L772" i="1"/>
  <c r="I772" i="1"/>
  <c r="H772" i="1"/>
  <c r="G772" i="1"/>
  <c r="L771" i="1"/>
  <c r="I771" i="1"/>
  <c r="H771" i="1"/>
  <c r="G771" i="1"/>
  <c r="L770" i="1"/>
  <c r="I770" i="1"/>
  <c r="H770" i="1"/>
  <c r="G770" i="1"/>
  <c r="L769" i="1"/>
  <c r="I769" i="1"/>
  <c r="H769" i="1"/>
  <c r="G769" i="1"/>
  <c r="L768" i="1"/>
  <c r="I768" i="1"/>
  <c r="H768" i="1"/>
  <c r="G768" i="1"/>
  <c r="L767" i="1"/>
  <c r="I767" i="1"/>
  <c r="H767" i="1"/>
  <c r="G767" i="1"/>
  <c r="L813" i="1"/>
  <c r="I813" i="1"/>
  <c r="H813" i="1"/>
  <c r="G813" i="1"/>
  <c r="L782" i="1"/>
  <c r="I782" i="1"/>
  <c r="H782" i="1"/>
  <c r="G782" i="1"/>
  <c r="L817" i="1"/>
  <c r="I817" i="1"/>
  <c r="H817" i="1"/>
  <c r="G817" i="1"/>
  <c r="L814" i="1"/>
  <c r="I814" i="1"/>
  <c r="H814" i="1"/>
  <c r="G814" i="1"/>
  <c r="L818" i="1"/>
  <c r="I818" i="1"/>
  <c r="H818" i="1"/>
  <c r="G818" i="1"/>
  <c r="L756" i="1"/>
  <c r="I756" i="1"/>
  <c r="H756" i="1"/>
  <c r="G756" i="1"/>
  <c r="L566" i="1"/>
  <c r="I566" i="1"/>
  <c r="H566" i="1"/>
  <c r="G566" i="1"/>
  <c r="L565" i="1"/>
  <c r="I565" i="1"/>
  <c r="H565" i="1"/>
  <c r="G565" i="1"/>
  <c r="L570" i="1"/>
  <c r="I570" i="1"/>
  <c r="H570" i="1"/>
  <c r="G570" i="1"/>
  <c r="L569" i="1"/>
  <c r="I569" i="1"/>
  <c r="H569" i="1"/>
  <c r="G569" i="1"/>
  <c r="L568" i="1"/>
  <c r="I568" i="1"/>
  <c r="H568" i="1"/>
  <c r="G568" i="1"/>
  <c r="L567" i="1"/>
  <c r="I567" i="1"/>
  <c r="H567" i="1"/>
  <c r="G567" i="1"/>
  <c r="L572" i="1"/>
  <c r="I572" i="1"/>
  <c r="H572" i="1"/>
  <c r="G572" i="1"/>
  <c r="L571" i="1"/>
  <c r="I571" i="1"/>
  <c r="H571" i="1"/>
  <c r="G571" i="1"/>
  <c r="L573" i="1"/>
  <c r="I573" i="1"/>
  <c r="H573" i="1"/>
  <c r="G573" i="1"/>
  <c r="L564" i="1"/>
  <c r="I564" i="1"/>
  <c r="H564" i="1"/>
  <c r="G564" i="1"/>
  <c r="L373" i="1"/>
  <c r="I373" i="1"/>
  <c r="H373" i="1"/>
  <c r="G373" i="1"/>
  <c r="L372" i="1"/>
  <c r="I372" i="1"/>
  <c r="H372" i="1"/>
  <c r="G372" i="1"/>
  <c r="L371" i="1"/>
  <c r="I371" i="1"/>
  <c r="H371" i="1"/>
  <c r="G371" i="1"/>
  <c r="L370" i="1"/>
  <c r="I370" i="1"/>
  <c r="H370" i="1"/>
  <c r="G370" i="1"/>
  <c r="L375" i="1"/>
  <c r="I375" i="1"/>
  <c r="H375" i="1"/>
  <c r="G375" i="1"/>
  <c r="L374" i="1"/>
  <c r="I374" i="1"/>
  <c r="H374" i="1"/>
  <c r="G374" i="1"/>
  <c r="L376" i="1"/>
  <c r="I376" i="1"/>
  <c r="H376" i="1"/>
  <c r="G376" i="1"/>
  <c r="L369" i="1"/>
  <c r="I369" i="1"/>
  <c r="H369" i="1"/>
  <c r="G369" i="1"/>
  <c r="L88" i="1"/>
  <c r="I88" i="1"/>
  <c r="H88" i="1"/>
  <c r="G88" i="1"/>
  <c r="L87" i="1"/>
  <c r="I87" i="1"/>
  <c r="H87" i="1"/>
  <c r="G87" i="1"/>
  <c r="L86" i="1"/>
  <c r="I86" i="1"/>
  <c r="H86" i="1"/>
  <c r="G86" i="1"/>
  <c r="L85" i="1"/>
  <c r="I85" i="1"/>
  <c r="H85" i="1"/>
  <c r="G85" i="1"/>
  <c r="L29" i="1"/>
  <c r="I29" i="1"/>
  <c r="H29" i="1"/>
  <c r="G29" i="1"/>
  <c r="H152" i="10"/>
  <c r="G152" i="10"/>
  <c r="F152" i="10"/>
  <c r="H148" i="10"/>
  <c r="G148" i="10"/>
  <c r="F148" i="10"/>
  <c r="H145" i="10"/>
  <c r="G145" i="10"/>
  <c r="F145" i="10"/>
  <c r="H146" i="10"/>
  <c r="G146" i="10"/>
  <c r="F146" i="10"/>
  <c r="H136" i="10"/>
  <c r="G136" i="10"/>
  <c r="F136" i="10"/>
  <c r="H135" i="10"/>
  <c r="G135" i="10"/>
  <c r="F135" i="10"/>
  <c r="H137" i="10"/>
  <c r="G137" i="10"/>
  <c r="F137" i="10"/>
  <c r="H133" i="10"/>
  <c r="G133" i="10"/>
  <c r="F133" i="10"/>
  <c r="H132" i="10"/>
  <c r="G132" i="10"/>
  <c r="F132" i="10"/>
  <c r="H134" i="10"/>
  <c r="G134" i="10"/>
  <c r="F134" i="10"/>
  <c r="F30" i="9"/>
  <c r="E30" i="9"/>
  <c r="H15" i="10"/>
  <c r="G15" i="10"/>
  <c r="F15" i="10"/>
  <c r="L809" i="1" l="1"/>
  <c r="I809" i="1"/>
  <c r="H809" i="1"/>
  <c r="G809" i="1"/>
  <c r="L808" i="1"/>
  <c r="I808" i="1"/>
  <c r="H808" i="1"/>
  <c r="G808" i="1"/>
  <c r="L1101" i="1" l="1"/>
  <c r="I1101" i="1"/>
  <c r="H1101" i="1"/>
  <c r="G1101" i="1"/>
  <c r="L1100" i="1"/>
  <c r="I1100" i="1"/>
  <c r="H1100" i="1"/>
  <c r="G1100" i="1"/>
  <c r="L1099" i="1"/>
  <c r="I1099" i="1"/>
  <c r="H1099" i="1"/>
  <c r="G1099" i="1"/>
  <c r="L2257" i="1" l="1"/>
  <c r="I2257" i="1"/>
  <c r="H2257" i="1"/>
  <c r="G2257" i="1"/>
  <c r="L2256" i="1"/>
  <c r="I2256" i="1"/>
  <c r="H2256" i="1"/>
  <c r="G2256" i="1"/>
  <c r="L2255" i="1"/>
  <c r="I2255" i="1"/>
  <c r="H2255" i="1"/>
  <c r="G2255" i="1"/>
  <c r="L2254" i="1"/>
  <c r="I2254" i="1"/>
  <c r="H2254" i="1"/>
  <c r="G2254" i="1"/>
  <c r="L2253" i="1"/>
  <c r="I2253" i="1"/>
  <c r="H2253" i="1"/>
  <c r="G2253" i="1"/>
  <c r="L2252" i="1"/>
  <c r="I2252" i="1"/>
  <c r="H2252" i="1"/>
  <c r="G2252" i="1"/>
  <c r="L2251" i="1"/>
  <c r="I2251" i="1"/>
  <c r="H2251" i="1"/>
  <c r="G2251" i="1"/>
  <c r="L2250" i="1"/>
  <c r="I2250" i="1"/>
  <c r="H2250" i="1"/>
  <c r="G2250" i="1"/>
  <c r="L2249" i="1"/>
  <c r="I2249" i="1"/>
  <c r="H2249" i="1"/>
  <c r="G2249" i="1"/>
  <c r="L2248" i="1"/>
  <c r="I2248" i="1"/>
  <c r="H2248" i="1"/>
  <c r="G2248" i="1"/>
  <c r="L2247" i="1"/>
  <c r="I2247" i="1"/>
  <c r="H2247" i="1"/>
  <c r="G2247" i="1"/>
  <c r="G2" i="1"/>
  <c r="H2" i="1"/>
  <c r="I2" i="1"/>
  <c r="L2" i="1"/>
  <c r="G3" i="1"/>
  <c r="H3" i="1"/>
  <c r="I3" i="1"/>
  <c r="L3" i="1"/>
  <c r="G4" i="1"/>
  <c r="H4" i="1"/>
  <c r="I4" i="1"/>
  <c r="L4" i="1"/>
  <c r="G5" i="1"/>
  <c r="H5" i="1"/>
  <c r="I5" i="1"/>
  <c r="L5" i="1"/>
  <c r="G6" i="1"/>
  <c r="H6" i="1"/>
  <c r="I6" i="1"/>
  <c r="L6" i="1"/>
  <c r="G7" i="1"/>
  <c r="H7" i="1"/>
  <c r="I7" i="1"/>
  <c r="L7" i="1"/>
  <c r="G8" i="1"/>
  <c r="H8" i="1"/>
  <c r="I8" i="1"/>
  <c r="L8" i="1"/>
  <c r="G9" i="1"/>
  <c r="H9" i="1"/>
  <c r="I9" i="1"/>
  <c r="L9" i="1"/>
  <c r="G10" i="1"/>
  <c r="H10" i="1"/>
  <c r="I10" i="1"/>
  <c r="L10" i="1"/>
  <c r="G11" i="1"/>
  <c r="H11" i="1"/>
  <c r="I11" i="1"/>
  <c r="L11" i="1"/>
  <c r="G12" i="1"/>
  <c r="H12" i="1"/>
  <c r="I12" i="1"/>
  <c r="L12" i="1"/>
  <c r="G13" i="1"/>
  <c r="H13" i="1"/>
  <c r="I13" i="1"/>
  <c r="L13" i="1"/>
  <c r="G14" i="1"/>
  <c r="H14" i="1"/>
  <c r="I14" i="1"/>
  <c r="L14" i="1"/>
  <c r="G15" i="1"/>
  <c r="H15" i="1"/>
  <c r="I15" i="1"/>
  <c r="L15" i="1"/>
  <c r="G16" i="1"/>
  <c r="H16" i="1"/>
  <c r="I16" i="1"/>
  <c r="L16" i="1"/>
  <c r="G17" i="1"/>
  <c r="H17" i="1"/>
  <c r="I17" i="1"/>
  <c r="L17" i="1"/>
  <c r="G18" i="1"/>
  <c r="H18" i="1"/>
  <c r="I18" i="1"/>
  <c r="L18" i="1"/>
  <c r="G19" i="1"/>
  <c r="H19" i="1"/>
  <c r="I19" i="1"/>
  <c r="L19" i="1"/>
  <c r="G20" i="1"/>
  <c r="H20" i="1"/>
  <c r="I20" i="1"/>
  <c r="L20" i="1"/>
  <c r="G21" i="1"/>
  <c r="H21" i="1"/>
  <c r="I21" i="1"/>
  <c r="L21" i="1"/>
  <c r="G22" i="1"/>
  <c r="H22" i="1"/>
  <c r="I22" i="1"/>
  <c r="L22" i="1"/>
  <c r="G23" i="1"/>
  <c r="H23" i="1"/>
  <c r="I23" i="1"/>
  <c r="L23" i="1"/>
  <c r="G24" i="1"/>
  <c r="H24" i="1"/>
  <c r="I24" i="1"/>
  <c r="L24" i="1"/>
  <c r="G25" i="1"/>
  <c r="H25" i="1"/>
  <c r="I25" i="1"/>
  <c r="L25" i="1"/>
  <c r="G26" i="1"/>
  <c r="H26" i="1"/>
  <c r="I26" i="1"/>
  <c r="L26" i="1"/>
  <c r="G27" i="1"/>
  <c r="H27" i="1"/>
  <c r="I27" i="1"/>
  <c r="L27" i="1"/>
  <c r="G28" i="1"/>
  <c r="H28" i="1"/>
  <c r="I28" i="1"/>
  <c r="L28" i="1"/>
  <c r="G30" i="1"/>
  <c r="H30" i="1"/>
  <c r="I30" i="1"/>
  <c r="L30" i="1"/>
  <c r="G31" i="1"/>
  <c r="H31" i="1"/>
  <c r="I31" i="1"/>
  <c r="L31" i="1"/>
  <c r="G32" i="1"/>
  <c r="H32" i="1"/>
  <c r="I32" i="1"/>
  <c r="L32" i="1"/>
  <c r="G33" i="1"/>
  <c r="H33" i="1"/>
  <c r="I33" i="1"/>
  <c r="L33" i="1"/>
  <c r="G34" i="1"/>
  <c r="H34" i="1"/>
  <c r="I34" i="1"/>
  <c r="L34" i="1"/>
  <c r="G35" i="1"/>
  <c r="H35" i="1"/>
  <c r="I35" i="1"/>
  <c r="L35" i="1"/>
  <c r="G36" i="1"/>
  <c r="H36" i="1"/>
  <c r="I36" i="1"/>
  <c r="L36" i="1"/>
  <c r="G37" i="1"/>
  <c r="H37" i="1"/>
  <c r="I37" i="1"/>
  <c r="L37" i="1"/>
  <c r="G38" i="1"/>
  <c r="H38" i="1"/>
  <c r="I38" i="1"/>
  <c r="L38" i="1"/>
  <c r="G39" i="1"/>
  <c r="H39" i="1"/>
  <c r="I39" i="1"/>
  <c r="L39" i="1"/>
  <c r="G40" i="1"/>
  <c r="H40" i="1"/>
  <c r="I40" i="1"/>
  <c r="L40" i="1"/>
  <c r="G41" i="1"/>
  <c r="H41" i="1"/>
  <c r="I41" i="1"/>
  <c r="L41" i="1"/>
  <c r="G42" i="1"/>
  <c r="H42" i="1"/>
  <c r="I42" i="1"/>
  <c r="L42" i="1"/>
  <c r="G43" i="1"/>
  <c r="H43" i="1"/>
  <c r="I43" i="1"/>
  <c r="L43" i="1"/>
  <c r="G44" i="1"/>
  <c r="H44" i="1"/>
  <c r="I44" i="1"/>
  <c r="L44" i="1"/>
  <c r="G45" i="1"/>
  <c r="H45" i="1"/>
  <c r="I45" i="1"/>
  <c r="L45" i="1"/>
  <c r="G46" i="1"/>
  <c r="H46" i="1"/>
  <c r="I46" i="1"/>
  <c r="L46" i="1"/>
  <c r="G47" i="1"/>
  <c r="H47" i="1"/>
  <c r="I47" i="1"/>
  <c r="L47" i="1"/>
  <c r="G48" i="1"/>
  <c r="H48" i="1"/>
  <c r="I48" i="1"/>
  <c r="L48" i="1"/>
  <c r="G49" i="1"/>
  <c r="H49" i="1"/>
  <c r="I49" i="1"/>
  <c r="L49" i="1"/>
  <c r="G50" i="1"/>
  <c r="H50" i="1"/>
  <c r="I50" i="1"/>
  <c r="L50" i="1"/>
  <c r="G51" i="1"/>
  <c r="H51" i="1"/>
  <c r="I51" i="1"/>
  <c r="L51" i="1"/>
  <c r="G52" i="1"/>
  <c r="H52" i="1"/>
  <c r="I52" i="1"/>
  <c r="L52" i="1"/>
  <c r="G53" i="1"/>
  <c r="H53" i="1"/>
  <c r="I53" i="1"/>
  <c r="L53" i="1"/>
  <c r="G54" i="1"/>
  <c r="H54" i="1"/>
  <c r="I54" i="1"/>
  <c r="L54" i="1"/>
  <c r="G55" i="1"/>
  <c r="H55" i="1"/>
  <c r="I55" i="1"/>
  <c r="L55" i="1"/>
  <c r="G56" i="1"/>
  <c r="H56" i="1"/>
  <c r="I56" i="1"/>
  <c r="L56" i="1"/>
  <c r="G57" i="1"/>
  <c r="H57" i="1"/>
  <c r="I57" i="1"/>
  <c r="L57" i="1"/>
  <c r="G58" i="1"/>
  <c r="H58" i="1"/>
  <c r="I58" i="1"/>
  <c r="L58" i="1"/>
  <c r="G59" i="1"/>
  <c r="H59" i="1"/>
  <c r="I59" i="1"/>
  <c r="L59" i="1"/>
  <c r="G60" i="1"/>
  <c r="H60" i="1"/>
  <c r="I60" i="1"/>
  <c r="L60" i="1"/>
  <c r="G61" i="1"/>
  <c r="H61" i="1"/>
  <c r="I61" i="1"/>
  <c r="L61" i="1"/>
  <c r="G62" i="1"/>
  <c r="H62" i="1"/>
  <c r="I62" i="1"/>
  <c r="L62" i="1"/>
  <c r="G63" i="1"/>
  <c r="H63" i="1"/>
  <c r="I63" i="1"/>
  <c r="L63" i="1"/>
  <c r="G64" i="1"/>
  <c r="H64" i="1"/>
  <c r="I64" i="1"/>
  <c r="L64" i="1"/>
  <c r="G65" i="1"/>
  <c r="H65" i="1"/>
  <c r="I65" i="1"/>
  <c r="L65" i="1"/>
  <c r="G66" i="1"/>
  <c r="H66" i="1"/>
  <c r="I66" i="1"/>
  <c r="L66" i="1"/>
  <c r="G67" i="1"/>
  <c r="H67" i="1"/>
  <c r="I67" i="1"/>
  <c r="L67" i="1"/>
  <c r="G68" i="1"/>
  <c r="H68" i="1"/>
  <c r="I68" i="1"/>
  <c r="L68" i="1"/>
  <c r="G69" i="1"/>
  <c r="H69" i="1"/>
  <c r="I69" i="1"/>
  <c r="L69" i="1"/>
  <c r="G70" i="1"/>
  <c r="H70" i="1"/>
  <c r="I70" i="1"/>
  <c r="L70" i="1"/>
  <c r="G71" i="1"/>
  <c r="H71" i="1"/>
  <c r="I71" i="1"/>
  <c r="L71" i="1"/>
  <c r="G72" i="1"/>
  <c r="H72" i="1"/>
  <c r="I72" i="1"/>
  <c r="L72" i="1"/>
  <c r="G73" i="1"/>
  <c r="H73" i="1"/>
  <c r="I73" i="1"/>
  <c r="L73" i="1"/>
  <c r="G74" i="1"/>
  <c r="H74" i="1"/>
  <c r="I74" i="1"/>
  <c r="L74" i="1"/>
  <c r="G75" i="1"/>
  <c r="H75" i="1"/>
  <c r="I75" i="1"/>
  <c r="L75" i="1"/>
  <c r="G76" i="1"/>
  <c r="H76" i="1"/>
  <c r="I76" i="1"/>
  <c r="L76" i="1"/>
  <c r="G77" i="1"/>
  <c r="H77" i="1"/>
  <c r="I77" i="1"/>
  <c r="L77" i="1"/>
  <c r="G78" i="1"/>
  <c r="H78" i="1"/>
  <c r="I78" i="1"/>
  <c r="L78" i="1"/>
  <c r="G79" i="1"/>
  <c r="H79" i="1"/>
  <c r="I79" i="1"/>
  <c r="L79" i="1"/>
  <c r="G80" i="1"/>
  <c r="H80" i="1"/>
  <c r="I80" i="1"/>
  <c r="L80" i="1"/>
  <c r="G81" i="1"/>
  <c r="H81" i="1"/>
  <c r="I81" i="1"/>
  <c r="L81" i="1"/>
  <c r="G82" i="1"/>
  <c r="H82" i="1"/>
  <c r="I82" i="1"/>
  <c r="L82" i="1"/>
  <c r="G83" i="1"/>
  <c r="H83" i="1"/>
  <c r="I83" i="1"/>
  <c r="L83" i="1"/>
  <c r="G84" i="1"/>
  <c r="H84" i="1"/>
  <c r="I84" i="1"/>
  <c r="L84" i="1"/>
  <c r="G89" i="1"/>
  <c r="H89" i="1"/>
  <c r="I89" i="1"/>
  <c r="L89" i="1"/>
  <c r="G90" i="1"/>
  <c r="H90" i="1"/>
  <c r="I90" i="1"/>
  <c r="L90" i="1"/>
  <c r="G91" i="1"/>
  <c r="H91" i="1"/>
  <c r="I91" i="1"/>
  <c r="L91" i="1"/>
  <c r="G92" i="1"/>
  <c r="H92" i="1"/>
  <c r="I92" i="1"/>
  <c r="L92" i="1"/>
  <c r="G96" i="1"/>
  <c r="H96" i="1"/>
  <c r="I96" i="1"/>
  <c r="L96" i="1"/>
  <c r="G93" i="1"/>
  <c r="H93" i="1"/>
  <c r="I93" i="1"/>
  <c r="L93" i="1"/>
  <c r="G94" i="1"/>
  <c r="H94" i="1"/>
  <c r="I94" i="1"/>
  <c r="L94" i="1"/>
  <c r="G95" i="1"/>
  <c r="H95" i="1"/>
  <c r="I95" i="1"/>
  <c r="L95" i="1"/>
  <c r="G100" i="1"/>
  <c r="H100" i="1"/>
  <c r="I100" i="1"/>
  <c r="L100" i="1"/>
  <c r="G97" i="1"/>
  <c r="H97" i="1"/>
  <c r="I97" i="1"/>
  <c r="L97" i="1"/>
  <c r="G98" i="1"/>
  <c r="H98" i="1"/>
  <c r="I98" i="1"/>
  <c r="L98" i="1"/>
  <c r="G99" i="1"/>
  <c r="H99" i="1"/>
  <c r="I99" i="1"/>
  <c r="L99" i="1"/>
  <c r="G101" i="1"/>
  <c r="H101" i="1"/>
  <c r="I101" i="1"/>
  <c r="L101" i="1"/>
  <c r="G102" i="1"/>
  <c r="H102" i="1"/>
  <c r="I102" i="1"/>
  <c r="L102" i="1"/>
  <c r="G103" i="1"/>
  <c r="H103" i="1"/>
  <c r="I103" i="1"/>
  <c r="L103" i="1"/>
  <c r="G107" i="1"/>
  <c r="H107" i="1"/>
  <c r="I107" i="1"/>
  <c r="L107" i="1"/>
  <c r="G104" i="1"/>
  <c r="H104" i="1"/>
  <c r="I104" i="1"/>
  <c r="L104" i="1"/>
  <c r="G105" i="1"/>
  <c r="H105" i="1"/>
  <c r="I105" i="1"/>
  <c r="L105" i="1"/>
  <c r="G106" i="1"/>
  <c r="H106" i="1"/>
  <c r="I106" i="1"/>
  <c r="L106" i="1"/>
  <c r="G108" i="1"/>
  <c r="H108" i="1"/>
  <c r="I108" i="1"/>
  <c r="L108" i="1"/>
  <c r="G109" i="1"/>
  <c r="H109" i="1"/>
  <c r="I109" i="1"/>
  <c r="L109" i="1"/>
  <c r="G110" i="1"/>
  <c r="H110" i="1"/>
  <c r="I110" i="1"/>
  <c r="L110" i="1"/>
  <c r="G111" i="1"/>
  <c r="H111" i="1"/>
  <c r="I111" i="1"/>
  <c r="L111" i="1"/>
  <c r="G112" i="1"/>
  <c r="H112" i="1"/>
  <c r="I112" i="1"/>
  <c r="L112" i="1"/>
  <c r="G113" i="1"/>
  <c r="H113" i="1"/>
  <c r="I113" i="1"/>
  <c r="L113" i="1"/>
  <c r="G114" i="1"/>
  <c r="H114" i="1"/>
  <c r="I114" i="1"/>
  <c r="L114" i="1"/>
  <c r="G115" i="1"/>
  <c r="H115" i="1"/>
  <c r="I115" i="1"/>
  <c r="L115" i="1"/>
  <c r="G116" i="1"/>
  <c r="H116" i="1"/>
  <c r="I116" i="1"/>
  <c r="L116" i="1"/>
  <c r="G117" i="1"/>
  <c r="H117" i="1"/>
  <c r="I117" i="1"/>
  <c r="L117" i="1"/>
  <c r="G118" i="1"/>
  <c r="H118" i="1"/>
  <c r="I118" i="1"/>
  <c r="L118" i="1"/>
  <c r="G119" i="1"/>
  <c r="H119" i="1"/>
  <c r="I119" i="1"/>
  <c r="L119" i="1"/>
  <c r="G120" i="1"/>
  <c r="H120" i="1"/>
  <c r="I120" i="1"/>
  <c r="L120" i="1"/>
  <c r="G121" i="1"/>
  <c r="H121" i="1"/>
  <c r="I121" i="1"/>
  <c r="L121" i="1"/>
  <c r="G122" i="1"/>
  <c r="H122" i="1"/>
  <c r="I122" i="1"/>
  <c r="L122" i="1"/>
  <c r="G123" i="1"/>
  <c r="H123" i="1"/>
  <c r="I123" i="1"/>
  <c r="L123" i="1"/>
  <c r="G124" i="1"/>
  <c r="H124" i="1"/>
  <c r="I124" i="1"/>
  <c r="L124" i="1"/>
  <c r="G125" i="1"/>
  <c r="H125" i="1"/>
  <c r="I125" i="1"/>
  <c r="L125" i="1"/>
  <c r="G126" i="1"/>
  <c r="H126" i="1"/>
  <c r="I126" i="1"/>
  <c r="L126" i="1"/>
  <c r="G127" i="1"/>
  <c r="H127" i="1"/>
  <c r="I127" i="1"/>
  <c r="L127" i="1"/>
  <c r="G128" i="1"/>
  <c r="H128" i="1"/>
  <c r="I128" i="1"/>
  <c r="L128" i="1"/>
  <c r="G129" i="1"/>
  <c r="H129" i="1"/>
  <c r="I129" i="1"/>
  <c r="L129" i="1"/>
  <c r="G130" i="1"/>
  <c r="H130" i="1"/>
  <c r="I130" i="1"/>
  <c r="L130" i="1"/>
  <c r="G131" i="1"/>
  <c r="H131" i="1"/>
  <c r="I131" i="1"/>
  <c r="L131" i="1"/>
  <c r="G132" i="1"/>
  <c r="H132" i="1"/>
  <c r="I132" i="1"/>
  <c r="L132" i="1"/>
  <c r="G133" i="1"/>
  <c r="H133" i="1"/>
  <c r="I133" i="1"/>
  <c r="L133" i="1"/>
  <c r="G134" i="1"/>
  <c r="H134" i="1"/>
  <c r="I134" i="1"/>
  <c r="L134" i="1"/>
  <c r="G135" i="1"/>
  <c r="H135" i="1"/>
  <c r="I135" i="1"/>
  <c r="L135" i="1"/>
  <c r="G136" i="1"/>
  <c r="H136" i="1"/>
  <c r="I136" i="1"/>
  <c r="L136" i="1"/>
  <c r="G137" i="1"/>
  <c r="H137" i="1"/>
  <c r="I137" i="1"/>
  <c r="L137" i="1"/>
  <c r="G138" i="1"/>
  <c r="H138" i="1"/>
  <c r="I138" i="1"/>
  <c r="L138" i="1"/>
  <c r="G139" i="1"/>
  <c r="H139" i="1"/>
  <c r="I139" i="1"/>
  <c r="L139" i="1"/>
  <c r="G140" i="1"/>
  <c r="H140" i="1"/>
  <c r="I140" i="1"/>
  <c r="L140" i="1"/>
  <c r="G141" i="1"/>
  <c r="H141" i="1"/>
  <c r="I141" i="1"/>
  <c r="L141" i="1"/>
  <c r="G142" i="1"/>
  <c r="H142" i="1"/>
  <c r="I142" i="1"/>
  <c r="L142" i="1"/>
  <c r="G143" i="1"/>
  <c r="H143" i="1"/>
  <c r="I143" i="1"/>
  <c r="L143" i="1"/>
  <c r="G147" i="1"/>
  <c r="H147" i="1"/>
  <c r="I147" i="1"/>
  <c r="L147" i="1"/>
  <c r="G148" i="1"/>
  <c r="H148" i="1"/>
  <c r="I148" i="1"/>
  <c r="L148" i="1"/>
  <c r="G149" i="1"/>
  <c r="H149" i="1"/>
  <c r="I149" i="1"/>
  <c r="L149" i="1"/>
  <c r="G144" i="1"/>
  <c r="H144" i="1"/>
  <c r="I144" i="1"/>
  <c r="L144" i="1"/>
  <c r="G145" i="1"/>
  <c r="H145" i="1"/>
  <c r="I145" i="1"/>
  <c r="L145" i="1"/>
  <c r="G146" i="1"/>
  <c r="H146" i="1"/>
  <c r="I146" i="1"/>
  <c r="L146" i="1"/>
  <c r="G153" i="1"/>
  <c r="H153" i="1"/>
  <c r="I153" i="1"/>
  <c r="L153" i="1"/>
  <c r="G154" i="1"/>
  <c r="H154" i="1"/>
  <c r="I154" i="1"/>
  <c r="L154" i="1"/>
  <c r="G150" i="1"/>
  <c r="H150" i="1"/>
  <c r="I150" i="1"/>
  <c r="L150" i="1"/>
  <c r="G151" i="1"/>
  <c r="H151" i="1"/>
  <c r="I151" i="1"/>
  <c r="L151" i="1"/>
  <c r="G152" i="1"/>
  <c r="H152" i="1"/>
  <c r="I152" i="1"/>
  <c r="L152" i="1"/>
  <c r="G155" i="1"/>
  <c r="H155" i="1"/>
  <c r="I155" i="1"/>
  <c r="L155" i="1"/>
  <c r="G156" i="1"/>
  <c r="H156" i="1"/>
  <c r="I156" i="1"/>
  <c r="L156" i="1"/>
  <c r="G157" i="1"/>
  <c r="H157" i="1"/>
  <c r="I157" i="1"/>
  <c r="L157" i="1"/>
  <c r="G158" i="1"/>
  <c r="H158" i="1"/>
  <c r="I158" i="1"/>
  <c r="L158" i="1"/>
  <c r="G159" i="1"/>
  <c r="H159" i="1"/>
  <c r="I159" i="1"/>
  <c r="L159" i="1"/>
  <c r="G160" i="1"/>
  <c r="H160" i="1"/>
  <c r="I160" i="1"/>
  <c r="L160" i="1"/>
  <c r="G161" i="1"/>
  <c r="H161" i="1"/>
  <c r="I161" i="1"/>
  <c r="L161" i="1"/>
  <c r="G162" i="1"/>
  <c r="H162" i="1"/>
  <c r="I162" i="1"/>
  <c r="L162" i="1"/>
  <c r="G163" i="1"/>
  <c r="H163" i="1"/>
  <c r="I163" i="1"/>
  <c r="L163" i="1"/>
  <c r="G167" i="1"/>
  <c r="H167" i="1"/>
  <c r="I167" i="1"/>
  <c r="L167" i="1"/>
  <c r="G168" i="1"/>
  <c r="H168" i="1"/>
  <c r="I168" i="1"/>
  <c r="L168" i="1"/>
  <c r="G169" i="1"/>
  <c r="H169" i="1"/>
  <c r="I169" i="1"/>
  <c r="L169" i="1"/>
  <c r="G164" i="1"/>
  <c r="H164" i="1"/>
  <c r="I164" i="1"/>
  <c r="L164" i="1"/>
  <c r="G165" i="1"/>
  <c r="H165" i="1"/>
  <c r="I165" i="1"/>
  <c r="L165" i="1"/>
  <c r="G166" i="1"/>
  <c r="H166" i="1"/>
  <c r="I166" i="1"/>
  <c r="L166" i="1"/>
  <c r="G173" i="1"/>
  <c r="H173" i="1"/>
  <c r="I173" i="1"/>
  <c r="L173" i="1"/>
  <c r="G174" i="1"/>
  <c r="H174" i="1"/>
  <c r="I174" i="1"/>
  <c r="L174" i="1"/>
  <c r="G175" i="1"/>
  <c r="H175" i="1"/>
  <c r="I175" i="1"/>
  <c r="L175" i="1"/>
  <c r="G176" i="1"/>
  <c r="H176" i="1"/>
  <c r="I176" i="1"/>
  <c r="L176" i="1"/>
  <c r="G170" i="1"/>
  <c r="H170" i="1"/>
  <c r="I170" i="1"/>
  <c r="L170" i="1"/>
  <c r="G171" i="1"/>
  <c r="H171" i="1"/>
  <c r="I171" i="1"/>
  <c r="L171" i="1"/>
  <c r="G172" i="1"/>
  <c r="H172" i="1"/>
  <c r="I172" i="1"/>
  <c r="L172" i="1"/>
  <c r="G177" i="1"/>
  <c r="H177" i="1"/>
  <c r="I177" i="1"/>
  <c r="L177" i="1"/>
  <c r="G178" i="1"/>
  <c r="H178" i="1"/>
  <c r="I178" i="1"/>
  <c r="L178" i="1"/>
  <c r="G179" i="1"/>
  <c r="H179" i="1"/>
  <c r="I179" i="1"/>
  <c r="L179" i="1"/>
  <c r="G183" i="1"/>
  <c r="H183" i="1"/>
  <c r="I183" i="1"/>
  <c r="L183" i="1"/>
  <c r="G180" i="1"/>
  <c r="H180" i="1"/>
  <c r="I180" i="1"/>
  <c r="L180" i="1"/>
  <c r="G181" i="1"/>
  <c r="H181" i="1"/>
  <c r="I181" i="1"/>
  <c r="L181" i="1"/>
  <c r="G182" i="1"/>
  <c r="H182" i="1"/>
  <c r="I182" i="1"/>
  <c r="L182" i="1"/>
  <c r="G184" i="1"/>
  <c r="H184" i="1"/>
  <c r="I184" i="1"/>
  <c r="L184" i="1"/>
  <c r="G185" i="1"/>
  <c r="H185" i="1"/>
  <c r="I185" i="1"/>
  <c r="L185" i="1"/>
  <c r="G186" i="1"/>
  <c r="H186" i="1"/>
  <c r="I186" i="1"/>
  <c r="L186" i="1"/>
  <c r="G190" i="1"/>
  <c r="H190" i="1"/>
  <c r="I190" i="1"/>
  <c r="L190" i="1"/>
  <c r="G187" i="1"/>
  <c r="H187" i="1"/>
  <c r="I187" i="1"/>
  <c r="L187" i="1"/>
  <c r="G188" i="1"/>
  <c r="H188" i="1"/>
  <c r="I188" i="1"/>
  <c r="L188" i="1"/>
  <c r="G189" i="1"/>
  <c r="H189" i="1"/>
  <c r="I189" i="1"/>
  <c r="L189" i="1"/>
  <c r="G191" i="1"/>
  <c r="H191" i="1"/>
  <c r="I191" i="1"/>
  <c r="L191" i="1"/>
  <c r="G192" i="1"/>
  <c r="H192" i="1"/>
  <c r="I192" i="1"/>
  <c r="L192" i="1"/>
  <c r="G193" i="1"/>
  <c r="H193" i="1"/>
  <c r="I193" i="1"/>
  <c r="L193" i="1"/>
  <c r="G194" i="1"/>
  <c r="H194" i="1"/>
  <c r="I194" i="1"/>
  <c r="L194" i="1"/>
  <c r="G195" i="1"/>
  <c r="H195" i="1"/>
  <c r="I195" i="1"/>
  <c r="L195" i="1"/>
  <c r="G196" i="1"/>
  <c r="H196" i="1"/>
  <c r="I196" i="1"/>
  <c r="L196" i="1"/>
  <c r="G200" i="1"/>
  <c r="H200" i="1"/>
  <c r="I200" i="1"/>
  <c r="L200" i="1"/>
  <c r="G201" i="1"/>
  <c r="H201" i="1"/>
  <c r="I201" i="1"/>
  <c r="L201" i="1"/>
  <c r="G202" i="1"/>
  <c r="H202" i="1"/>
  <c r="I202" i="1"/>
  <c r="L202" i="1"/>
  <c r="G203" i="1"/>
  <c r="H203" i="1"/>
  <c r="I203" i="1"/>
  <c r="L203" i="1"/>
  <c r="G197" i="1"/>
  <c r="H197" i="1"/>
  <c r="I197" i="1"/>
  <c r="L197" i="1"/>
  <c r="G198" i="1"/>
  <c r="H198" i="1"/>
  <c r="I198" i="1"/>
  <c r="L198" i="1"/>
  <c r="G199" i="1"/>
  <c r="H199" i="1"/>
  <c r="I199" i="1"/>
  <c r="L199" i="1"/>
  <c r="G204" i="1"/>
  <c r="H204" i="1"/>
  <c r="I204" i="1"/>
  <c r="L204" i="1"/>
  <c r="G205" i="1"/>
  <c r="H205" i="1"/>
  <c r="I205" i="1"/>
  <c r="L205" i="1"/>
  <c r="G206" i="1"/>
  <c r="H206" i="1"/>
  <c r="I206" i="1"/>
  <c r="L206" i="1"/>
  <c r="G207" i="1"/>
  <c r="H207" i="1"/>
  <c r="I207" i="1"/>
  <c r="L207" i="1"/>
  <c r="G208" i="1"/>
  <c r="H208" i="1"/>
  <c r="I208" i="1"/>
  <c r="L208" i="1"/>
  <c r="G212" i="1"/>
  <c r="H212" i="1"/>
  <c r="I212" i="1"/>
  <c r="L212" i="1"/>
  <c r="G209" i="1"/>
  <c r="H209" i="1"/>
  <c r="I209" i="1"/>
  <c r="L209" i="1"/>
  <c r="G210" i="1"/>
  <c r="H210" i="1"/>
  <c r="I210" i="1"/>
  <c r="L210" i="1"/>
  <c r="G211" i="1"/>
  <c r="H211" i="1"/>
  <c r="I211" i="1"/>
  <c r="L211" i="1"/>
  <c r="G213" i="1"/>
  <c r="H213" i="1"/>
  <c r="I213" i="1"/>
  <c r="L213" i="1"/>
  <c r="G214" i="1"/>
  <c r="H214" i="1"/>
  <c r="I214" i="1"/>
  <c r="L214" i="1"/>
  <c r="G215" i="1"/>
  <c r="H215" i="1"/>
  <c r="I215" i="1"/>
  <c r="L215" i="1"/>
  <c r="G219" i="1"/>
  <c r="H219" i="1"/>
  <c r="I219" i="1"/>
  <c r="L219" i="1"/>
  <c r="G216" i="1"/>
  <c r="H216" i="1"/>
  <c r="I216" i="1"/>
  <c r="L216" i="1"/>
  <c r="G217" i="1"/>
  <c r="H217" i="1"/>
  <c r="I217" i="1"/>
  <c r="L217" i="1"/>
  <c r="G218" i="1"/>
  <c r="H218" i="1"/>
  <c r="I218" i="1"/>
  <c r="L218" i="1"/>
  <c r="G223" i="1"/>
  <c r="H223" i="1"/>
  <c r="I223" i="1"/>
  <c r="L223" i="1"/>
  <c r="G224" i="1"/>
  <c r="H224" i="1"/>
  <c r="I224" i="1"/>
  <c r="L224" i="1"/>
  <c r="G220" i="1"/>
  <c r="H220" i="1"/>
  <c r="I220" i="1"/>
  <c r="L220" i="1"/>
  <c r="G221" i="1"/>
  <c r="H221" i="1"/>
  <c r="I221" i="1"/>
  <c r="L221" i="1"/>
  <c r="G222" i="1"/>
  <c r="H222" i="1"/>
  <c r="I222" i="1"/>
  <c r="L222" i="1"/>
  <c r="G228" i="1"/>
  <c r="H228" i="1"/>
  <c r="I228" i="1"/>
  <c r="L228" i="1"/>
  <c r="G229" i="1"/>
  <c r="H229" i="1"/>
  <c r="I229" i="1"/>
  <c r="L229" i="1"/>
  <c r="G225" i="1"/>
  <c r="H225" i="1"/>
  <c r="I225" i="1"/>
  <c r="L225" i="1"/>
  <c r="G226" i="1"/>
  <c r="H226" i="1"/>
  <c r="I226" i="1"/>
  <c r="L226" i="1"/>
  <c r="G227" i="1"/>
  <c r="H227" i="1"/>
  <c r="I227" i="1"/>
  <c r="L227" i="1"/>
  <c r="G233" i="1"/>
  <c r="H233" i="1"/>
  <c r="I233" i="1"/>
  <c r="L233" i="1"/>
  <c r="G234" i="1"/>
  <c r="H234" i="1"/>
  <c r="I234" i="1"/>
  <c r="L234" i="1"/>
  <c r="G230" i="1"/>
  <c r="H230" i="1"/>
  <c r="I230" i="1"/>
  <c r="L230" i="1"/>
  <c r="G231" i="1"/>
  <c r="H231" i="1"/>
  <c r="I231" i="1"/>
  <c r="L231" i="1"/>
  <c r="G232" i="1"/>
  <c r="H232" i="1"/>
  <c r="I232" i="1"/>
  <c r="L232" i="1"/>
  <c r="G238" i="1"/>
  <c r="H238" i="1"/>
  <c r="I238" i="1"/>
  <c r="L238" i="1"/>
  <c r="G239" i="1"/>
  <c r="H239" i="1"/>
  <c r="I239" i="1"/>
  <c r="L239" i="1"/>
  <c r="G235" i="1"/>
  <c r="H235" i="1"/>
  <c r="I235" i="1"/>
  <c r="L235" i="1"/>
  <c r="G236" i="1"/>
  <c r="H236" i="1"/>
  <c r="I236" i="1"/>
  <c r="L236" i="1"/>
  <c r="G237" i="1"/>
  <c r="H237" i="1"/>
  <c r="I237" i="1"/>
  <c r="L237" i="1"/>
  <c r="G243" i="1"/>
  <c r="H243" i="1"/>
  <c r="I243" i="1"/>
  <c r="L243" i="1"/>
  <c r="G244" i="1"/>
  <c r="H244" i="1"/>
  <c r="I244" i="1"/>
  <c r="L244" i="1"/>
  <c r="G240" i="1"/>
  <c r="H240" i="1"/>
  <c r="I240" i="1"/>
  <c r="L240" i="1"/>
  <c r="G241" i="1"/>
  <c r="H241" i="1"/>
  <c r="I241" i="1"/>
  <c r="L241" i="1"/>
  <c r="G242" i="1"/>
  <c r="H242" i="1"/>
  <c r="I242" i="1"/>
  <c r="L242" i="1"/>
  <c r="G248" i="1"/>
  <c r="H248" i="1"/>
  <c r="I248" i="1"/>
  <c r="L248" i="1"/>
  <c r="G249" i="1"/>
  <c r="H249" i="1"/>
  <c r="I249" i="1"/>
  <c r="L249" i="1"/>
  <c r="G245" i="1"/>
  <c r="H245" i="1"/>
  <c r="I245" i="1"/>
  <c r="L245" i="1"/>
  <c r="G246" i="1"/>
  <c r="H246" i="1"/>
  <c r="I246" i="1"/>
  <c r="L246" i="1"/>
  <c r="G247" i="1"/>
  <c r="H247" i="1"/>
  <c r="I247" i="1"/>
  <c r="L247" i="1"/>
  <c r="G253" i="1"/>
  <c r="H253" i="1"/>
  <c r="I253" i="1"/>
  <c r="L253" i="1"/>
  <c r="G250" i="1"/>
  <c r="H250" i="1"/>
  <c r="I250" i="1"/>
  <c r="L250" i="1"/>
  <c r="G251" i="1"/>
  <c r="H251" i="1"/>
  <c r="I251" i="1"/>
  <c r="L251" i="1"/>
  <c r="G252" i="1"/>
  <c r="H252" i="1"/>
  <c r="I252" i="1"/>
  <c r="L252" i="1"/>
  <c r="G254" i="1"/>
  <c r="H254" i="1"/>
  <c r="I254" i="1"/>
  <c r="L254" i="1"/>
  <c r="G255" i="1"/>
  <c r="H255" i="1"/>
  <c r="I255" i="1"/>
  <c r="L255" i="1"/>
  <c r="G256" i="1"/>
  <c r="H256" i="1"/>
  <c r="I256" i="1"/>
  <c r="L256" i="1"/>
  <c r="G257" i="1"/>
  <c r="H257" i="1"/>
  <c r="I257" i="1"/>
  <c r="L257" i="1"/>
  <c r="G258" i="1"/>
  <c r="H258" i="1"/>
  <c r="I258" i="1"/>
  <c r="L258" i="1"/>
  <c r="G259" i="1"/>
  <c r="H259" i="1"/>
  <c r="I259" i="1"/>
  <c r="L259" i="1"/>
  <c r="G263" i="1"/>
  <c r="H263" i="1"/>
  <c r="I263" i="1"/>
  <c r="L263" i="1"/>
  <c r="G264" i="1"/>
  <c r="H264" i="1"/>
  <c r="I264" i="1"/>
  <c r="L264" i="1"/>
  <c r="G265" i="1"/>
  <c r="H265" i="1"/>
  <c r="I265" i="1"/>
  <c r="L265" i="1"/>
  <c r="G266" i="1"/>
  <c r="H266" i="1"/>
  <c r="I266" i="1"/>
  <c r="L266" i="1"/>
  <c r="G267" i="1"/>
  <c r="H267" i="1"/>
  <c r="I267" i="1"/>
  <c r="L267" i="1"/>
  <c r="G260" i="1"/>
  <c r="H260" i="1"/>
  <c r="I260" i="1"/>
  <c r="L260" i="1"/>
  <c r="G261" i="1"/>
  <c r="H261" i="1"/>
  <c r="I261" i="1"/>
  <c r="L261" i="1"/>
  <c r="G262" i="1"/>
  <c r="H262" i="1"/>
  <c r="I262" i="1"/>
  <c r="L262" i="1"/>
  <c r="G268" i="1"/>
  <c r="H268" i="1"/>
  <c r="I268" i="1"/>
  <c r="L268" i="1"/>
  <c r="G272" i="1"/>
  <c r="H272" i="1"/>
  <c r="I272" i="1"/>
  <c r="L272" i="1"/>
  <c r="G269" i="1"/>
  <c r="H269" i="1"/>
  <c r="I269" i="1"/>
  <c r="L269" i="1"/>
  <c r="G270" i="1"/>
  <c r="H270" i="1"/>
  <c r="I270" i="1"/>
  <c r="L270" i="1"/>
  <c r="G271" i="1"/>
  <c r="H271" i="1"/>
  <c r="I271" i="1"/>
  <c r="L271" i="1"/>
  <c r="G273" i="1"/>
  <c r="H273" i="1"/>
  <c r="I273" i="1"/>
  <c r="L273" i="1"/>
  <c r="G274" i="1"/>
  <c r="H274" i="1"/>
  <c r="I274" i="1"/>
  <c r="L274" i="1"/>
  <c r="G275" i="1"/>
  <c r="H275" i="1"/>
  <c r="I275" i="1"/>
  <c r="L275" i="1"/>
  <c r="G276" i="1"/>
  <c r="H276" i="1"/>
  <c r="I276" i="1"/>
  <c r="L276" i="1"/>
  <c r="G277" i="1"/>
  <c r="H277" i="1"/>
  <c r="I277" i="1"/>
  <c r="L277" i="1"/>
  <c r="G278" i="1"/>
  <c r="H278" i="1"/>
  <c r="I278" i="1"/>
  <c r="L278" i="1"/>
  <c r="G279" i="1"/>
  <c r="H279" i="1"/>
  <c r="I279" i="1"/>
  <c r="L279" i="1"/>
  <c r="G280" i="1"/>
  <c r="H280" i="1"/>
  <c r="I280" i="1"/>
  <c r="L280" i="1"/>
  <c r="G281" i="1"/>
  <c r="H281" i="1"/>
  <c r="I281" i="1"/>
  <c r="L281" i="1"/>
  <c r="G282" i="1"/>
  <c r="H282" i="1"/>
  <c r="I282" i="1"/>
  <c r="L282" i="1"/>
  <c r="G283" i="1"/>
  <c r="H283" i="1"/>
  <c r="I283" i="1"/>
  <c r="L283" i="1"/>
  <c r="G284" i="1"/>
  <c r="H284" i="1"/>
  <c r="I284" i="1"/>
  <c r="L284" i="1"/>
  <c r="G285" i="1"/>
  <c r="H285" i="1"/>
  <c r="I285" i="1"/>
  <c r="L285" i="1"/>
  <c r="G286" i="1"/>
  <c r="H286" i="1"/>
  <c r="I286" i="1"/>
  <c r="L286" i="1"/>
  <c r="G287" i="1"/>
  <c r="H287" i="1"/>
  <c r="I287" i="1"/>
  <c r="L287" i="1"/>
  <c r="G288" i="1"/>
  <c r="H288" i="1"/>
  <c r="I288" i="1"/>
  <c r="L288" i="1"/>
  <c r="G289" i="1"/>
  <c r="H289" i="1"/>
  <c r="I289" i="1"/>
  <c r="L289" i="1"/>
  <c r="G290" i="1"/>
  <c r="H290" i="1"/>
  <c r="I290" i="1"/>
  <c r="L290" i="1"/>
  <c r="G291" i="1"/>
  <c r="H291" i="1"/>
  <c r="I291" i="1"/>
  <c r="L291" i="1"/>
  <c r="G292" i="1"/>
  <c r="H292" i="1"/>
  <c r="I292" i="1"/>
  <c r="L292" i="1"/>
  <c r="G293" i="1"/>
  <c r="H293" i="1"/>
  <c r="I293" i="1"/>
  <c r="L293" i="1"/>
  <c r="G294" i="1"/>
  <c r="H294" i="1"/>
  <c r="I294" i="1"/>
  <c r="L294" i="1"/>
  <c r="G295" i="1"/>
  <c r="H295" i="1"/>
  <c r="I295" i="1"/>
  <c r="L295" i="1"/>
  <c r="G299" i="1"/>
  <c r="H299" i="1"/>
  <c r="I299" i="1"/>
  <c r="L299" i="1"/>
  <c r="G300" i="1"/>
  <c r="H300" i="1"/>
  <c r="I300" i="1"/>
  <c r="L300" i="1"/>
  <c r="G296" i="1"/>
  <c r="H296" i="1"/>
  <c r="I296" i="1"/>
  <c r="L296" i="1"/>
  <c r="G297" i="1"/>
  <c r="H297" i="1"/>
  <c r="I297" i="1"/>
  <c r="L297" i="1"/>
  <c r="G298" i="1"/>
  <c r="H298" i="1"/>
  <c r="I298" i="1"/>
  <c r="L298" i="1"/>
  <c r="G304" i="1"/>
  <c r="H304" i="1"/>
  <c r="I304" i="1"/>
  <c r="L304" i="1"/>
  <c r="G301" i="1"/>
  <c r="H301" i="1"/>
  <c r="I301" i="1"/>
  <c r="L301" i="1"/>
  <c r="G302" i="1"/>
  <c r="H302" i="1"/>
  <c r="I302" i="1"/>
  <c r="L302" i="1"/>
  <c r="G303" i="1"/>
  <c r="H303" i="1"/>
  <c r="I303" i="1"/>
  <c r="L303" i="1"/>
  <c r="G305" i="1"/>
  <c r="H305" i="1"/>
  <c r="I305" i="1"/>
  <c r="L305" i="1"/>
  <c r="G306" i="1"/>
  <c r="H306" i="1"/>
  <c r="I306" i="1"/>
  <c r="L306" i="1"/>
  <c r="G307" i="1"/>
  <c r="H307" i="1"/>
  <c r="I307" i="1"/>
  <c r="L307" i="1"/>
  <c r="G311" i="1"/>
  <c r="H311" i="1"/>
  <c r="I311" i="1"/>
  <c r="L311" i="1"/>
  <c r="G308" i="1"/>
  <c r="H308" i="1"/>
  <c r="I308" i="1"/>
  <c r="L308" i="1"/>
  <c r="G309" i="1"/>
  <c r="H309" i="1"/>
  <c r="I309" i="1"/>
  <c r="L309" i="1"/>
  <c r="G310" i="1"/>
  <c r="H310" i="1"/>
  <c r="I310" i="1"/>
  <c r="L310" i="1"/>
  <c r="G312" i="1"/>
  <c r="H312" i="1"/>
  <c r="I312" i="1"/>
  <c r="L312" i="1"/>
  <c r="G313" i="1"/>
  <c r="H313" i="1"/>
  <c r="I313" i="1"/>
  <c r="L313" i="1"/>
  <c r="G314" i="1"/>
  <c r="H314" i="1"/>
  <c r="I314" i="1"/>
  <c r="L314" i="1"/>
  <c r="G315" i="1"/>
  <c r="H315" i="1"/>
  <c r="I315" i="1"/>
  <c r="L315" i="1"/>
  <c r="G316" i="1"/>
  <c r="H316" i="1"/>
  <c r="I316" i="1"/>
  <c r="L316" i="1"/>
  <c r="G317" i="1"/>
  <c r="H317" i="1"/>
  <c r="I317" i="1"/>
  <c r="L317" i="1"/>
  <c r="G318" i="1"/>
  <c r="H318" i="1"/>
  <c r="I318" i="1"/>
  <c r="L318" i="1"/>
  <c r="G319" i="1"/>
  <c r="H319" i="1"/>
  <c r="I319" i="1"/>
  <c r="L319" i="1"/>
  <c r="G320" i="1"/>
  <c r="H320" i="1"/>
  <c r="I320" i="1"/>
  <c r="L320" i="1"/>
  <c r="G324" i="1"/>
  <c r="H324" i="1"/>
  <c r="I324" i="1"/>
  <c r="L324" i="1"/>
  <c r="G325" i="1"/>
  <c r="H325" i="1"/>
  <c r="I325" i="1"/>
  <c r="L325" i="1"/>
  <c r="G326" i="1"/>
  <c r="H326" i="1"/>
  <c r="I326" i="1"/>
  <c r="L326" i="1"/>
  <c r="G321" i="1"/>
  <c r="H321" i="1"/>
  <c r="I321" i="1"/>
  <c r="L321" i="1"/>
  <c r="G322" i="1"/>
  <c r="H322" i="1"/>
  <c r="I322" i="1"/>
  <c r="L322" i="1"/>
  <c r="G323" i="1"/>
  <c r="H323" i="1"/>
  <c r="I323" i="1"/>
  <c r="L323" i="1"/>
  <c r="G327" i="1"/>
  <c r="H327" i="1"/>
  <c r="I327" i="1"/>
  <c r="L327" i="1"/>
  <c r="G328" i="1"/>
  <c r="H328" i="1"/>
  <c r="I328" i="1"/>
  <c r="L328" i="1"/>
  <c r="G329" i="1"/>
  <c r="H329" i="1"/>
  <c r="I329" i="1"/>
  <c r="L329" i="1"/>
  <c r="G330" i="1"/>
  <c r="H330" i="1"/>
  <c r="I330" i="1"/>
  <c r="L330" i="1"/>
  <c r="G331" i="1"/>
  <c r="H331" i="1"/>
  <c r="I331" i="1"/>
  <c r="L331" i="1"/>
  <c r="G332" i="1"/>
  <c r="H332" i="1"/>
  <c r="I332" i="1"/>
  <c r="L332" i="1"/>
  <c r="G333" i="1"/>
  <c r="H333" i="1"/>
  <c r="I333" i="1"/>
  <c r="L333" i="1"/>
  <c r="G334" i="1"/>
  <c r="H334" i="1"/>
  <c r="I334" i="1"/>
  <c r="L334" i="1"/>
  <c r="G335" i="1"/>
  <c r="H335" i="1"/>
  <c r="I335" i="1"/>
  <c r="L335" i="1"/>
  <c r="G339" i="1"/>
  <c r="H339" i="1"/>
  <c r="I339" i="1"/>
  <c r="L339" i="1"/>
  <c r="G340" i="1"/>
  <c r="H340" i="1"/>
  <c r="I340" i="1"/>
  <c r="L340" i="1"/>
  <c r="G341" i="1"/>
  <c r="H341" i="1"/>
  <c r="I341" i="1"/>
  <c r="L341" i="1"/>
  <c r="G342" i="1"/>
  <c r="H342" i="1"/>
  <c r="I342" i="1"/>
  <c r="L342" i="1"/>
  <c r="G336" i="1"/>
  <c r="H336" i="1"/>
  <c r="I336" i="1"/>
  <c r="L336" i="1"/>
  <c r="G337" i="1"/>
  <c r="H337" i="1"/>
  <c r="I337" i="1"/>
  <c r="L337" i="1"/>
  <c r="G338" i="1"/>
  <c r="H338" i="1"/>
  <c r="I338" i="1"/>
  <c r="L338" i="1"/>
  <c r="G346" i="1"/>
  <c r="H346" i="1"/>
  <c r="I346" i="1"/>
  <c r="L346" i="1"/>
  <c r="G347" i="1"/>
  <c r="H347" i="1"/>
  <c r="I347" i="1"/>
  <c r="L347" i="1"/>
  <c r="G348" i="1"/>
  <c r="H348" i="1"/>
  <c r="I348" i="1"/>
  <c r="L348" i="1"/>
  <c r="G343" i="1"/>
  <c r="H343" i="1"/>
  <c r="I343" i="1"/>
  <c r="L343" i="1"/>
  <c r="G344" i="1"/>
  <c r="H344" i="1"/>
  <c r="I344" i="1"/>
  <c r="L344" i="1"/>
  <c r="G345" i="1"/>
  <c r="H345" i="1"/>
  <c r="I345" i="1"/>
  <c r="L345" i="1"/>
  <c r="G352" i="1"/>
  <c r="H352" i="1"/>
  <c r="I352" i="1"/>
  <c r="L352" i="1"/>
  <c r="G353" i="1"/>
  <c r="H353" i="1"/>
  <c r="I353" i="1"/>
  <c r="L353" i="1"/>
  <c r="G354" i="1"/>
  <c r="H354" i="1"/>
  <c r="I354" i="1"/>
  <c r="L354" i="1"/>
  <c r="G355" i="1"/>
  <c r="H355" i="1"/>
  <c r="I355" i="1"/>
  <c r="L355" i="1"/>
  <c r="G349" i="1"/>
  <c r="H349" i="1"/>
  <c r="I349" i="1"/>
  <c r="L349" i="1"/>
  <c r="G350" i="1"/>
  <c r="H350" i="1"/>
  <c r="I350" i="1"/>
  <c r="L350" i="1"/>
  <c r="G351" i="1"/>
  <c r="H351" i="1"/>
  <c r="I351" i="1"/>
  <c r="L351" i="1"/>
  <c r="G359" i="1"/>
  <c r="H359" i="1"/>
  <c r="I359" i="1"/>
  <c r="L359" i="1"/>
  <c r="G360" i="1"/>
  <c r="H360" i="1"/>
  <c r="I360" i="1"/>
  <c r="L360" i="1"/>
  <c r="G361" i="1"/>
  <c r="H361" i="1"/>
  <c r="I361" i="1"/>
  <c r="L361" i="1"/>
  <c r="G362" i="1"/>
  <c r="H362" i="1"/>
  <c r="I362" i="1"/>
  <c r="L362" i="1"/>
  <c r="G363" i="1"/>
  <c r="H363" i="1"/>
  <c r="I363" i="1"/>
  <c r="L363" i="1"/>
  <c r="G364" i="1"/>
  <c r="H364" i="1"/>
  <c r="I364" i="1"/>
  <c r="L364" i="1"/>
  <c r="G365" i="1"/>
  <c r="H365" i="1"/>
  <c r="I365" i="1"/>
  <c r="L365" i="1"/>
  <c r="G356" i="1"/>
  <c r="H356" i="1"/>
  <c r="I356" i="1"/>
  <c r="L356" i="1"/>
  <c r="G357" i="1"/>
  <c r="H357" i="1"/>
  <c r="I357" i="1"/>
  <c r="L357" i="1"/>
  <c r="G358" i="1"/>
  <c r="H358" i="1"/>
  <c r="I358" i="1"/>
  <c r="L358" i="1"/>
  <c r="G366" i="1"/>
  <c r="H366" i="1"/>
  <c r="I366" i="1"/>
  <c r="L366" i="1"/>
  <c r="G367" i="1"/>
  <c r="H367" i="1"/>
  <c r="I367" i="1"/>
  <c r="L367" i="1"/>
  <c r="G368" i="1"/>
  <c r="H368" i="1"/>
  <c r="I368" i="1"/>
  <c r="L368" i="1"/>
  <c r="G380" i="1"/>
  <c r="H380" i="1"/>
  <c r="I380" i="1"/>
  <c r="L380" i="1"/>
  <c r="G381" i="1"/>
  <c r="H381" i="1"/>
  <c r="I381" i="1"/>
  <c r="L381" i="1"/>
  <c r="G382" i="1"/>
  <c r="H382" i="1"/>
  <c r="I382" i="1"/>
  <c r="L382" i="1"/>
  <c r="G383" i="1"/>
  <c r="H383" i="1"/>
  <c r="I383" i="1"/>
  <c r="L383" i="1"/>
  <c r="G384" i="1"/>
  <c r="H384" i="1"/>
  <c r="I384" i="1"/>
  <c r="L384" i="1"/>
  <c r="G377" i="1"/>
  <c r="H377" i="1"/>
  <c r="I377" i="1"/>
  <c r="L377" i="1"/>
  <c r="G378" i="1"/>
  <c r="H378" i="1"/>
  <c r="I378" i="1"/>
  <c r="L378" i="1"/>
  <c r="G379" i="1"/>
  <c r="H379" i="1"/>
  <c r="I379" i="1"/>
  <c r="L379" i="1"/>
  <c r="G388" i="1"/>
  <c r="H388" i="1"/>
  <c r="I388" i="1"/>
  <c r="L388" i="1"/>
  <c r="G389" i="1"/>
  <c r="H389" i="1"/>
  <c r="I389" i="1"/>
  <c r="L389" i="1"/>
  <c r="G390" i="1"/>
  <c r="H390" i="1"/>
  <c r="I390" i="1"/>
  <c r="L390" i="1"/>
  <c r="G385" i="1"/>
  <c r="H385" i="1"/>
  <c r="I385" i="1"/>
  <c r="L385" i="1"/>
  <c r="G386" i="1"/>
  <c r="H386" i="1"/>
  <c r="I386" i="1"/>
  <c r="L386" i="1"/>
  <c r="G387" i="1"/>
  <c r="H387" i="1"/>
  <c r="I387" i="1"/>
  <c r="L387" i="1"/>
  <c r="G394" i="1"/>
  <c r="H394" i="1"/>
  <c r="I394" i="1"/>
  <c r="L394" i="1"/>
  <c r="G391" i="1"/>
  <c r="H391" i="1"/>
  <c r="I391" i="1"/>
  <c r="L391" i="1"/>
  <c r="G392" i="1"/>
  <c r="H392" i="1"/>
  <c r="I392" i="1"/>
  <c r="L392" i="1"/>
  <c r="G393" i="1"/>
  <c r="H393" i="1"/>
  <c r="I393" i="1"/>
  <c r="L393" i="1"/>
  <c r="G398" i="1"/>
  <c r="H398" i="1"/>
  <c r="I398" i="1"/>
  <c r="L398" i="1"/>
  <c r="G399" i="1"/>
  <c r="H399" i="1"/>
  <c r="I399" i="1"/>
  <c r="L399" i="1"/>
  <c r="G395" i="1"/>
  <c r="H395" i="1"/>
  <c r="I395" i="1"/>
  <c r="L395" i="1"/>
  <c r="G396" i="1"/>
  <c r="H396" i="1"/>
  <c r="I396" i="1"/>
  <c r="L396" i="1"/>
  <c r="G397" i="1"/>
  <c r="H397" i="1"/>
  <c r="I397" i="1"/>
  <c r="L397" i="1"/>
  <c r="G403" i="1"/>
  <c r="H403" i="1"/>
  <c r="I403" i="1"/>
  <c r="L403" i="1"/>
  <c r="G404" i="1"/>
  <c r="H404" i="1"/>
  <c r="I404" i="1"/>
  <c r="L404" i="1"/>
  <c r="G400" i="1"/>
  <c r="H400" i="1"/>
  <c r="I400" i="1"/>
  <c r="L400" i="1"/>
  <c r="G401" i="1"/>
  <c r="H401" i="1"/>
  <c r="I401" i="1"/>
  <c r="L401" i="1"/>
  <c r="G402" i="1"/>
  <c r="H402" i="1"/>
  <c r="I402" i="1"/>
  <c r="L402" i="1"/>
  <c r="G405" i="1"/>
  <c r="H405" i="1"/>
  <c r="I405" i="1"/>
  <c r="L405" i="1"/>
  <c r="G406" i="1"/>
  <c r="H406" i="1"/>
  <c r="I406" i="1"/>
  <c r="L406" i="1"/>
  <c r="G407" i="1"/>
  <c r="H407" i="1"/>
  <c r="I407" i="1"/>
  <c r="L407" i="1"/>
  <c r="G411" i="1"/>
  <c r="H411" i="1"/>
  <c r="I411" i="1"/>
  <c r="L411" i="1"/>
  <c r="G412" i="1"/>
  <c r="H412" i="1"/>
  <c r="I412" i="1"/>
  <c r="L412" i="1"/>
  <c r="G408" i="1"/>
  <c r="H408" i="1"/>
  <c r="I408" i="1"/>
  <c r="L408" i="1"/>
  <c r="G409" i="1"/>
  <c r="H409" i="1"/>
  <c r="I409" i="1"/>
  <c r="L409" i="1"/>
  <c r="G410" i="1"/>
  <c r="H410" i="1"/>
  <c r="I410" i="1"/>
  <c r="L410" i="1"/>
  <c r="G416" i="1"/>
  <c r="H416" i="1"/>
  <c r="I416" i="1"/>
  <c r="L416" i="1"/>
  <c r="G417" i="1"/>
  <c r="H417" i="1"/>
  <c r="I417" i="1"/>
  <c r="L417" i="1"/>
  <c r="G418" i="1"/>
  <c r="H418" i="1"/>
  <c r="I418" i="1"/>
  <c r="L418" i="1"/>
  <c r="G419" i="1"/>
  <c r="H419" i="1"/>
  <c r="I419" i="1"/>
  <c r="L419" i="1"/>
  <c r="G420" i="1"/>
  <c r="H420" i="1"/>
  <c r="I420" i="1"/>
  <c r="L420" i="1"/>
  <c r="G421" i="1"/>
  <c r="H421" i="1"/>
  <c r="I421" i="1"/>
  <c r="L421" i="1"/>
  <c r="G422" i="1"/>
  <c r="H422" i="1"/>
  <c r="I422" i="1"/>
  <c r="L422" i="1"/>
  <c r="G413" i="1"/>
  <c r="H413" i="1"/>
  <c r="I413" i="1"/>
  <c r="L413" i="1"/>
  <c r="G414" i="1"/>
  <c r="H414" i="1"/>
  <c r="I414" i="1"/>
  <c r="L414" i="1"/>
  <c r="G415" i="1"/>
  <c r="H415" i="1"/>
  <c r="I415" i="1"/>
  <c r="L415" i="1"/>
  <c r="G423" i="1"/>
  <c r="H423" i="1"/>
  <c r="I423" i="1"/>
  <c r="L423" i="1"/>
  <c r="G424" i="1"/>
  <c r="H424" i="1"/>
  <c r="I424" i="1"/>
  <c r="L424" i="1"/>
  <c r="G425" i="1"/>
  <c r="H425" i="1"/>
  <c r="I425" i="1"/>
  <c r="L425" i="1"/>
  <c r="G429" i="1"/>
  <c r="H429" i="1"/>
  <c r="I429" i="1"/>
  <c r="L429" i="1"/>
  <c r="G430" i="1"/>
  <c r="H430" i="1"/>
  <c r="I430" i="1"/>
  <c r="L430" i="1"/>
  <c r="G431" i="1"/>
  <c r="H431" i="1"/>
  <c r="I431" i="1"/>
  <c r="L431" i="1"/>
  <c r="G426" i="1"/>
  <c r="H426" i="1"/>
  <c r="I426" i="1"/>
  <c r="L426" i="1"/>
  <c r="G427" i="1"/>
  <c r="H427" i="1"/>
  <c r="I427" i="1"/>
  <c r="L427" i="1"/>
  <c r="G428" i="1"/>
  <c r="H428" i="1"/>
  <c r="I428" i="1"/>
  <c r="L428" i="1"/>
  <c r="G436" i="1"/>
  <c r="H436" i="1"/>
  <c r="I436" i="1"/>
  <c r="L436" i="1"/>
  <c r="G437" i="1"/>
  <c r="H437" i="1"/>
  <c r="I437" i="1"/>
  <c r="L437" i="1"/>
  <c r="G435" i="1"/>
  <c r="H435" i="1"/>
  <c r="I435" i="1"/>
  <c r="L435" i="1"/>
  <c r="G432" i="1"/>
  <c r="H432" i="1"/>
  <c r="I432" i="1"/>
  <c r="L432" i="1"/>
  <c r="G433" i="1"/>
  <c r="H433" i="1"/>
  <c r="I433" i="1"/>
  <c r="L433" i="1"/>
  <c r="G434" i="1"/>
  <c r="H434" i="1"/>
  <c r="I434" i="1"/>
  <c r="L434" i="1"/>
  <c r="G438" i="1"/>
  <c r="H438" i="1"/>
  <c r="I438" i="1"/>
  <c r="L438" i="1"/>
  <c r="G439" i="1"/>
  <c r="H439" i="1"/>
  <c r="I439" i="1"/>
  <c r="L439" i="1"/>
  <c r="G440" i="1"/>
  <c r="H440" i="1"/>
  <c r="I440" i="1"/>
  <c r="L440" i="1"/>
  <c r="G444" i="1"/>
  <c r="H444" i="1"/>
  <c r="I444" i="1"/>
  <c r="L444" i="1"/>
  <c r="G441" i="1"/>
  <c r="H441" i="1"/>
  <c r="I441" i="1"/>
  <c r="L441" i="1"/>
  <c r="G442" i="1"/>
  <c r="H442" i="1"/>
  <c r="I442" i="1"/>
  <c r="L442" i="1"/>
  <c r="G443" i="1"/>
  <c r="H443" i="1"/>
  <c r="I443" i="1"/>
  <c r="L443" i="1"/>
  <c r="G448" i="1"/>
  <c r="H448" i="1"/>
  <c r="I448" i="1"/>
  <c r="L448" i="1"/>
  <c r="G449" i="1"/>
  <c r="H449" i="1"/>
  <c r="I449" i="1"/>
  <c r="L449" i="1"/>
  <c r="G445" i="1"/>
  <c r="H445" i="1"/>
  <c r="I445" i="1"/>
  <c r="L445" i="1"/>
  <c r="G446" i="1"/>
  <c r="H446" i="1"/>
  <c r="I446" i="1"/>
  <c r="L446" i="1"/>
  <c r="G447" i="1"/>
  <c r="H447" i="1"/>
  <c r="I447" i="1"/>
  <c r="L447" i="1"/>
  <c r="G453" i="1"/>
  <c r="H453" i="1"/>
  <c r="I453" i="1"/>
  <c r="L453" i="1"/>
  <c r="G450" i="1"/>
  <c r="H450" i="1"/>
  <c r="I450" i="1"/>
  <c r="L450" i="1"/>
  <c r="G451" i="1"/>
  <c r="H451" i="1"/>
  <c r="I451" i="1"/>
  <c r="L451" i="1"/>
  <c r="G452" i="1"/>
  <c r="H452" i="1"/>
  <c r="I452" i="1"/>
  <c r="L452" i="1"/>
  <c r="G454" i="1"/>
  <c r="H454" i="1"/>
  <c r="I454" i="1"/>
  <c r="L454" i="1"/>
  <c r="G455" i="1"/>
  <c r="H455" i="1"/>
  <c r="I455" i="1"/>
  <c r="L455" i="1"/>
  <c r="G456" i="1"/>
  <c r="H456" i="1"/>
  <c r="I456" i="1"/>
  <c r="L456" i="1"/>
  <c r="G460" i="1"/>
  <c r="H460" i="1"/>
  <c r="I460" i="1"/>
  <c r="L460" i="1"/>
  <c r="G457" i="1"/>
  <c r="H457" i="1"/>
  <c r="I457" i="1"/>
  <c r="L457" i="1"/>
  <c r="G458" i="1"/>
  <c r="H458" i="1"/>
  <c r="I458" i="1"/>
  <c r="L458" i="1"/>
  <c r="G459" i="1"/>
  <c r="H459" i="1"/>
  <c r="I459" i="1"/>
  <c r="L459" i="1"/>
  <c r="G464" i="1"/>
  <c r="H464" i="1"/>
  <c r="I464" i="1"/>
  <c r="L464" i="1"/>
  <c r="G461" i="1"/>
  <c r="H461" i="1"/>
  <c r="I461" i="1"/>
  <c r="L461" i="1"/>
  <c r="G462" i="1"/>
  <c r="H462" i="1"/>
  <c r="I462" i="1"/>
  <c r="L462" i="1"/>
  <c r="G463" i="1"/>
  <c r="H463" i="1"/>
  <c r="I463" i="1"/>
  <c r="L463" i="1"/>
  <c r="G468" i="1"/>
  <c r="H468" i="1"/>
  <c r="I468" i="1"/>
  <c r="L468" i="1"/>
  <c r="G469" i="1"/>
  <c r="H469" i="1"/>
  <c r="I469" i="1"/>
  <c r="L469" i="1"/>
  <c r="G470" i="1"/>
  <c r="H470" i="1"/>
  <c r="I470" i="1"/>
  <c r="L470" i="1"/>
  <c r="G471" i="1"/>
  <c r="H471" i="1"/>
  <c r="I471" i="1"/>
  <c r="L471" i="1"/>
  <c r="G465" i="1"/>
  <c r="H465" i="1"/>
  <c r="I465" i="1"/>
  <c r="L465" i="1"/>
  <c r="G466" i="1"/>
  <c r="H466" i="1"/>
  <c r="I466" i="1"/>
  <c r="L466" i="1"/>
  <c r="G467" i="1"/>
  <c r="H467" i="1"/>
  <c r="I467" i="1"/>
  <c r="L467" i="1"/>
  <c r="G472" i="1"/>
  <c r="H472" i="1"/>
  <c r="I472" i="1"/>
  <c r="L472" i="1"/>
  <c r="G473" i="1"/>
  <c r="H473" i="1"/>
  <c r="I473" i="1"/>
  <c r="L473" i="1"/>
  <c r="G474" i="1"/>
  <c r="H474" i="1"/>
  <c r="I474" i="1"/>
  <c r="L474" i="1"/>
  <c r="G478" i="1"/>
  <c r="H478" i="1"/>
  <c r="I478" i="1"/>
  <c r="L478" i="1"/>
  <c r="G475" i="1"/>
  <c r="H475" i="1"/>
  <c r="I475" i="1"/>
  <c r="L475" i="1"/>
  <c r="G476" i="1"/>
  <c r="H476" i="1"/>
  <c r="I476" i="1"/>
  <c r="L476" i="1"/>
  <c r="G477" i="1"/>
  <c r="H477" i="1"/>
  <c r="I477" i="1"/>
  <c r="L477" i="1"/>
  <c r="G482" i="1"/>
  <c r="H482" i="1"/>
  <c r="I482" i="1"/>
  <c r="L482" i="1"/>
  <c r="G479" i="1"/>
  <c r="H479" i="1"/>
  <c r="I479" i="1"/>
  <c r="L479" i="1"/>
  <c r="G480" i="1"/>
  <c r="H480" i="1"/>
  <c r="I480" i="1"/>
  <c r="L480" i="1"/>
  <c r="G481" i="1"/>
  <c r="H481" i="1"/>
  <c r="I481" i="1"/>
  <c r="L481" i="1"/>
  <c r="G486" i="1"/>
  <c r="H486" i="1"/>
  <c r="I486" i="1"/>
  <c r="L486" i="1"/>
  <c r="G483" i="1"/>
  <c r="H483" i="1"/>
  <c r="I483" i="1"/>
  <c r="L483" i="1"/>
  <c r="G484" i="1"/>
  <c r="H484" i="1"/>
  <c r="I484" i="1"/>
  <c r="L484" i="1"/>
  <c r="G485" i="1"/>
  <c r="H485" i="1"/>
  <c r="I485" i="1"/>
  <c r="L485" i="1"/>
  <c r="G487" i="1"/>
  <c r="H487" i="1"/>
  <c r="I487" i="1"/>
  <c r="L487" i="1"/>
  <c r="G488" i="1"/>
  <c r="H488" i="1"/>
  <c r="I488" i="1"/>
  <c r="L488" i="1"/>
  <c r="G489" i="1"/>
  <c r="H489" i="1"/>
  <c r="I489" i="1"/>
  <c r="L489" i="1"/>
  <c r="G493" i="1"/>
  <c r="H493" i="1"/>
  <c r="I493" i="1"/>
  <c r="L493" i="1"/>
  <c r="G494" i="1"/>
  <c r="H494" i="1"/>
  <c r="I494" i="1"/>
  <c r="L494" i="1"/>
  <c r="G495" i="1"/>
  <c r="H495" i="1"/>
  <c r="I495" i="1"/>
  <c r="L495" i="1"/>
  <c r="G496" i="1"/>
  <c r="H496" i="1"/>
  <c r="I496" i="1"/>
  <c r="L496" i="1"/>
  <c r="G497" i="1"/>
  <c r="H497" i="1"/>
  <c r="I497" i="1"/>
  <c r="L497" i="1"/>
  <c r="G490" i="1"/>
  <c r="H490" i="1"/>
  <c r="I490" i="1"/>
  <c r="L490" i="1"/>
  <c r="G491" i="1"/>
  <c r="H491" i="1"/>
  <c r="I491" i="1"/>
  <c r="L491" i="1"/>
  <c r="G492" i="1"/>
  <c r="H492" i="1"/>
  <c r="I492" i="1"/>
  <c r="L492" i="1"/>
  <c r="G501" i="1"/>
  <c r="H501" i="1"/>
  <c r="I501" i="1"/>
  <c r="L501" i="1"/>
  <c r="G502" i="1"/>
  <c r="H502" i="1"/>
  <c r="I502" i="1"/>
  <c r="L502" i="1"/>
  <c r="G503" i="1"/>
  <c r="H503" i="1"/>
  <c r="I503" i="1"/>
  <c r="L503" i="1"/>
  <c r="G504" i="1"/>
  <c r="H504" i="1"/>
  <c r="I504" i="1"/>
  <c r="L504" i="1"/>
  <c r="G505" i="1"/>
  <c r="H505" i="1"/>
  <c r="I505" i="1"/>
  <c r="L505" i="1"/>
  <c r="G506" i="1"/>
  <c r="H506" i="1"/>
  <c r="I506" i="1"/>
  <c r="L506" i="1"/>
  <c r="G498" i="1"/>
  <c r="H498" i="1"/>
  <c r="I498" i="1"/>
  <c r="L498" i="1"/>
  <c r="G499" i="1"/>
  <c r="H499" i="1"/>
  <c r="I499" i="1"/>
  <c r="L499" i="1"/>
  <c r="G500" i="1"/>
  <c r="H500" i="1"/>
  <c r="I500" i="1"/>
  <c r="L500" i="1"/>
  <c r="G510" i="1"/>
  <c r="H510" i="1"/>
  <c r="I510" i="1"/>
  <c r="L510" i="1"/>
  <c r="G511" i="1"/>
  <c r="H511" i="1"/>
  <c r="I511" i="1"/>
  <c r="L511" i="1"/>
  <c r="G512" i="1"/>
  <c r="H512" i="1"/>
  <c r="I512" i="1"/>
  <c r="L512" i="1"/>
  <c r="G513" i="1"/>
  <c r="H513" i="1"/>
  <c r="I513" i="1"/>
  <c r="L513" i="1"/>
  <c r="G507" i="1"/>
  <c r="H507" i="1"/>
  <c r="I507" i="1"/>
  <c r="L507" i="1"/>
  <c r="G508" i="1"/>
  <c r="H508" i="1"/>
  <c r="I508" i="1"/>
  <c r="L508" i="1"/>
  <c r="G509" i="1"/>
  <c r="H509" i="1"/>
  <c r="I509" i="1"/>
  <c r="L509" i="1"/>
  <c r="G517" i="1"/>
  <c r="H517" i="1"/>
  <c r="I517" i="1"/>
  <c r="L517" i="1"/>
  <c r="G514" i="1"/>
  <c r="H514" i="1"/>
  <c r="I514" i="1"/>
  <c r="L514" i="1"/>
  <c r="G515" i="1"/>
  <c r="H515" i="1"/>
  <c r="I515" i="1"/>
  <c r="L515" i="1"/>
  <c r="G516" i="1"/>
  <c r="H516" i="1"/>
  <c r="I516" i="1"/>
  <c r="L516" i="1"/>
  <c r="G521" i="1"/>
  <c r="H521" i="1"/>
  <c r="I521" i="1"/>
  <c r="L521" i="1"/>
  <c r="G522" i="1"/>
  <c r="H522" i="1"/>
  <c r="I522" i="1"/>
  <c r="L522" i="1"/>
  <c r="G523" i="1"/>
  <c r="H523" i="1"/>
  <c r="I523" i="1"/>
  <c r="L523" i="1"/>
  <c r="G524" i="1"/>
  <c r="H524" i="1"/>
  <c r="I524" i="1"/>
  <c r="L524" i="1"/>
  <c r="G525" i="1"/>
  <c r="H525" i="1"/>
  <c r="I525" i="1"/>
  <c r="L525" i="1"/>
  <c r="G518" i="1"/>
  <c r="H518" i="1"/>
  <c r="I518" i="1"/>
  <c r="L518" i="1"/>
  <c r="G519" i="1"/>
  <c r="H519" i="1"/>
  <c r="I519" i="1"/>
  <c r="L519" i="1"/>
  <c r="G520" i="1"/>
  <c r="H520" i="1"/>
  <c r="I520" i="1"/>
  <c r="L520" i="1"/>
  <c r="G529" i="1"/>
  <c r="H529" i="1"/>
  <c r="I529" i="1"/>
  <c r="L529" i="1"/>
  <c r="G526" i="1"/>
  <c r="H526" i="1"/>
  <c r="I526" i="1"/>
  <c r="L526" i="1"/>
  <c r="G527" i="1"/>
  <c r="H527" i="1"/>
  <c r="I527" i="1"/>
  <c r="L527" i="1"/>
  <c r="G528" i="1"/>
  <c r="H528" i="1"/>
  <c r="I528" i="1"/>
  <c r="L528" i="1"/>
  <c r="G530" i="1"/>
  <c r="H530" i="1"/>
  <c r="I530" i="1"/>
  <c r="L530" i="1"/>
  <c r="G531" i="1"/>
  <c r="H531" i="1"/>
  <c r="I531" i="1"/>
  <c r="L531" i="1"/>
  <c r="G532" i="1"/>
  <c r="H532" i="1"/>
  <c r="I532" i="1"/>
  <c r="L532" i="1"/>
  <c r="G536" i="1"/>
  <c r="H536" i="1"/>
  <c r="I536" i="1"/>
  <c r="L536" i="1"/>
  <c r="G537" i="1"/>
  <c r="H537" i="1"/>
  <c r="I537" i="1"/>
  <c r="L537" i="1"/>
  <c r="G538" i="1"/>
  <c r="H538" i="1"/>
  <c r="I538" i="1"/>
  <c r="L538" i="1"/>
  <c r="G539" i="1"/>
  <c r="H539" i="1"/>
  <c r="I539" i="1"/>
  <c r="L539" i="1"/>
  <c r="G540" i="1"/>
  <c r="H540" i="1"/>
  <c r="I540" i="1"/>
  <c r="L540" i="1"/>
  <c r="G533" i="1"/>
  <c r="H533" i="1"/>
  <c r="I533" i="1"/>
  <c r="L533" i="1"/>
  <c r="G534" i="1"/>
  <c r="H534" i="1"/>
  <c r="I534" i="1"/>
  <c r="L534" i="1"/>
  <c r="G535" i="1"/>
  <c r="H535" i="1"/>
  <c r="I535" i="1"/>
  <c r="L535" i="1"/>
  <c r="G544" i="1"/>
  <c r="H544" i="1"/>
  <c r="I544" i="1"/>
  <c r="L544" i="1"/>
  <c r="G545" i="1"/>
  <c r="H545" i="1"/>
  <c r="I545" i="1"/>
  <c r="L545" i="1"/>
  <c r="G546" i="1"/>
  <c r="H546" i="1"/>
  <c r="I546" i="1"/>
  <c r="L546" i="1"/>
  <c r="G547" i="1"/>
  <c r="H547" i="1"/>
  <c r="I547" i="1"/>
  <c r="L547" i="1"/>
  <c r="G548" i="1"/>
  <c r="H548" i="1"/>
  <c r="I548" i="1"/>
  <c r="L548" i="1"/>
  <c r="G549" i="1"/>
  <c r="H549" i="1"/>
  <c r="I549" i="1"/>
  <c r="L549" i="1"/>
  <c r="G550" i="1"/>
  <c r="H550" i="1"/>
  <c r="I550" i="1"/>
  <c r="L550" i="1"/>
  <c r="G551" i="1"/>
  <c r="H551" i="1"/>
  <c r="I551" i="1"/>
  <c r="L551" i="1"/>
  <c r="G552" i="1"/>
  <c r="H552" i="1"/>
  <c r="I552" i="1"/>
  <c r="L552" i="1"/>
  <c r="G553" i="1"/>
  <c r="H553" i="1"/>
  <c r="I553" i="1"/>
  <c r="L553" i="1"/>
  <c r="G554" i="1"/>
  <c r="H554" i="1"/>
  <c r="I554" i="1"/>
  <c r="L554" i="1"/>
  <c r="G555" i="1"/>
  <c r="H555" i="1"/>
  <c r="I555" i="1"/>
  <c r="L555" i="1"/>
  <c r="G556" i="1"/>
  <c r="H556" i="1"/>
  <c r="I556" i="1"/>
  <c r="L556" i="1"/>
  <c r="G557" i="1"/>
  <c r="H557" i="1"/>
  <c r="I557" i="1"/>
  <c r="L557" i="1"/>
  <c r="G558" i="1"/>
  <c r="H558" i="1"/>
  <c r="I558" i="1"/>
  <c r="L558" i="1"/>
  <c r="G559" i="1"/>
  <c r="H559" i="1"/>
  <c r="I559" i="1"/>
  <c r="L559" i="1"/>
  <c r="G560" i="1"/>
  <c r="H560" i="1"/>
  <c r="I560" i="1"/>
  <c r="L560" i="1"/>
  <c r="G561" i="1"/>
  <c r="H561" i="1"/>
  <c r="I561" i="1"/>
  <c r="L561" i="1"/>
  <c r="G562" i="1"/>
  <c r="H562" i="1"/>
  <c r="I562" i="1"/>
  <c r="L562" i="1"/>
  <c r="G563" i="1"/>
  <c r="H563" i="1"/>
  <c r="I563" i="1"/>
  <c r="L563" i="1"/>
  <c r="G574" i="1"/>
  <c r="H574" i="1"/>
  <c r="I574" i="1"/>
  <c r="L574" i="1"/>
  <c r="G541" i="1"/>
  <c r="H541" i="1"/>
  <c r="I541" i="1"/>
  <c r="L541" i="1"/>
  <c r="G542" i="1"/>
  <c r="H542" i="1"/>
  <c r="I542" i="1"/>
  <c r="L542" i="1"/>
  <c r="G543" i="1"/>
  <c r="H543" i="1"/>
  <c r="I543" i="1"/>
  <c r="L543" i="1"/>
  <c r="G578" i="1"/>
  <c r="H578" i="1"/>
  <c r="I578" i="1"/>
  <c r="L578" i="1"/>
  <c r="G579" i="1"/>
  <c r="H579" i="1"/>
  <c r="I579" i="1"/>
  <c r="L579" i="1"/>
  <c r="G580" i="1"/>
  <c r="H580" i="1"/>
  <c r="I580" i="1"/>
  <c r="L580" i="1"/>
  <c r="G581" i="1"/>
  <c r="H581" i="1"/>
  <c r="I581" i="1"/>
  <c r="L581" i="1"/>
  <c r="G582" i="1"/>
  <c r="H582" i="1"/>
  <c r="I582" i="1"/>
  <c r="L582" i="1"/>
  <c r="G584" i="1"/>
  <c r="H584" i="1"/>
  <c r="I584" i="1"/>
  <c r="L584" i="1"/>
  <c r="G586" i="1"/>
  <c r="H586" i="1"/>
  <c r="I586" i="1"/>
  <c r="L586" i="1"/>
  <c r="G575" i="1"/>
  <c r="H575" i="1"/>
  <c r="I575" i="1"/>
  <c r="L575" i="1"/>
  <c r="G576" i="1"/>
  <c r="H576" i="1"/>
  <c r="I576" i="1"/>
  <c r="L576" i="1"/>
  <c r="G577" i="1"/>
  <c r="H577" i="1"/>
  <c r="I577" i="1"/>
  <c r="L577" i="1"/>
  <c r="G590" i="1"/>
  <c r="H590" i="1"/>
  <c r="I590" i="1"/>
  <c r="L590" i="1"/>
  <c r="G591" i="1"/>
  <c r="H591" i="1"/>
  <c r="I591" i="1"/>
  <c r="L591" i="1"/>
  <c r="G592" i="1"/>
  <c r="H592" i="1"/>
  <c r="I592" i="1"/>
  <c r="L592" i="1"/>
  <c r="G593" i="1"/>
  <c r="H593" i="1"/>
  <c r="I593" i="1"/>
  <c r="L593" i="1"/>
  <c r="G594" i="1"/>
  <c r="H594" i="1"/>
  <c r="I594" i="1"/>
  <c r="L594" i="1"/>
  <c r="G595" i="1"/>
  <c r="H595" i="1"/>
  <c r="I595" i="1"/>
  <c r="L595" i="1"/>
  <c r="G587" i="1"/>
  <c r="H587" i="1"/>
  <c r="I587" i="1"/>
  <c r="L587" i="1"/>
  <c r="G588" i="1"/>
  <c r="H588" i="1"/>
  <c r="I588" i="1"/>
  <c r="L588" i="1"/>
  <c r="G589" i="1"/>
  <c r="H589" i="1"/>
  <c r="I589" i="1"/>
  <c r="L589" i="1"/>
  <c r="G599" i="1"/>
  <c r="H599" i="1"/>
  <c r="I599" i="1"/>
  <c r="L599" i="1"/>
  <c r="G600" i="1"/>
  <c r="H600" i="1"/>
  <c r="I600" i="1"/>
  <c r="L600" i="1"/>
  <c r="G601" i="1"/>
  <c r="H601" i="1"/>
  <c r="I601" i="1"/>
  <c r="L601" i="1"/>
  <c r="G602" i="1"/>
  <c r="H602" i="1"/>
  <c r="I602" i="1"/>
  <c r="L602" i="1"/>
  <c r="G596" i="1"/>
  <c r="H596" i="1"/>
  <c r="I596" i="1"/>
  <c r="L596" i="1"/>
  <c r="G597" i="1"/>
  <c r="H597" i="1"/>
  <c r="I597" i="1"/>
  <c r="L597" i="1"/>
  <c r="G598" i="1"/>
  <c r="H598" i="1"/>
  <c r="I598" i="1"/>
  <c r="L598" i="1"/>
  <c r="G606" i="1"/>
  <c r="H606" i="1"/>
  <c r="I606" i="1"/>
  <c r="L606" i="1"/>
  <c r="G607" i="1"/>
  <c r="H607" i="1"/>
  <c r="I607" i="1"/>
  <c r="L607" i="1"/>
  <c r="G608" i="1"/>
  <c r="H608" i="1"/>
  <c r="I608" i="1"/>
  <c r="L608" i="1"/>
  <c r="G609" i="1"/>
  <c r="H609" i="1"/>
  <c r="I609" i="1"/>
  <c r="L609" i="1"/>
  <c r="G610" i="1"/>
  <c r="H610" i="1"/>
  <c r="I610" i="1"/>
  <c r="L610" i="1"/>
  <c r="G611" i="1"/>
  <c r="H611" i="1"/>
  <c r="I611" i="1"/>
  <c r="L611" i="1"/>
  <c r="G603" i="1"/>
  <c r="H603" i="1"/>
  <c r="I603" i="1"/>
  <c r="L603" i="1"/>
  <c r="G604" i="1"/>
  <c r="H604" i="1"/>
  <c r="I604" i="1"/>
  <c r="L604" i="1"/>
  <c r="G605" i="1"/>
  <c r="H605" i="1"/>
  <c r="I605" i="1"/>
  <c r="L605" i="1"/>
  <c r="G615" i="1"/>
  <c r="H615" i="1"/>
  <c r="I615" i="1"/>
  <c r="L615" i="1"/>
  <c r="G616" i="1"/>
  <c r="H616" i="1"/>
  <c r="I616" i="1"/>
  <c r="L616" i="1"/>
  <c r="G617" i="1"/>
  <c r="H617" i="1"/>
  <c r="I617" i="1"/>
  <c r="L617" i="1"/>
  <c r="G618" i="1"/>
  <c r="H618" i="1"/>
  <c r="I618" i="1"/>
  <c r="L618" i="1"/>
  <c r="G619" i="1"/>
  <c r="H619" i="1"/>
  <c r="I619" i="1"/>
  <c r="L619" i="1"/>
  <c r="G612" i="1"/>
  <c r="H612" i="1"/>
  <c r="I612" i="1"/>
  <c r="L612" i="1"/>
  <c r="G613" i="1"/>
  <c r="H613" i="1"/>
  <c r="I613" i="1"/>
  <c r="L613" i="1"/>
  <c r="G614" i="1"/>
  <c r="H614" i="1"/>
  <c r="I614" i="1"/>
  <c r="L614" i="1"/>
  <c r="G623" i="1"/>
  <c r="H623" i="1"/>
  <c r="I623" i="1"/>
  <c r="L623" i="1"/>
  <c r="G624" i="1"/>
  <c r="H624" i="1"/>
  <c r="I624" i="1"/>
  <c r="L624" i="1"/>
  <c r="G625" i="1"/>
  <c r="H625" i="1"/>
  <c r="I625" i="1"/>
  <c r="L625" i="1"/>
  <c r="G626" i="1"/>
  <c r="H626" i="1"/>
  <c r="I626" i="1"/>
  <c r="L626" i="1"/>
  <c r="G620" i="1"/>
  <c r="H620" i="1"/>
  <c r="I620" i="1"/>
  <c r="L620" i="1"/>
  <c r="G621" i="1"/>
  <c r="H621" i="1"/>
  <c r="I621" i="1"/>
  <c r="L621" i="1"/>
  <c r="G622" i="1"/>
  <c r="H622" i="1"/>
  <c r="I622" i="1"/>
  <c r="L622" i="1"/>
  <c r="G630" i="1"/>
  <c r="H630" i="1"/>
  <c r="I630" i="1"/>
  <c r="L630" i="1"/>
  <c r="G631" i="1"/>
  <c r="H631" i="1"/>
  <c r="I631" i="1"/>
  <c r="L631" i="1"/>
  <c r="G632" i="1"/>
  <c r="H632" i="1"/>
  <c r="I632" i="1"/>
  <c r="L632" i="1"/>
  <c r="G633" i="1"/>
  <c r="H633" i="1"/>
  <c r="I633" i="1"/>
  <c r="L633" i="1"/>
  <c r="G627" i="1"/>
  <c r="H627" i="1"/>
  <c r="I627" i="1"/>
  <c r="L627" i="1"/>
  <c r="G628" i="1"/>
  <c r="H628" i="1"/>
  <c r="I628" i="1"/>
  <c r="L628" i="1"/>
  <c r="G629" i="1"/>
  <c r="H629" i="1"/>
  <c r="I629" i="1"/>
  <c r="L629" i="1"/>
  <c r="G637" i="1"/>
  <c r="H637" i="1"/>
  <c r="I637" i="1"/>
  <c r="L637" i="1"/>
  <c r="G638" i="1"/>
  <c r="H638" i="1"/>
  <c r="I638" i="1"/>
  <c r="L638" i="1"/>
  <c r="G639" i="1"/>
  <c r="H639" i="1"/>
  <c r="I639" i="1"/>
  <c r="L639" i="1"/>
  <c r="G640" i="1"/>
  <c r="H640" i="1"/>
  <c r="I640" i="1"/>
  <c r="L640" i="1"/>
  <c r="G641" i="1"/>
  <c r="H641" i="1"/>
  <c r="I641" i="1"/>
  <c r="L641" i="1"/>
  <c r="G642" i="1"/>
  <c r="H642" i="1"/>
  <c r="I642" i="1"/>
  <c r="L642" i="1"/>
  <c r="G643" i="1"/>
  <c r="H643" i="1"/>
  <c r="I643" i="1"/>
  <c r="L643" i="1"/>
  <c r="G644" i="1"/>
  <c r="H644" i="1"/>
  <c r="I644" i="1"/>
  <c r="L644" i="1"/>
  <c r="G645" i="1"/>
  <c r="H645" i="1"/>
  <c r="I645" i="1"/>
  <c r="L645" i="1"/>
  <c r="G646" i="1"/>
  <c r="H646" i="1"/>
  <c r="I646" i="1"/>
  <c r="L646" i="1"/>
  <c r="G647" i="1"/>
  <c r="H647" i="1"/>
  <c r="I647" i="1"/>
  <c r="L647" i="1"/>
  <c r="G634" i="1"/>
  <c r="H634" i="1"/>
  <c r="I634" i="1"/>
  <c r="L634" i="1"/>
  <c r="G635" i="1"/>
  <c r="H635" i="1"/>
  <c r="I635" i="1"/>
  <c r="L635" i="1"/>
  <c r="G636" i="1"/>
  <c r="H636" i="1"/>
  <c r="I636" i="1"/>
  <c r="L636" i="1"/>
  <c r="G651" i="1"/>
  <c r="H651" i="1"/>
  <c r="I651" i="1"/>
  <c r="L651" i="1"/>
  <c r="G652" i="1"/>
  <c r="H652" i="1"/>
  <c r="I652" i="1"/>
  <c r="L652" i="1"/>
  <c r="G648" i="1"/>
  <c r="H648" i="1"/>
  <c r="I648" i="1"/>
  <c r="L648" i="1"/>
  <c r="G649" i="1"/>
  <c r="H649" i="1"/>
  <c r="I649" i="1"/>
  <c r="L649" i="1"/>
  <c r="G650" i="1"/>
  <c r="H650" i="1"/>
  <c r="I650" i="1"/>
  <c r="L650" i="1"/>
  <c r="G656" i="1"/>
  <c r="H656" i="1"/>
  <c r="I656" i="1"/>
  <c r="L656" i="1"/>
  <c r="G657" i="1"/>
  <c r="H657" i="1"/>
  <c r="I657" i="1"/>
  <c r="L657" i="1"/>
  <c r="G658" i="1"/>
  <c r="H658" i="1"/>
  <c r="I658" i="1"/>
  <c r="L658" i="1"/>
  <c r="G659" i="1"/>
  <c r="H659" i="1"/>
  <c r="I659" i="1"/>
  <c r="L659" i="1"/>
  <c r="G660" i="1"/>
  <c r="H660" i="1"/>
  <c r="I660" i="1"/>
  <c r="L660" i="1"/>
  <c r="G661" i="1"/>
  <c r="H661" i="1"/>
  <c r="I661" i="1"/>
  <c r="L661" i="1"/>
  <c r="G662" i="1"/>
  <c r="H662" i="1"/>
  <c r="I662" i="1"/>
  <c r="L662" i="1"/>
  <c r="G663" i="1"/>
  <c r="H663" i="1"/>
  <c r="I663" i="1"/>
  <c r="L663" i="1"/>
  <c r="G664" i="1"/>
  <c r="H664" i="1"/>
  <c r="I664" i="1"/>
  <c r="L664" i="1"/>
  <c r="G665" i="1"/>
  <c r="H665" i="1"/>
  <c r="I665" i="1"/>
  <c r="L665" i="1"/>
  <c r="G666" i="1"/>
  <c r="H666" i="1"/>
  <c r="I666" i="1"/>
  <c r="L666" i="1"/>
  <c r="G667" i="1"/>
  <c r="H667" i="1"/>
  <c r="I667" i="1"/>
  <c r="L667" i="1"/>
  <c r="G653" i="1"/>
  <c r="H653" i="1"/>
  <c r="I653" i="1"/>
  <c r="L653" i="1"/>
  <c r="G654" i="1"/>
  <c r="H654" i="1"/>
  <c r="I654" i="1"/>
  <c r="L654" i="1"/>
  <c r="G655" i="1"/>
  <c r="H655" i="1"/>
  <c r="I655" i="1"/>
  <c r="L655" i="1"/>
  <c r="G671" i="1"/>
  <c r="H671" i="1"/>
  <c r="I671" i="1"/>
  <c r="L671" i="1"/>
  <c r="G672" i="1"/>
  <c r="H672" i="1"/>
  <c r="I672" i="1"/>
  <c r="L672" i="1"/>
  <c r="G673" i="1"/>
  <c r="H673" i="1"/>
  <c r="I673" i="1"/>
  <c r="L673" i="1"/>
  <c r="G674" i="1"/>
  <c r="H674" i="1"/>
  <c r="I674" i="1"/>
  <c r="L674" i="1"/>
  <c r="G675" i="1"/>
  <c r="H675" i="1"/>
  <c r="I675" i="1"/>
  <c r="L675" i="1"/>
  <c r="G676" i="1"/>
  <c r="H676" i="1"/>
  <c r="I676" i="1"/>
  <c r="L676" i="1"/>
  <c r="G677" i="1"/>
  <c r="H677" i="1"/>
  <c r="I677" i="1"/>
  <c r="L677" i="1"/>
  <c r="G678" i="1"/>
  <c r="H678" i="1"/>
  <c r="I678" i="1"/>
  <c r="L678" i="1"/>
  <c r="G679" i="1"/>
  <c r="H679" i="1"/>
  <c r="I679" i="1"/>
  <c r="L679" i="1"/>
  <c r="G680" i="1"/>
  <c r="H680" i="1"/>
  <c r="I680" i="1"/>
  <c r="L680" i="1"/>
  <c r="G681" i="1"/>
  <c r="H681" i="1"/>
  <c r="I681" i="1"/>
  <c r="L681" i="1"/>
  <c r="G682" i="1"/>
  <c r="H682" i="1"/>
  <c r="I682" i="1"/>
  <c r="L682" i="1"/>
  <c r="G683" i="1"/>
  <c r="H683" i="1"/>
  <c r="I683" i="1"/>
  <c r="L683" i="1"/>
  <c r="G684" i="1"/>
  <c r="H684" i="1"/>
  <c r="I684" i="1"/>
  <c r="L684" i="1"/>
  <c r="G685" i="1"/>
  <c r="H685" i="1"/>
  <c r="I685" i="1"/>
  <c r="L685" i="1"/>
  <c r="G688" i="1"/>
  <c r="H688" i="1"/>
  <c r="I688" i="1"/>
  <c r="L688" i="1"/>
  <c r="G689" i="1"/>
  <c r="H689" i="1"/>
  <c r="I689" i="1"/>
  <c r="L689" i="1"/>
  <c r="G668" i="1"/>
  <c r="H668" i="1"/>
  <c r="I668" i="1"/>
  <c r="L668" i="1"/>
  <c r="G669" i="1"/>
  <c r="H669" i="1"/>
  <c r="I669" i="1"/>
  <c r="L669" i="1"/>
  <c r="G670" i="1"/>
  <c r="H670" i="1"/>
  <c r="I670" i="1"/>
  <c r="L670" i="1"/>
  <c r="G693" i="1"/>
  <c r="H693" i="1"/>
  <c r="I693" i="1"/>
  <c r="L693" i="1"/>
  <c r="G694" i="1"/>
  <c r="H694" i="1"/>
  <c r="I694" i="1"/>
  <c r="L694" i="1"/>
  <c r="G695" i="1"/>
  <c r="H695" i="1"/>
  <c r="I695" i="1"/>
  <c r="L695" i="1"/>
  <c r="G696" i="1"/>
  <c r="H696" i="1"/>
  <c r="I696" i="1"/>
  <c r="L696" i="1"/>
  <c r="G697" i="1"/>
  <c r="H697" i="1"/>
  <c r="I697" i="1"/>
  <c r="L697" i="1"/>
  <c r="G698" i="1"/>
  <c r="H698" i="1"/>
  <c r="I698" i="1"/>
  <c r="L698" i="1"/>
  <c r="G699" i="1"/>
  <c r="H699" i="1"/>
  <c r="I699" i="1"/>
  <c r="L699" i="1"/>
  <c r="G700" i="1"/>
  <c r="H700" i="1"/>
  <c r="I700" i="1"/>
  <c r="L700" i="1"/>
  <c r="G701" i="1"/>
  <c r="H701" i="1"/>
  <c r="I701" i="1"/>
  <c r="L701" i="1"/>
  <c r="G702" i="1"/>
  <c r="H702" i="1"/>
  <c r="I702" i="1"/>
  <c r="L702" i="1"/>
  <c r="G703" i="1"/>
  <c r="H703" i="1"/>
  <c r="I703" i="1"/>
  <c r="L703" i="1"/>
  <c r="G704" i="1"/>
  <c r="H704" i="1"/>
  <c r="I704" i="1"/>
  <c r="L704" i="1"/>
  <c r="G708" i="1"/>
  <c r="H708" i="1"/>
  <c r="I708" i="1"/>
  <c r="L708" i="1"/>
  <c r="G709" i="1"/>
  <c r="H709" i="1"/>
  <c r="I709" i="1"/>
  <c r="L709" i="1"/>
  <c r="G710" i="1"/>
  <c r="H710" i="1"/>
  <c r="I710" i="1"/>
  <c r="L710" i="1"/>
  <c r="G711" i="1"/>
  <c r="H711" i="1"/>
  <c r="I711" i="1"/>
  <c r="L711" i="1"/>
  <c r="G715" i="1"/>
  <c r="H715" i="1"/>
  <c r="I715" i="1"/>
  <c r="L715" i="1"/>
  <c r="G716" i="1"/>
  <c r="H716" i="1"/>
  <c r="I716" i="1"/>
  <c r="L716" i="1"/>
  <c r="G717" i="1"/>
  <c r="H717" i="1"/>
  <c r="I717" i="1"/>
  <c r="L717" i="1"/>
  <c r="G690" i="1"/>
  <c r="H690" i="1"/>
  <c r="I690" i="1"/>
  <c r="L690" i="1"/>
  <c r="G691" i="1"/>
  <c r="H691" i="1"/>
  <c r="I691" i="1"/>
  <c r="L691" i="1"/>
  <c r="G692" i="1"/>
  <c r="H692" i="1"/>
  <c r="I692" i="1"/>
  <c r="L692" i="1"/>
  <c r="G721" i="1"/>
  <c r="H721" i="1"/>
  <c r="I721" i="1"/>
  <c r="L721" i="1"/>
  <c r="G722" i="1"/>
  <c r="H722" i="1"/>
  <c r="I722" i="1"/>
  <c r="L722" i="1"/>
  <c r="G723" i="1"/>
  <c r="H723" i="1"/>
  <c r="I723" i="1"/>
  <c r="L723" i="1"/>
  <c r="G724" i="1"/>
  <c r="H724" i="1"/>
  <c r="I724" i="1"/>
  <c r="L724" i="1"/>
  <c r="G725" i="1"/>
  <c r="H725" i="1"/>
  <c r="I725" i="1"/>
  <c r="L725" i="1"/>
  <c r="G727" i="1"/>
  <c r="H727" i="1"/>
  <c r="I727" i="1"/>
  <c r="L727" i="1"/>
  <c r="G728" i="1"/>
  <c r="H728" i="1"/>
  <c r="I728" i="1"/>
  <c r="L728" i="1"/>
  <c r="G731" i="1"/>
  <c r="H731" i="1"/>
  <c r="I731" i="1"/>
  <c r="L731" i="1"/>
  <c r="G732" i="1"/>
  <c r="H732" i="1"/>
  <c r="I732" i="1"/>
  <c r="L732" i="1"/>
  <c r="G718" i="1"/>
  <c r="H718" i="1"/>
  <c r="I718" i="1"/>
  <c r="L718" i="1"/>
  <c r="G719" i="1"/>
  <c r="H719" i="1"/>
  <c r="I719" i="1"/>
  <c r="L719" i="1"/>
  <c r="G720" i="1"/>
  <c r="H720" i="1"/>
  <c r="I720" i="1"/>
  <c r="L720" i="1"/>
  <c r="G736" i="1"/>
  <c r="H736" i="1"/>
  <c r="I736" i="1"/>
  <c r="L736" i="1"/>
  <c r="G737" i="1"/>
  <c r="H737" i="1"/>
  <c r="I737" i="1"/>
  <c r="L737" i="1"/>
  <c r="G738" i="1"/>
  <c r="H738" i="1"/>
  <c r="I738" i="1"/>
  <c r="L738" i="1"/>
  <c r="G739" i="1"/>
  <c r="H739" i="1"/>
  <c r="I739" i="1"/>
  <c r="L739" i="1"/>
  <c r="G740" i="1"/>
  <c r="H740" i="1"/>
  <c r="I740" i="1"/>
  <c r="L740" i="1"/>
  <c r="G743" i="1"/>
  <c r="H743" i="1"/>
  <c r="I743" i="1"/>
  <c r="L743" i="1"/>
  <c r="G744" i="1"/>
  <c r="H744" i="1"/>
  <c r="I744" i="1"/>
  <c r="L744" i="1"/>
  <c r="G733" i="1"/>
  <c r="H733" i="1"/>
  <c r="I733" i="1"/>
  <c r="L733" i="1"/>
  <c r="G734" i="1"/>
  <c r="H734" i="1"/>
  <c r="I734" i="1"/>
  <c r="L734" i="1"/>
  <c r="G735" i="1"/>
  <c r="H735" i="1"/>
  <c r="I735" i="1"/>
  <c r="L735" i="1"/>
  <c r="G748" i="1"/>
  <c r="H748" i="1"/>
  <c r="I748" i="1"/>
  <c r="L748" i="1"/>
  <c r="G749" i="1"/>
  <c r="H749" i="1"/>
  <c r="I749" i="1"/>
  <c r="L749" i="1"/>
  <c r="G752" i="1"/>
  <c r="H752" i="1"/>
  <c r="I752" i="1"/>
  <c r="L752" i="1"/>
  <c r="G753" i="1"/>
  <c r="H753" i="1"/>
  <c r="I753" i="1"/>
  <c r="L753" i="1"/>
  <c r="G745" i="1"/>
  <c r="H745" i="1"/>
  <c r="I745" i="1"/>
  <c r="L745" i="1"/>
  <c r="G746" i="1"/>
  <c r="H746" i="1"/>
  <c r="I746" i="1"/>
  <c r="L746" i="1"/>
  <c r="G747" i="1"/>
  <c r="H747" i="1"/>
  <c r="I747" i="1"/>
  <c r="L747" i="1"/>
  <c r="G757" i="1"/>
  <c r="H757" i="1"/>
  <c r="I757" i="1"/>
  <c r="L757" i="1"/>
  <c r="G758" i="1"/>
  <c r="H758" i="1"/>
  <c r="I758" i="1"/>
  <c r="L758" i="1"/>
  <c r="G762" i="1"/>
  <c r="H762" i="1"/>
  <c r="I762" i="1"/>
  <c r="L762" i="1"/>
  <c r="G763" i="1"/>
  <c r="H763" i="1"/>
  <c r="I763" i="1"/>
  <c r="L763" i="1"/>
  <c r="G754" i="1"/>
  <c r="H754" i="1"/>
  <c r="I754" i="1"/>
  <c r="L754" i="1"/>
  <c r="G755" i="1"/>
  <c r="H755" i="1"/>
  <c r="I755" i="1"/>
  <c r="L755" i="1"/>
  <c r="G825" i="1"/>
  <c r="H825" i="1"/>
  <c r="I825" i="1"/>
  <c r="L825" i="1"/>
  <c r="G829" i="1"/>
  <c r="H829" i="1"/>
  <c r="I829" i="1"/>
  <c r="L829" i="1"/>
  <c r="G830" i="1"/>
  <c r="H830" i="1"/>
  <c r="I830" i="1"/>
  <c r="L830" i="1"/>
  <c r="G831" i="1"/>
  <c r="H831" i="1"/>
  <c r="I831" i="1"/>
  <c r="L831" i="1"/>
  <c r="G832" i="1"/>
  <c r="H832" i="1"/>
  <c r="I832" i="1"/>
  <c r="L832" i="1"/>
  <c r="G764" i="1"/>
  <c r="H764" i="1"/>
  <c r="I764" i="1"/>
  <c r="L764" i="1"/>
  <c r="G765" i="1"/>
  <c r="H765" i="1"/>
  <c r="I765" i="1"/>
  <c r="L765" i="1"/>
  <c r="G766" i="1"/>
  <c r="H766" i="1"/>
  <c r="I766" i="1"/>
  <c r="L766" i="1"/>
  <c r="G836" i="1"/>
  <c r="H836" i="1"/>
  <c r="I836" i="1"/>
  <c r="L836" i="1"/>
  <c r="G837" i="1"/>
  <c r="H837" i="1"/>
  <c r="I837" i="1"/>
  <c r="L837" i="1"/>
  <c r="G838" i="1"/>
  <c r="H838" i="1"/>
  <c r="I838" i="1"/>
  <c r="L838" i="1"/>
  <c r="G839" i="1"/>
  <c r="H839" i="1"/>
  <c r="I839" i="1"/>
  <c r="L839" i="1"/>
  <c r="G840" i="1"/>
  <c r="H840" i="1"/>
  <c r="I840" i="1"/>
  <c r="L840" i="1"/>
  <c r="G841" i="1"/>
  <c r="H841" i="1"/>
  <c r="I841" i="1"/>
  <c r="L841" i="1"/>
  <c r="G842" i="1"/>
  <c r="H842" i="1"/>
  <c r="I842" i="1"/>
  <c r="L842" i="1"/>
  <c r="G843" i="1"/>
  <c r="H843" i="1"/>
  <c r="I843" i="1"/>
  <c r="L843" i="1"/>
  <c r="G844" i="1"/>
  <c r="H844" i="1"/>
  <c r="I844" i="1"/>
  <c r="L844" i="1"/>
  <c r="G845" i="1"/>
  <c r="H845" i="1"/>
  <c r="I845" i="1"/>
  <c r="L845" i="1"/>
  <c r="G846" i="1"/>
  <c r="H846" i="1"/>
  <c r="I846" i="1"/>
  <c r="L846" i="1"/>
  <c r="G847" i="1"/>
  <c r="H847" i="1"/>
  <c r="I847" i="1"/>
  <c r="L847" i="1"/>
  <c r="G848" i="1"/>
  <c r="H848" i="1"/>
  <c r="I848" i="1"/>
  <c r="L848" i="1"/>
  <c r="G849" i="1"/>
  <c r="H849" i="1"/>
  <c r="I849" i="1"/>
  <c r="L849" i="1"/>
  <c r="G850" i="1"/>
  <c r="H850" i="1"/>
  <c r="I850" i="1"/>
  <c r="L850" i="1"/>
  <c r="G851" i="1"/>
  <c r="H851" i="1"/>
  <c r="I851" i="1"/>
  <c r="L851" i="1"/>
  <c r="G852" i="1"/>
  <c r="H852" i="1"/>
  <c r="I852" i="1"/>
  <c r="L852" i="1"/>
  <c r="G773" i="1"/>
  <c r="H773" i="1"/>
  <c r="I773" i="1"/>
  <c r="L773" i="1"/>
  <c r="G774" i="1"/>
  <c r="H774" i="1"/>
  <c r="I774" i="1"/>
  <c r="L774" i="1"/>
  <c r="G775" i="1"/>
  <c r="H775" i="1"/>
  <c r="I775" i="1"/>
  <c r="L775" i="1"/>
  <c r="G856" i="1"/>
  <c r="H856" i="1"/>
  <c r="I856" i="1"/>
  <c r="L856" i="1"/>
  <c r="G857" i="1"/>
  <c r="H857" i="1"/>
  <c r="I857" i="1"/>
  <c r="L857" i="1"/>
  <c r="G858" i="1"/>
  <c r="H858" i="1"/>
  <c r="I858" i="1"/>
  <c r="L858" i="1"/>
  <c r="G859" i="1"/>
  <c r="H859" i="1"/>
  <c r="I859" i="1"/>
  <c r="L859" i="1"/>
  <c r="G860" i="1"/>
  <c r="H860" i="1"/>
  <c r="I860" i="1"/>
  <c r="L860" i="1"/>
  <c r="G861" i="1"/>
  <c r="H861" i="1"/>
  <c r="I861" i="1"/>
  <c r="L861" i="1"/>
  <c r="G862" i="1"/>
  <c r="H862" i="1"/>
  <c r="I862" i="1"/>
  <c r="L862" i="1"/>
  <c r="G863" i="1"/>
  <c r="H863" i="1"/>
  <c r="I863" i="1"/>
  <c r="L863" i="1"/>
  <c r="G864" i="1"/>
  <c r="H864" i="1"/>
  <c r="I864" i="1"/>
  <c r="L864" i="1"/>
  <c r="G865" i="1"/>
  <c r="H865" i="1"/>
  <c r="I865" i="1"/>
  <c r="L865" i="1"/>
  <c r="G866" i="1"/>
  <c r="H866" i="1"/>
  <c r="I866" i="1"/>
  <c r="L866" i="1"/>
  <c r="G788" i="1"/>
  <c r="H788" i="1"/>
  <c r="I788" i="1"/>
  <c r="L788" i="1"/>
  <c r="G789" i="1"/>
  <c r="H789" i="1"/>
  <c r="I789" i="1"/>
  <c r="L789" i="1"/>
  <c r="G790" i="1"/>
  <c r="H790" i="1"/>
  <c r="I790" i="1"/>
  <c r="L790" i="1"/>
  <c r="G870" i="1"/>
  <c r="H870" i="1"/>
  <c r="I870" i="1"/>
  <c r="L870" i="1"/>
  <c r="G871" i="1"/>
  <c r="H871" i="1"/>
  <c r="I871" i="1"/>
  <c r="L871" i="1"/>
  <c r="G872" i="1"/>
  <c r="H872" i="1"/>
  <c r="I872" i="1"/>
  <c r="L872" i="1"/>
  <c r="G873" i="1"/>
  <c r="H873" i="1"/>
  <c r="I873" i="1"/>
  <c r="L873" i="1"/>
  <c r="G874" i="1"/>
  <c r="H874" i="1"/>
  <c r="I874" i="1"/>
  <c r="L874" i="1"/>
  <c r="G875" i="1"/>
  <c r="H875" i="1"/>
  <c r="I875" i="1"/>
  <c r="L875" i="1"/>
  <c r="G796" i="1"/>
  <c r="H796" i="1"/>
  <c r="I796" i="1"/>
  <c r="L796" i="1"/>
  <c r="G797" i="1"/>
  <c r="H797" i="1"/>
  <c r="I797" i="1"/>
  <c r="L797" i="1"/>
  <c r="G798" i="1"/>
  <c r="H798" i="1"/>
  <c r="I798" i="1"/>
  <c r="L798" i="1"/>
  <c r="G879" i="1"/>
  <c r="H879" i="1"/>
  <c r="I879" i="1"/>
  <c r="L879" i="1"/>
  <c r="G880" i="1"/>
  <c r="H880" i="1"/>
  <c r="I880" i="1"/>
  <c r="L880" i="1"/>
  <c r="G881" i="1"/>
  <c r="H881" i="1"/>
  <c r="I881" i="1"/>
  <c r="L881" i="1"/>
  <c r="G882" i="1"/>
  <c r="H882" i="1"/>
  <c r="I882" i="1"/>
  <c r="L882" i="1"/>
  <c r="G883" i="1"/>
  <c r="H883" i="1"/>
  <c r="I883" i="1"/>
  <c r="L883" i="1"/>
  <c r="G884" i="1"/>
  <c r="H884" i="1"/>
  <c r="I884" i="1"/>
  <c r="L884" i="1"/>
  <c r="G885" i="1"/>
  <c r="H885" i="1"/>
  <c r="I885" i="1"/>
  <c r="L885" i="1"/>
  <c r="G886" i="1"/>
  <c r="H886" i="1"/>
  <c r="I886" i="1"/>
  <c r="L886" i="1"/>
  <c r="G887" i="1"/>
  <c r="H887" i="1"/>
  <c r="I887" i="1"/>
  <c r="L887" i="1"/>
  <c r="G888" i="1"/>
  <c r="H888" i="1"/>
  <c r="I888" i="1"/>
  <c r="L888" i="1"/>
  <c r="G889" i="1"/>
  <c r="H889" i="1"/>
  <c r="I889" i="1"/>
  <c r="L889" i="1"/>
  <c r="G890" i="1"/>
  <c r="H890" i="1"/>
  <c r="I890" i="1"/>
  <c r="L890" i="1"/>
  <c r="G891" i="1"/>
  <c r="H891" i="1"/>
  <c r="I891" i="1"/>
  <c r="L891" i="1"/>
  <c r="G892" i="1"/>
  <c r="H892" i="1"/>
  <c r="I892" i="1"/>
  <c r="L892" i="1"/>
  <c r="G893" i="1"/>
  <c r="H893" i="1"/>
  <c r="I893" i="1"/>
  <c r="L893" i="1"/>
  <c r="G894" i="1"/>
  <c r="H894" i="1"/>
  <c r="I894" i="1"/>
  <c r="L894" i="1"/>
  <c r="G895" i="1"/>
  <c r="H895" i="1"/>
  <c r="I895" i="1"/>
  <c r="L895" i="1"/>
  <c r="G896" i="1"/>
  <c r="H896" i="1"/>
  <c r="I896" i="1"/>
  <c r="L896" i="1"/>
  <c r="G897" i="1"/>
  <c r="H897" i="1"/>
  <c r="I897" i="1"/>
  <c r="L897" i="1"/>
  <c r="G807" i="1"/>
  <c r="H807" i="1"/>
  <c r="I807" i="1"/>
  <c r="L807" i="1"/>
  <c r="G901" i="1"/>
  <c r="H901" i="1"/>
  <c r="I901" i="1"/>
  <c r="L901" i="1"/>
  <c r="G902" i="1"/>
  <c r="H902" i="1"/>
  <c r="I902" i="1"/>
  <c r="L902" i="1"/>
  <c r="G821" i="1"/>
  <c r="H821" i="1"/>
  <c r="I821" i="1"/>
  <c r="L821" i="1"/>
  <c r="G822" i="1"/>
  <c r="H822" i="1"/>
  <c r="I822" i="1"/>
  <c r="L822" i="1"/>
  <c r="G823" i="1"/>
  <c r="H823" i="1"/>
  <c r="I823" i="1"/>
  <c r="L823" i="1"/>
  <c r="G906" i="1"/>
  <c r="H906" i="1"/>
  <c r="I906" i="1"/>
  <c r="L906" i="1"/>
  <c r="G907" i="1"/>
  <c r="H907" i="1"/>
  <c r="I907" i="1"/>
  <c r="L907" i="1"/>
  <c r="G908" i="1"/>
  <c r="H908" i="1"/>
  <c r="I908" i="1"/>
  <c r="L908" i="1"/>
  <c r="G909" i="1"/>
  <c r="H909" i="1"/>
  <c r="I909" i="1"/>
  <c r="L909" i="1"/>
  <c r="G826" i="1"/>
  <c r="H826" i="1"/>
  <c r="I826" i="1"/>
  <c r="L826" i="1"/>
  <c r="G827" i="1"/>
  <c r="H827" i="1"/>
  <c r="I827" i="1"/>
  <c r="L827" i="1"/>
  <c r="G965" i="1"/>
  <c r="H965" i="1"/>
  <c r="I965" i="1"/>
  <c r="L965" i="1"/>
  <c r="G966" i="1"/>
  <c r="H966" i="1"/>
  <c r="I966" i="1"/>
  <c r="L966" i="1"/>
  <c r="G967" i="1"/>
  <c r="H967" i="1"/>
  <c r="I967" i="1"/>
  <c r="L967" i="1"/>
  <c r="G968" i="1"/>
  <c r="H968" i="1"/>
  <c r="I968" i="1"/>
  <c r="L968" i="1"/>
  <c r="G969" i="1"/>
  <c r="H969" i="1"/>
  <c r="I969" i="1"/>
  <c r="L969" i="1"/>
  <c r="G970" i="1"/>
  <c r="H970" i="1"/>
  <c r="I970" i="1"/>
  <c r="L970" i="1"/>
  <c r="G971" i="1"/>
  <c r="H971" i="1"/>
  <c r="I971" i="1"/>
  <c r="L971" i="1"/>
  <c r="G833" i="1"/>
  <c r="H833" i="1"/>
  <c r="I833" i="1"/>
  <c r="L833" i="1"/>
  <c r="G834" i="1"/>
  <c r="H834" i="1"/>
  <c r="I834" i="1"/>
  <c r="L834" i="1"/>
  <c r="G835" i="1"/>
  <c r="H835" i="1"/>
  <c r="I835" i="1"/>
  <c r="L835" i="1"/>
  <c r="G976" i="1"/>
  <c r="H976" i="1"/>
  <c r="I976" i="1"/>
  <c r="L976" i="1"/>
  <c r="G977" i="1"/>
  <c r="H977" i="1"/>
  <c r="I977" i="1"/>
  <c r="L977" i="1"/>
  <c r="G978" i="1"/>
  <c r="H978" i="1"/>
  <c r="I978" i="1"/>
  <c r="L978" i="1"/>
  <c r="G853" i="1"/>
  <c r="H853" i="1"/>
  <c r="I853" i="1"/>
  <c r="L853" i="1"/>
  <c r="G854" i="1"/>
  <c r="H854" i="1"/>
  <c r="I854" i="1"/>
  <c r="L854" i="1"/>
  <c r="G855" i="1"/>
  <c r="H855" i="1"/>
  <c r="I855" i="1"/>
  <c r="L855" i="1"/>
  <c r="G982" i="1"/>
  <c r="H982" i="1"/>
  <c r="I982" i="1"/>
  <c r="L982" i="1"/>
  <c r="G983" i="1"/>
  <c r="H983" i="1"/>
  <c r="I983" i="1"/>
  <c r="L983" i="1"/>
  <c r="G984" i="1"/>
  <c r="H984" i="1"/>
  <c r="I984" i="1"/>
  <c r="L984" i="1"/>
  <c r="G985" i="1"/>
  <c r="H985" i="1"/>
  <c r="I985" i="1"/>
  <c r="L985" i="1"/>
  <c r="G986" i="1"/>
  <c r="H986" i="1"/>
  <c r="I986" i="1"/>
  <c r="L986" i="1"/>
  <c r="G987" i="1"/>
  <c r="H987" i="1"/>
  <c r="I987" i="1"/>
  <c r="L987" i="1"/>
  <c r="G988" i="1"/>
  <c r="H988" i="1"/>
  <c r="I988" i="1"/>
  <c r="L988" i="1"/>
  <c r="G989" i="1"/>
  <c r="H989" i="1"/>
  <c r="I989" i="1"/>
  <c r="L989" i="1"/>
  <c r="G990" i="1"/>
  <c r="H990" i="1"/>
  <c r="I990" i="1"/>
  <c r="L990" i="1"/>
  <c r="G867" i="1"/>
  <c r="H867" i="1"/>
  <c r="I867" i="1"/>
  <c r="L867" i="1"/>
  <c r="G868" i="1"/>
  <c r="H868" i="1"/>
  <c r="I868" i="1"/>
  <c r="L868" i="1"/>
  <c r="G869" i="1"/>
  <c r="H869" i="1"/>
  <c r="I869" i="1"/>
  <c r="L869" i="1"/>
  <c r="G995" i="1"/>
  <c r="H995" i="1"/>
  <c r="I995" i="1"/>
  <c r="L995" i="1"/>
  <c r="G996" i="1"/>
  <c r="H996" i="1"/>
  <c r="I996" i="1"/>
  <c r="L996" i="1"/>
  <c r="G997" i="1"/>
  <c r="H997" i="1"/>
  <c r="I997" i="1"/>
  <c r="L997" i="1"/>
  <c r="G998" i="1"/>
  <c r="H998" i="1"/>
  <c r="I998" i="1"/>
  <c r="L998" i="1"/>
  <c r="G999" i="1"/>
  <c r="H999" i="1"/>
  <c r="I999" i="1"/>
  <c r="L999" i="1"/>
  <c r="G1000" i="1"/>
  <c r="H1000" i="1"/>
  <c r="I1000" i="1"/>
  <c r="L1000" i="1"/>
  <c r="G1001" i="1"/>
  <c r="H1001" i="1"/>
  <c r="I1001" i="1"/>
  <c r="L1001" i="1"/>
  <c r="G1002" i="1"/>
  <c r="H1002" i="1"/>
  <c r="I1002" i="1"/>
  <c r="L1002" i="1"/>
  <c r="G1011" i="1"/>
  <c r="H1011" i="1"/>
  <c r="I1011" i="1"/>
  <c r="L1011" i="1"/>
  <c r="G1012" i="1"/>
  <c r="H1012" i="1"/>
  <c r="I1012" i="1"/>
  <c r="L1012" i="1"/>
  <c r="G1013" i="1"/>
  <c r="H1013" i="1"/>
  <c r="I1013" i="1"/>
  <c r="L1013" i="1"/>
  <c r="G1014" i="1"/>
  <c r="H1014" i="1"/>
  <c r="I1014" i="1"/>
  <c r="L1014" i="1"/>
  <c r="G1019" i="1"/>
  <c r="H1019" i="1"/>
  <c r="I1019" i="1"/>
  <c r="L1019" i="1"/>
  <c r="G1020" i="1"/>
  <c r="H1020" i="1"/>
  <c r="I1020" i="1"/>
  <c r="L1020" i="1"/>
  <c r="G1021" i="1"/>
  <c r="H1021" i="1"/>
  <c r="I1021" i="1"/>
  <c r="L1021" i="1"/>
  <c r="G1022" i="1"/>
  <c r="H1022" i="1"/>
  <c r="I1022" i="1"/>
  <c r="L1022" i="1"/>
  <c r="G1023" i="1"/>
  <c r="H1023" i="1"/>
  <c r="I1023" i="1"/>
  <c r="L1023" i="1"/>
  <c r="G1024" i="1"/>
  <c r="H1024" i="1"/>
  <c r="I1024" i="1"/>
  <c r="L1024" i="1"/>
  <c r="G1025" i="1"/>
  <c r="H1025" i="1"/>
  <c r="I1025" i="1"/>
  <c r="L1025" i="1"/>
  <c r="G1026" i="1"/>
  <c r="H1026" i="1"/>
  <c r="I1026" i="1"/>
  <c r="L1026" i="1"/>
  <c r="G1027" i="1"/>
  <c r="H1027" i="1"/>
  <c r="I1027" i="1"/>
  <c r="L1027" i="1"/>
  <c r="G1028" i="1"/>
  <c r="H1028" i="1"/>
  <c r="I1028" i="1"/>
  <c r="L1028" i="1"/>
  <c r="G1029" i="1"/>
  <c r="H1029" i="1"/>
  <c r="I1029" i="1"/>
  <c r="L1029" i="1"/>
  <c r="G1030" i="1"/>
  <c r="H1030" i="1"/>
  <c r="I1030" i="1"/>
  <c r="L1030" i="1"/>
  <c r="G898" i="1"/>
  <c r="H898" i="1"/>
  <c r="I898" i="1"/>
  <c r="L898" i="1"/>
  <c r="G899" i="1"/>
  <c r="H899" i="1"/>
  <c r="I899" i="1"/>
  <c r="L899" i="1"/>
  <c r="G900" i="1"/>
  <c r="H900" i="1"/>
  <c r="I900" i="1"/>
  <c r="L900" i="1"/>
  <c r="G1035" i="1"/>
  <c r="H1035" i="1"/>
  <c r="I1035" i="1"/>
  <c r="L1035" i="1"/>
  <c r="G1036" i="1"/>
  <c r="H1036" i="1"/>
  <c r="I1036" i="1"/>
  <c r="L1036" i="1"/>
  <c r="G1037" i="1"/>
  <c r="H1037" i="1"/>
  <c r="I1037" i="1"/>
  <c r="L1037" i="1"/>
  <c r="G1038" i="1"/>
  <c r="H1038" i="1"/>
  <c r="I1038" i="1"/>
  <c r="L1038" i="1"/>
  <c r="G1039" i="1"/>
  <c r="H1039" i="1"/>
  <c r="I1039" i="1"/>
  <c r="L1039" i="1"/>
  <c r="G1040" i="1"/>
  <c r="H1040" i="1"/>
  <c r="I1040" i="1"/>
  <c r="L1040" i="1"/>
  <c r="G1043" i="1"/>
  <c r="H1043" i="1"/>
  <c r="I1043" i="1"/>
  <c r="L1043" i="1"/>
  <c r="G903" i="1"/>
  <c r="H903" i="1"/>
  <c r="I903" i="1"/>
  <c r="L903" i="1"/>
  <c r="G904" i="1"/>
  <c r="H904" i="1"/>
  <c r="I904" i="1"/>
  <c r="L904" i="1"/>
  <c r="G905" i="1"/>
  <c r="H905" i="1"/>
  <c r="I905" i="1"/>
  <c r="L905" i="1"/>
  <c r="G1047" i="1"/>
  <c r="H1047" i="1"/>
  <c r="I1047" i="1"/>
  <c r="L1047" i="1"/>
  <c r="G1048" i="1"/>
  <c r="H1048" i="1"/>
  <c r="I1048" i="1"/>
  <c r="L1048" i="1"/>
  <c r="G1049" i="1"/>
  <c r="H1049" i="1"/>
  <c r="I1049" i="1"/>
  <c r="L1049" i="1"/>
  <c r="G1050" i="1"/>
  <c r="H1050" i="1"/>
  <c r="I1050" i="1"/>
  <c r="L1050" i="1"/>
  <c r="G1051" i="1"/>
  <c r="H1051" i="1"/>
  <c r="I1051" i="1"/>
  <c r="L1051" i="1"/>
  <c r="G1052" i="1"/>
  <c r="H1052" i="1"/>
  <c r="I1052" i="1"/>
  <c r="L1052" i="1"/>
  <c r="G1053" i="1"/>
  <c r="H1053" i="1"/>
  <c r="I1053" i="1"/>
  <c r="L1053" i="1"/>
  <c r="G910" i="1"/>
  <c r="H910" i="1"/>
  <c r="I910" i="1"/>
  <c r="L910" i="1"/>
  <c r="G911" i="1"/>
  <c r="H911" i="1"/>
  <c r="I911" i="1"/>
  <c r="L911" i="1"/>
  <c r="G912" i="1"/>
  <c r="H912" i="1"/>
  <c r="I912" i="1"/>
  <c r="L912" i="1"/>
  <c r="G1058" i="1"/>
  <c r="H1058" i="1"/>
  <c r="I1058" i="1"/>
  <c r="L1058" i="1"/>
  <c r="G1059" i="1"/>
  <c r="H1059" i="1"/>
  <c r="I1059" i="1"/>
  <c r="L1059" i="1"/>
  <c r="G1060" i="1"/>
  <c r="H1060" i="1"/>
  <c r="I1060" i="1"/>
  <c r="L1060" i="1"/>
  <c r="G1061" i="1"/>
  <c r="H1061" i="1"/>
  <c r="I1061" i="1"/>
  <c r="L1061" i="1"/>
  <c r="G1062" i="1"/>
  <c r="H1062" i="1"/>
  <c r="I1062" i="1"/>
  <c r="L1062" i="1"/>
  <c r="G1063" i="1"/>
  <c r="H1063" i="1"/>
  <c r="I1063" i="1"/>
  <c r="L1063" i="1"/>
  <c r="G1064" i="1"/>
  <c r="H1064" i="1"/>
  <c r="I1064" i="1"/>
  <c r="L1064" i="1"/>
  <c r="G1065" i="1"/>
  <c r="H1065" i="1"/>
  <c r="I1065" i="1"/>
  <c r="L1065" i="1"/>
  <c r="G920" i="1"/>
  <c r="H920" i="1"/>
  <c r="I920" i="1"/>
  <c r="L920" i="1"/>
  <c r="G921" i="1"/>
  <c r="H921" i="1"/>
  <c r="I921" i="1"/>
  <c r="L921" i="1"/>
  <c r="G922" i="1"/>
  <c r="H922" i="1"/>
  <c r="I922" i="1"/>
  <c r="L922" i="1"/>
  <c r="G1070" i="1"/>
  <c r="H1070" i="1"/>
  <c r="I1070" i="1"/>
  <c r="L1070" i="1"/>
  <c r="G1071" i="1"/>
  <c r="H1071" i="1"/>
  <c r="I1071" i="1"/>
  <c r="L1071" i="1"/>
  <c r="G1072" i="1"/>
  <c r="H1072" i="1"/>
  <c r="I1072" i="1"/>
  <c r="L1072" i="1"/>
  <c r="G1073" i="1"/>
  <c r="H1073" i="1"/>
  <c r="I1073" i="1"/>
  <c r="L1073" i="1"/>
  <c r="G1074" i="1"/>
  <c r="H1074" i="1"/>
  <c r="I1074" i="1"/>
  <c r="L1074" i="1"/>
  <c r="G1075" i="1"/>
  <c r="H1075" i="1"/>
  <c r="I1075" i="1"/>
  <c r="L1075" i="1"/>
  <c r="G1076" i="1"/>
  <c r="H1076" i="1"/>
  <c r="I1076" i="1"/>
  <c r="L1076" i="1"/>
  <c r="G1077" i="1"/>
  <c r="H1077" i="1"/>
  <c r="I1077" i="1"/>
  <c r="L1077" i="1"/>
  <c r="G1078" i="1"/>
  <c r="H1078" i="1"/>
  <c r="I1078" i="1"/>
  <c r="L1078" i="1"/>
  <c r="G1079" i="1"/>
  <c r="H1079" i="1"/>
  <c r="I1079" i="1"/>
  <c r="L1079" i="1"/>
  <c r="G1080" i="1"/>
  <c r="H1080" i="1"/>
  <c r="I1080" i="1"/>
  <c r="L1080" i="1"/>
  <c r="G1081" i="1"/>
  <c r="H1081" i="1"/>
  <c r="I1081" i="1"/>
  <c r="L1081" i="1"/>
  <c r="G1082" i="1"/>
  <c r="H1082" i="1"/>
  <c r="I1082" i="1"/>
  <c r="L1082" i="1"/>
  <c r="G1083" i="1"/>
  <c r="H1083" i="1"/>
  <c r="I1083" i="1"/>
  <c r="L1083" i="1"/>
  <c r="G1084" i="1"/>
  <c r="H1084" i="1"/>
  <c r="I1084" i="1"/>
  <c r="L1084" i="1"/>
  <c r="G1085" i="1"/>
  <c r="H1085" i="1"/>
  <c r="I1085" i="1"/>
  <c r="L1085" i="1"/>
  <c r="G1086" i="1"/>
  <c r="H1086" i="1"/>
  <c r="I1086" i="1"/>
  <c r="L1086" i="1"/>
  <c r="G1087" i="1"/>
  <c r="H1087" i="1"/>
  <c r="I1087" i="1"/>
  <c r="L1087" i="1"/>
  <c r="G1088" i="1"/>
  <c r="H1088" i="1"/>
  <c r="I1088" i="1"/>
  <c r="L1088" i="1"/>
  <c r="G1089" i="1"/>
  <c r="H1089" i="1"/>
  <c r="I1089" i="1"/>
  <c r="L1089" i="1"/>
  <c r="G1090" i="1"/>
  <c r="H1090" i="1"/>
  <c r="I1090" i="1"/>
  <c r="L1090" i="1"/>
  <c r="G1091" i="1"/>
  <c r="H1091" i="1"/>
  <c r="I1091" i="1"/>
  <c r="L1091" i="1"/>
  <c r="G1092" i="1"/>
  <c r="H1092" i="1"/>
  <c r="I1092" i="1"/>
  <c r="L1092" i="1"/>
  <c r="G1093" i="1"/>
  <c r="H1093" i="1"/>
  <c r="I1093" i="1"/>
  <c r="L1093" i="1"/>
  <c r="G1094" i="1"/>
  <c r="H1094" i="1"/>
  <c r="I1094" i="1"/>
  <c r="L1094" i="1"/>
  <c r="G1095" i="1"/>
  <c r="H1095" i="1"/>
  <c r="I1095" i="1"/>
  <c r="L1095" i="1"/>
  <c r="G1096" i="1"/>
  <c r="H1096" i="1"/>
  <c r="I1096" i="1"/>
  <c r="L1096" i="1"/>
  <c r="G1097" i="1"/>
  <c r="H1097" i="1"/>
  <c r="I1097" i="1"/>
  <c r="L1097" i="1"/>
  <c r="G1098" i="1"/>
  <c r="H1098" i="1"/>
  <c r="I1098" i="1"/>
  <c r="L1098" i="1"/>
  <c r="G1102" i="1"/>
  <c r="H1102" i="1"/>
  <c r="I1102" i="1"/>
  <c r="L1102" i="1"/>
  <c r="G1103" i="1"/>
  <c r="H1103" i="1"/>
  <c r="I1103" i="1"/>
  <c r="L1103" i="1"/>
  <c r="G1104" i="1"/>
  <c r="H1104" i="1"/>
  <c r="I1104" i="1"/>
  <c r="L1104" i="1"/>
  <c r="G1105" i="1"/>
  <c r="H1105" i="1"/>
  <c r="I1105" i="1"/>
  <c r="L1105" i="1"/>
  <c r="G1106" i="1"/>
  <c r="H1106" i="1"/>
  <c r="I1106" i="1"/>
  <c r="L1106" i="1"/>
  <c r="G1109" i="1"/>
  <c r="H1109" i="1"/>
  <c r="I1109" i="1"/>
  <c r="L1109" i="1"/>
  <c r="G940" i="1"/>
  <c r="H940" i="1"/>
  <c r="I940" i="1"/>
  <c r="L940" i="1"/>
  <c r="G941" i="1"/>
  <c r="H941" i="1"/>
  <c r="I941" i="1"/>
  <c r="L941" i="1"/>
  <c r="G942" i="1"/>
  <c r="H942" i="1"/>
  <c r="I942" i="1"/>
  <c r="L942" i="1"/>
  <c r="G1113" i="1"/>
  <c r="H1113" i="1"/>
  <c r="I1113" i="1"/>
  <c r="L1113" i="1"/>
  <c r="G1114" i="1"/>
  <c r="H1114" i="1"/>
  <c r="I1114" i="1"/>
  <c r="L1114" i="1"/>
  <c r="G1115" i="1"/>
  <c r="H1115" i="1"/>
  <c r="I1115" i="1"/>
  <c r="L1115" i="1"/>
  <c r="G1116" i="1"/>
  <c r="H1116" i="1"/>
  <c r="I1116" i="1"/>
  <c r="L1116" i="1"/>
  <c r="G1117" i="1"/>
  <c r="H1117" i="1"/>
  <c r="I1117" i="1"/>
  <c r="L1117" i="1"/>
  <c r="G1118" i="1"/>
  <c r="H1118" i="1"/>
  <c r="I1118" i="1"/>
  <c r="L1118" i="1"/>
  <c r="G1119" i="1"/>
  <c r="H1119" i="1"/>
  <c r="I1119" i="1"/>
  <c r="L1119" i="1"/>
  <c r="G1120" i="1"/>
  <c r="H1120" i="1"/>
  <c r="I1120" i="1"/>
  <c r="L1120" i="1"/>
  <c r="G1121" i="1"/>
  <c r="H1121" i="1"/>
  <c r="I1121" i="1"/>
  <c r="L1121" i="1"/>
  <c r="G1122" i="1"/>
  <c r="H1122" i="1"/>
  <c r="I1122" i="1"/>
  <c r="L1122" i="1"/>
  <c r="G1123" i="1"/>
  <c r="H1123" i="1"/>
  <c r="I1123" i="1"/>
  <c r="L1123" i="1"/>
  <c r="G1124" i="1"/>
  <c r="H1124" i="1"/>
  <c r="I1124" i="1"/>
  <c r="L1124" i="1"/>
  <c r="G1125" i="1"/>
  <c r="H1125" i="1"/>
  <c r="I1125" i="1"/>
  <c r="L1125" i="1"/>
  <c r="G1126" i="1"/>
  <c r="H1126" i="1"/>
  <c r="I1126" i="1"/>
  <c r="L1126" i="1"/>
  <c r="G1128" i="1"/>
  <c r="H1128" i="1"/>
  <c r="I1128" i="1"/>
  <c r="L1128" i="1"/>
  <c r="G1130" i="1"/>
  <c r="H1130" i="1"/>
  <c r="I1130" i="1"/>
  <c r="L1130" i="1"/>
  <c r="G1131" i="1"/>
  <c r="H1131" i="1"/>
  <c r="I1131" i="1"/>
  <c r="L1131" i="1"/>
  <c r="G1132" i="1"/>
  <c r="H1132" i="1"/>
  <c r="I1132" i="1"/>
  <c r="L1132" i="1"/>
  <c r="G1133" i="1"/>
  <c r="H1133" i="1"/>
  <c r="I1133" i="1"/>
  <c r="L1133" i="1"/>
  <c r="G1134" i="1"/>
  <c r="H1134" i="1"/>
  <c r="I1134" i="1"/>
  <c r="L1134" i="1"/>
  <c r="G1135" i="1"/>
  <c r="H1135" i="1"/>
  <c r="I1135" i="1"/>
  <c r="L1135" i="1"/>
  <c r="G1136" i="1"/>
  <c r="H1136" i="1"/>
  <c r="I1136" i="1"/>
  <c r="L1136" i="1"/>
  <c r="G1137" i="1"/>
  <c r="H1137" i="1"/>
  <c r="I1137" i="1"/>
  <c r="L1137" i="1"/>
  <c r="G1138" i="1"/>
  <c r="H1138" i="1"/>
  <c r="I1138" i="1"/>
  <c r="L1138" i="1"/>
  <c r="G1139" i="1"/>
  <c r="H1139" i="1"/>
  <c r="I1139" i="1"/>
  <c r="L1139" i="1"/>
  <c r="G1140" i="1"/>
  <c r="H1140" i="1"/>
  <c r="I1140" i="1"/>
  <c r="L1140" i="1"/>
  <c r="G1141" i="1"/>
  <c r="H1141" i="1"/>
  <c r="I1141" i="1"/>
  <c r="L1141" i="1"/>
  <c r="G1142" i="1"/>
  <c r="H1142" i="1"/>
  <c r="I1142" i="1"/>
  <c r="L1142" i="1"/>
  <c r="G1143" i="1"/>
  <c r="H1143" i="1"/>
  <c r="I1143" i="1"/>
  <c r="L1143" i="1"/>
  <c r="G1144" i="1"/>
  <c r="H1144" i="1"/>
  <c r="I1144" i="1"/>
  <c r="L1144" i="1"/>
  <c r="G1150" i="1"/>
  <c r="H1150" i="1"/>
  <c r="I1150" i="1"/>
  <c r="L1150" i="1"/>
  <c r="G1151" i="1"/>
  <c r="H1151" i="1"/>
  <c r="I1151" i="1"/>
  <c r="L1151" i="1"/>
  <c r="G1152" i="1"/>
  <c r="H1152" i="1"/>
  <c r="I1152" i="1"/>
  <c r="L1152" i="1"/>
  <c r="G1153" i="1"/>
  <c r="H1153" i="1"/>
  <c r="I1153" i="1"/>
  <c r="L1153" i="1"/>
  <c r="G1154" i="1"/>
  <c r="H1154" i="1"/>
  <c r="I1154" i="1"/>
  <c r="L1154" i="1"/>
  <c r="G946" i="1"/>
  <c r="H946" i="1"/>
  <c r="I946" i="1"/>
  <c r="L946" i="1"/>
  <c r="G947" i="1"/>
  <c r="H947" i="1"/>
  <c r="I947" i="1"/>
  <c r="L947" i="1"/>
  <c r="G948" i="1"/>
  <c r="H948" i="1"/>
  <c r="I948" i="1"/>
  <c r="L948" i="1"/>
  <c r="G1159" i="1"/>
  <c r="H1159" i="1"/>
  <c r="I1159" i="1"/>
  <c r="L1159" i="1"/>
  <c r="G1160" i="1"/>
  <c r="H1160" i="1"/>
  <c r="I1160" i="1"/>
  <c r="L1160" i="1"/>
  <c r="G1162" i="1"/>
  <c r="H1162" i="1"/>
  <c r="I1162" i="1"/>
  <c r="L1162" i="1"/>
  <c r="G962" i="1"/>
  <c r="H962" i="1"/>
  <c r="I962" i="1"/>
  <c r="L962" i="1"/>
  <c r="G963" i="1"/>
  <c r="H963" i="1"/>
  <c r="I963" i="1"/>
  <c r="L963" i="1"/>
  <c r="G964" i="1"/>
  <c r="H964" i="1"/>
  <c r="I964" i="1"/>
  <c r="L964" i="1"/>
  <c r="G1166" i="1"/>
  <c r="H1166" i="1"/>
  <c r="I1166" i="1"/>
  <c r="L1166" i="1"/>
  <c r="G1167" i="1"/>
  <c r="H1167" i="1"/>
  <c r="I1167" i="1"/>
  <c r="L1167" i="1"/>
  <c r="G1168" i="1"/>
  <c r="H1168" i="1"/>
  <c r="I1168" i="1"/>
  <c r="L1168" i="1"/>
  <c r="G1169" i="1"/>
  <c r="H1169" i="1"/>
  <c r="I1169" i="1"/>
  <c r="L1169" i="1"/>
  <c r="G973" i="1"/>
  <c r="H973" i="1"/>
  <c r="I973" i="1"/>
  <c r="L973" i="1"/>
  <c r="G974" i="1"/>
  <c r="H974" i="1"/>
  <c r="I974" i="1"/>
  <c r="L974" i="1"/>
  <c r="G975" i="1"/>
  <c r="H975" i="1"/>
  <c r="I975" i="1"/>
  <c r="L975" i="1"/>
  <c r="G1173" i="1"/>
  <c r="H1173" i="1"/>
  <c r="I1173" i="1"/>
  <c r="L1173" i="1"/>
  <c r="G1174" i="1"/>
  <c r="H1174" i="1"/>
  <c r="I1174" i="1"/>
  <c r="L1174" i="1"/>
  <c r="G1175" i="1"/>
  <c r="H1175" i="1"/>
  <c r="I1175" i="1"/>
  <c r="L1175" i="1"/>
  <c r="G1176" i="1"/>
  <c r="H1176" i="1"/>
  <c r="I1176" i="1"/>
  <c r="L1176" i="1"/>
  <c r="G1177" i="1"/>
  <c r="H1177" i="1"/>
  <c r="I1177" i="1"/>
  <c r="L1177" i="1"/>
  <c r="G1178" i="1"/>
  <c r="H1178" i="1"/>
  <c r="I1178" i="1"/>
  <c r="L1178" i="1"/>
  <c r="G1179" i="1"/>
  <c r="H1179" i="1"/>
  <c r="I1179" i="1"/>
  <c r="L1179" i="1"/>
  <c r="G1180" i="1"/>
  <c r="H1180" i="1"/>
  <c r="I1180" i="1"/>
  <c r="L1180" i="1"/>
  <c r="G1181" i="1"/>
  <c r="H1181" i="1"/>
  <c r="I1181" i="1"/>
  <c r="L1181" i="1"/>
  <c r="G1182" i="1"/>
  <c r="H1182" i="1"/>
  <c r="I1182" i="1"/>
  <c r="L1182" i="1"/>
  <c r="G1183" i="1"/>
  <c r="H1183" i="1"/>
  <c r="I1183" i="1"/>
  <c r="L1183" i="1"/>
  <c r="G1184" i="1"/>
  <c r="H1184" i="1"/>
  <c r="I1184" i="1"/>
  <c r="L1184" i="1"/>
  <c r="G1185" i="1"/>
  <c r="H1185" i="1"/>
  <c r="I1185" i="1"/>
  <c r="L1185" i="1"/>
  <c r="G1186" i="1"/>
  <c r="H1186" i="1"/>
  <c r="I1186" i="1"/>
  <c r="L1186" i="1"/>
  <c r="G1187" i="1"/>
  <c r="H1187" i="1"/>
  <c r="I1187" i="1"/>
  <c r="L1187" i="1"/>
  <c r="G1188" i="1"/>
  <c r="H1188" i="1"/>
  <c r="I1188" i="1"/>
  <c r="L1188" i="1"/>
  <c r="G1189" i="1"/>
  <c r="H1189" i="1"/>
  <c r="I1189" i="1"/>
  <c r="L1189" i="1"/>
  <c r="G1190" i="1"/>
  <c r="H1190" i="1"/>
  <c r="I1190" i="1"/>
  <c r="L1190" i="1"/>
  <c r="G1191" i="1"/>
  <c r="H1191" i="1"/>
  <c r="I1191" i="1"/>
  <c r="L1191" i="1"/>
  <c r="G979" i="1"/>
  <c r="H979" i="1"/>
  <c r="I979" i="1"/>
  <c r="L979" i="1"/>
  <c r="G980" i="1"/>
  <c r="H980" i="1"/>
  <c r="I980" i="1"/>
  <c r="L980" i="1"/>
  <c r="G981" i="1"/>
  <c r="H981" i="1"/>
  <c r="I981" i="1"/>
  <c r="L981" i="1"/>
  <c r="G1195" i="1"/>
  <c r="H1195" i="1"/>
  <c r="I1195" i="1"/>
  <c r="L1195" i="1"/>
  <c r="G1196" i="1"/>
  <c r="H1196" i="1"/>
  <c r="I1196" i="1"/>
  <c r="L1196" i="1"/>
  <c r="G1197" i="1"/>
  <c r="H1197" i="1"/>
  <c r="I1197" i="1"/>
  <c r="L1197" i="1"/>
  <c r="G1198" i="1"/>
  <c r="H1198" i="1"/>
  <c r="I1198" i="1"/>
  <c r="L1198" i="1"/>
  <c r="G1199" i="1"/>
  <c r="H1199" i="1"/>
  <c r="I1199" i="1"/>
  <c r="L1199" i="1"/>
  <c r="G1200" i="1"/>
  <c r="H1200" i="1"/>
  <c r="I1200" i="1"/>
  <c r="L1200" i="1"/>
  <c r="G1201" i="1"/>
  <c r="H1201" i="1"/>
  <c r="I1201" i="1"/>
  <c r="L1201" i="1"/>
  <c r="G1202" i="1"/>
  <c r="H1202" i="1"/>
  <c r="I1202" i="1"/>
  <c r="L1202" i="1"/>
  <c r="G1203" i="1"/>
  <c r="H1203" i="1"/>
  <c r="I1203" i="1"/>
  <c r="L1203" i="1"/>
  <c r="G992" i="1"/>
  <c r="H992" i="1"/>
  <c r="I992" i="1"/>
  <c r="L992" i="1"/>
  <c r="G993" i="1"/>
  <c r="H993" i="1"/>
  <c r="I993" i="1"/>
  <c r="L993" i="1"/>
  <c r="G994" i="1"/>
  <c r="H994" i="1"/>
  <c r="I994" i="1"/>
  <c r="L994" i="1"/>
  <c r="G1207" i="1"/>
  <c r="H1207" i="1"/>
  <c r="I1207" i="1"/>
  <c r="L1207" i="1"/>
  <c r="G1208" i="1"/>
  <c r="H1208" i="1"/>
  <c r="I1208" i="1"/>
  <c r="L1208" i="1"/>
  <c r="G1209" i="1"/>
  <c r="H1209" i="1"/>
  <c r="I1209" i="1"/>
  <c r="L1209" i="1"/>
  <c r="G1210" i="1"/>
  <c r="H1210" i="1"/>
  <c r="I1210" i="1"/>
  <c r="L1210" i="1"/>
  <c r="G1211" i="1"/>
  <c r="H1211" i="1"/>
  <c r="I1211" i="1"/>
  <c r="L1211" i="1"/>
  <c r="G1008" i="1"/>
  <c r="H1008" i="1"/>
  <c r="I1008" i="1"/>
  <c r="L1008" i="1"/>
  <c r="G1009" i="1"/>
  <c r="H1009" i="1"/>
  <c r="I1009" i="1"/>
  <c r="L1009" i="1"/>
  <c r="G1010" i="1"/>
  <c r="H1010" i="1"/>
  <c r="I1010" i="1"/>
  <c r="L1010" i="1"/>
  <c r="G1215" i="1"/>
  <c r="H1215" i="1"/>
  <c r="I1215" i="1"/>
  <c r="L1215" i="1"/>
  <c r="G1216" i="1"/>
  <c r="H1216" i="1"/>
  <c r="I1216" i="1"/>
  <c r="L1216" i="1"/>
  <c r="G1217" i="1"/>
  <c r="H1217" i="1"/>
  <c r="I1217" i="1"/>
  <c r="L1217" i="1"/>
  <c r="G1218" i="1"/>
  <c r="H1218" i="1"/>
  <c r="I1218" i="1"/>
  <c r="L1218" i="1"/>
  <c r="G1032" i="1"/>
  <c r="H1032" i="1"/>
  <c r="I1032" i="1"/>
  <c r="L1032" i="1"/>
  <c r="G1033" i="1"/>
  <c r="H1033" i="1"/>
  <c r="I1033" i="1"/>
  <c r="L1033" i="1"/>
  <c r="G1034" i="1"/>
  <c r="H1034" i="1"/>
  <c r="I1034" i="1"/>
  <c r="L1034" i="1"/>
  <c r="G1222" i="1"/>
  <c r="H1222" i="1"/>
  <c r="I1222" i="1"/>
  <c r="L1222" i="1"/>
  <c r="G1223" i="1"/>
  <c r="H1223" i="1"/>
  <c r="I1223" i="1"/>
  <c r="L1223" i="1"/>
  <c r="G1224" i="1"/>
  <c r="H1224" i="1"/>
  <c r="I1224" i="1"/>
  <c r="L1224" i="1"/>
  <c r="G1225" i="1"/>
  <c r="H1225" i="1"/>
  <c r="I1225" i="1"/>
  <c r="L1225" i="1"/>
  <c r="G1226" i="1"/>
  <c r="H1226" i="1"/>
  <c r="I1226" i="1"/>
  <c r="L1226" i="1"/>
  <c r="G1227" i="1"/>
  <c r="H1227" i="1"/>
  <c r="I1227" i="1"/>
  <c r="L1227" i="1"/>
  <c r="G1228" i="1"/>
  <c r="H1228" i="1"/>
  <c r="I1228" i="1"/>
  <c r="L1228" i="1"/>
  <c r="G1229" i="1"/>
  <c r="H1229" i="1"/>
  <c r="I1229" i="1"/>
  <c r="L1229" i="1"/>
  <c r="G1230" i="1"/>
  <c r="H1230" i="1"/>
  <c r="I1230" i="1"/>
  <c r="L1230" i="1"/>
  <c r="G1231" i="1"/>
  <c r="H1231" i="1"/>
  <c r="I1231" i="1"/>
  <c r="L1231" i="1"/>
  <c r="G1232" i="1"/>
  <c r="H1232" i="1"/>
  <c r="I1232" i="1"/>
  <c r="L1232" i="1"/>
  <c r="G1233" i="1"/>
  <c r="H1233" i="1"/>
  <c r="I1233" i="1"/>
  <c r="L1233" i="1"/>
  <c r="G1234" i="1"/>
  <c r="H1234" i="1"/>
  <c r="I1234" i="1"/>
  <c r="L1234" i="1"/>
  <c r="G1235" i="1"/>
  <c r="H1235" i="1"/>
  <c r="I1235" i="1"/>
  <c r="L1235" i="1"/>
  <c r="G1236" i="1"/>
  <c r="H1236" i="1"/>
  <c r="I1236" i="1"/>
  <c r="L1236" i="1"/>
  <c r="G1237" i="1"/>
  <c r="H1237" i="1"/>
  <c r="I1237" i="1"/>
  <c r="L1237" i="1"/>
  <c r="G1238" i="1"/>
  <c r="H1238" i="1"/>
  <c r="I1238" i="1"/>
  <c r="L1238" i="1"/>
  <c r="G1239" i="1"/>
  <c r="H1239" i="1"/>
  <c r="I1239" i="1"/>
  <c r="L1239" i="1"/>
  <c r="G1240" i="1"/>
  <c r="H1240" i="1"/>
  <c r="I1240" i="1"/>
  <c r="L1240" i="1"/>
  <c r="G1241" i="1"/>
  <c r="H1241" i="1"/>
  <c r="I1241" i="1"/>
  <c r="L1241" i="1"/>
  <c r="G1242" i="1"/>
  <c r="H1242" i="1"/>
  <c r="I1242" i="1"/>
  <c r="L1242" i="1"/>
  <c r="G1243" i="1"/>
  <c r="H1243" i="1"/>
  <c r="I1243" i="1"/>
  <c r="L1243" i="1"/>
  <c r="G1244" i="1"/>
  <c r="H1244" i="1"/>
  <c r="I1244" i="1"/>
  <c r="L1244" i="1"/>
  <c r="G1245" i="1"/>
  <c r="H1245" i="1"/>
  <c r="I1245" i="1"/>
  <c r="L1245" i="1"/>
  <c r="G1246" i="1"/>
  <c r="H1246" i="1"/>
  <c r="I1246" i="1"/>
  <c r="L1246" i="1"/>
  <c r="G1247" i="1"/>
  <c r="H1247" i="1"/>
  <c r="I1247" i="1"/>
  <c r="L1247" i="1"/>
  <c r="G1248" i="1"/>
  <c r="H1248" i="1"/>
  <c r="I1248" i="1"/>
  <c r="L1248" i="1"/>
  <c r="G1249" i="1"/>
  <c r="H1249" i="1"/>
  <c r="I1249" i="1"/>
  <c r="L1249" i="1"/>
  <c r="G1250" i="1"/>
  <c r="H1250" i="1"/>
  <c r="I1250" i="1"/>
  <c r="L1250" i="1"/>
  <c r="G1251" i="1"/>
  <c r="H1251" i="1"/>
  <c r="I1251" i="1"/>
  <c r="L1251" i="1"/>
  <c r="G1252" i="1"/>
  <c r="H1252" i="1"/>
  <c r="I1252" i="1"/>
  <c r="L1252" i="1"/>
  <c r="G1253" i="1"/>
  <c r="H1253" i="1"/>
  <c r="I1253" i="1"/>
  <c r="L1253" i="1"/>
  <c r="G1254" i="1"/>
  <c r="H1254" i="1"/>
  <c r="I1254" i="1"/>
  <c r="L1254" i="1"/>
  <c r="G1255" i="1"/>
  <c r="H1255" i="1"/>
  <c r="I1255" i="1"/>
  <c r="L1255" i="1"/>
  <c r="G1044" i="1"/>
  <c r="H1044" i="1"/>
  <c r="I1044" i="1"/>
  <c r="L1044" i="1"/>
  <c r="G1045" i="1"/>
  <c r="H1045" i="1"/>
  <c r="I1045" i="1"/>
  <c r="L1045" i="1"/>
  <c r="G1046" i="1"/>
  <c r="H1046" i="1"/>
  <c r="I1046" i="1"/>
  <c r="L1046" i="1"/>
  <c r="G1259" i="1"/>
  <c r="H1259" i="1"/>
  <c r="I1259" i="1"/>
  <c r="L1259" i="1"/>
  <c r="G1260" i="1"/>
  <c r="H1260" i="1"/>
  <c r="I1260" i="1"/>
  <c r="L1260" i="1"/>
  <c r="G1261" i="1"/>
  <c r="H1261" i="1"/>
  <c r="I1261" i="1"/>
  <c r="L1261" i="1"/>
  <c r="G1262" i="1"/>
  <c r="H1262" i="1"/>
  <c r="I1262" i="1"/>
  <c r="L1262" i="1"/>
  <c r="G1263" i="1"/>
  <c r="H1263" i="1"/>
  <c r="I1263" i="1"/>
  <c r="L1263" i="1"/>
  <c r="G1266" i="1"/>
  <c r="H1266" i="1"/>
  <c r="I1266" i="1"/>
  <c r="L1266" i="1"/>
  <c r="G1267" i="1"/>
  <c r="H1267" i="1"/>
  <c r="I1267" i="1"/>
  <c r="L1267" i="1"/>
  <c r="G1268" i="1"/>
  <c r="H1268" i="1"/>
  <c r="I1268" i="1"/>
  <c r="L1268" i="1"/>
  <c r="G1269" i="1"/>
  <c r="H1269" i="1"/>
  <c r="I1269" i="1"/>
  <c r="L1269" i="1"/>
  <c r="G1270" i="1"/>
  <c r="H1270" i="1"/>
  <c r="I1270" i="1"/>
  <c r="L1270" i="1"/>
  <c r="G1271" i="1"/>
  <c r="H1271" i="1"/>
  <c r="I1271" i="1"/>
  <c r="L1271" i="1"/>
  <c r="G1272" i="1"/>
  <c r="H1272" i="1"/>
  <c r="I1272" i="1"/>
  <c r="L1272" i="1"/>
  <c r="G1273" i="1"/>
  <c r="H1273" i="1"/>
  <c r="I1273" i="1"/>
  <c r="L1273" i="1"/>
  <c r="G1274" i="1"/>
  <c r="H1274" i="1"/>
  <c r="I1274" i="1"/>
  <c r="L1274" i="1"/>
  <c r="G1275" i="1"/>
  <c r="H1275" i="1"/>
  <c r="I1275" i="1"/>
  <c r="L1275" i="1"/>
  <c r="G1276" i="1"/>
  <c r="H1276" i="1"/>
  <c r="I1276" i="1"/>
  <c r="L1276" i="1"/>
  <c r="G1277" i="1"/>
  <c r="H1277" i="1"/>
  <c r="I1277" i="1"/>
  <c r="L1277" i="1"/>
  <c r="G1278" i="1"/>
  <c r="H1278" i="1"/>
  <c r="I1278" i="1"/>
  <c r="L1278" i="1"/>
  <c r="G1279" i="1"/>
  <c r="H1279" i="1"/>
  <c r="I1279" i="1"/>
  <c r="L1279" i="1"/>
  <c r="G1280" i="1"/>
  <c r="H1280" i="1"/>
  <c r="I1280" i="1"/>
  <c r="L1280" i="1"/>
  <c r="G1281" i="1"/>
  <c r="H1281" i="1"/>
  <c r="I1281" i="1"/>
  <c r="L1281" i="1"/>
  <c r="G1282" i="1"/>
  <c r="H1282" i="1"/>
  <c r="I1282" i="1"/>
  <c r="L1282" i="1"/>
  <c r="G1283" i="1"/>
  <c r="H1283" i="1"/>
  <c r="I1283" i="1"/>
  <c r="L1283" i="1"/>
  <c r="G1284" i="1"/>
  <c r="H1284" i="1"/>
  <c r="I1284" i="1"/>
  <c r="L1284" i="1"/>
  <c r="G1285" i="1"/>
  <c r="H1285" i="1"/>
  <c r="I1285" i="1"/>
  <c r="L1285" i="1"/>
  <c r="G1286" i="1"/>
  <c r="H1286" i="1"/>
  <c r="I1286" i="1"/>
  <c r="L1286" i="1"/>
  <c r="G1287" i="1"/>
  <c r="H1287" i="1"/>
  <c r="I1287" i="1"/>
  <c r="L1287" i="1"/>
  <c r="G1055" i="1"/>
  <c r="H1055" i="1"/>
  <c r="I1055" i="1"/>
  <c r="L1055" i="1"/>
  <c r="G1056" i="1"/>
  <c r="H1056" i="1"/>
  <c r="I1056" i="1"/>
  <c r="L1056" i="1"/>
  <c r="G1057" i="1"/>
  <c r="H1057" i="1"/>
  <c r="I1057" i="1"/>
  <c r="L1057" i="1"/>
  <c r="G1291" i="1"/>
  <c r="H1291" i="1"/>
  <c r="I1291" i="1"/>
  <c r="L1291" i="1"/>
  <c r="G1292" i="1"/>
  <c r="H1292" i="1"/>
  <c r="I1292" i="1"/>
  <c r="L1292" i="1"/>
  <c r="G1293" i="1"/>
  <c r="H1293" i="1"/>
  <c r="I1293" i="1"/>
  <c r="L1293" i="1"/>
  <c r="G1294" i="1"/>
  <c r="H1294" i="1"/>
  <c r="I1294" i="1"/>
  <c r="L1294" i="1"/>
  <c r="G1295" i="1"/>
  <c r="H1295" i="1"/>
  <c r="I1295" i="1"/>
  <c r="L1295" i="1"/>
  <c r="G1296" i="1"/>
  <c r="H1296" i="1"/>
  <c r="I1296" i="1"/>
  <c r="L1296" i="1"/>
  <c r="G1297" i="1"/>
  <c r="H1297" i="1"/>
  <c r="I1297" i="1"/>
  <c r="L1297" i="1"/>
  <c r="G1298" i="1"/>
  <c r="H1298" i="1"/>
  <c r="I1298" i="1"/>
  <c r="L1298" i="1"/>
  <c r="G1299" i="1"/>
  <c r="H1299" i="1"/>
  <c r="I1299" i="1"/>
  <c r="L1299" i="1"/>
  <c r="G1300" i="1"/>
  <c r="H1300" i="1"/>
  <c r="I1300" i="1"/>
  <c r="L1300" i="1"/>
  <c r="G1301" i="1"/>
  <c r="H1301" i="1"/>
  <c r="I1301" i="1"/>
  <c r="L1301" i="1"/>
  <c r="G1302" i="1"/>
  <c r="H1302" i="1"/>
  <c r="I1302" i="1"/>
  <c r="L1302" i="1"/>
  <c r="G1303" i="1"/>
  <c r="H1303" i="1"/>
  <c r="I1303" i="1"/>
  <c r="L1303" i="1"/>
  <c r="G1304" i="1"/>
  <c r="H1304" i="1"/>
  <c r="I1304" i="1"/>
  <c r="L1304" i="1"/>
  <c r="G1305" i="1"/>
  <c r="H1305" i="1"/>
  <c r="I1305" i="1"/>
  <c r="L1305" i="1"/>
  <c r="G1306" i="1"/>
  <c r="H1306" i="1"/>
  <c r="I1306" i="1"/>
  <c r="L1306" i="1"/>
  <c r="G1307" i="1"/>
  <c r="H1307" i="1"/>
  <c r="I1307" i="1"/>
  <c r="L1307" i="1"/>
  <c r="G1308" i="1"/>
  <c r="H1308" i="1"/>
  <c r="I1308" i="1"/>
  <c r="L1308" i="1"/>
  <c r="G1309" i="1"/>
  <c r="H1309" i="1"/>
  <c r="I1309" i="1"/>
  <c r="L1309" i="1"/>
  <c r="G1310" i="1"/>
  <c r="H1310" i="1"/>
  <c r="I1310" i="1"/>
  <c r="L1310" i="1"/>
  <c r="G1311" i="1"/>
  <c r="H1311" i="1"/>
  <c r="I1311" i="1"/>
  <c r="L1311" i="1"/>
  <c r="G1312" i="1"/>
  <c r="H1312" i="1"/>
  <c r="I1312" i="1"/>
  <c r="L1312" i="1"/>
  <c r="G1313" i="1"/>
  <c r="H1313" i="1"/>
  <c r="I1313" i="1"/>
  <c r="L1313" i="1"/>
  <c r="G1314" i="1"/>
  <c r="H1314" i="1"/>
  <c r="I1314" i="1"/>
  <c r="L1314" i="1"/>
  <c r="G1315" i="1"/>
  <c r="H1315" i="1"/>
  <c r="I1315" i="1"/>
  <c r="L1315" i="1"/>
  <c r="G1316" i="1"/>
  <c r="H1316" i="1"/>
  <c r="I1316" i="1"/>
  <c r="L1316" i="1"/>
  <c r="G1317" i="1"/>
  <c r="H1317" i="1"/>
  <c r="I1317" i="1"/>
  <c r="L1317" i="1"/>
  <c r="G1318" i="1"/>
  <c r="H1318" i="1"/>
  <c r="I1318" i="1"/>
  <c r="L1318" i="1"/>
  <c r="G1319" i="1"/>
  <c r="H1319" i="1"/>
  <c r="I1319" i="1"/>
  <c r="L1319" i="1"/>
  <c r="G1320" i="1"/>
  <c r="H1320" i="1"/>
  <c r="I1320" i="1"/>
  <c r="L1320" i="1"/>
  <c r="G1321" i="1"/>
  <c r="H1321" i="1"/>
  <c r="I1321" i="1"/>
  <c r="L1321" i="1"/>
  <c r="G1322" i="1"/>
  <c r="H1322" i="1"/>
  <c r="I1322" i="1"/>
  <c r="L1322" i="1"/>
  <c r="G1323" i="1"/>
  <c r="H1323" i="1"/>
  <c r="I1323" i="1"/>
  <c r="L1323" i="1"/>
  <c r="G1324" i="1"/>
  <c r="H1324" i="1"/>
  <c r="I1324" i="1"/>
  <c r="L1324" i="1"/>
  <c r="G1325" i="1"/>
  <c r="H1325" i="1"/>
  <c r="I1325" i="1"/>
  <c r="L1325" i="1"/>
  <c r="G1326" i="1"/>
  <c r="H1326" i="1"/>
  <c r="I1326" i="1"/>
  <c r="L1326" i="1"/>
  <c r="G1327" i="1"/>
  <c r="H1327" i="1"/>
  <c r="I1327" i="1"/>
  <c r="L1327" i="1"/>
  <c r="G1328" i="1"/>
  <c r="H1328" i="1"/>
  <c r="I1328" i="1"/>
  <c r="L1328" i="1"/>
  <c r="G1329" i="1"/>
  <c r="H1329" i="1"/>
  <c r="I1329" i="1"/>
  <c r="L1329" i="1"/>
  <c r="G1330" i="1"/>
  <c r="H1330" i="1"/>
  <c r="I1330" i="1"/>
  <c r="L1330" i="1"/>
  <c r="G1331" i="1"/>
  <c r="H1331" i="1"/>
  <c r="I1331" i="1"/>
  <c r="L1331" i="1"/>
  <c r="G1332" i="1"/>
  <c r="H1332" i="1"/>
  <c r="I1332" i="1"/>
  <c r="L1332" i="1"/>
  <c r="G1333" i="1"/>
  <c r="H1333" i="1"/>
  <c r="I1333" i="1"/>
  <c r="L1333" i="1"/>
  <c r="G1334" i="1"/>
  <c r="H1334" i="1"/>
  <c r="I1334" i="1"/>
  <c r="L1334" i="1"/>
  <c r="G1335" i="1"/>
  <c r="H1335" i="1"/>
  <c r="I1335" i="1"/>
  <c r="L1335" i="1"/>
  <c r="G1336" i="1"/>
  <c r="H1336" i="1"/>
  <c r="I1336" i="1"/>
  <c r="L1336" i="1"/>
  <c r="G1337" i="1"/>
  <c r="H1337" i="1"/>
  <c r="I1337" i="1"/>
  <c r="L1337" i="1"/>
  <c r="G1338" i="1"/>
  <c r="H1338" i="1"/>
  <c r="I1338" i="1"/>
  <c r="L1338" i="1"/>
  <c r="G1339" i="1"/>
  <c r="H1339" i="1"/>
  <c r="I1339" i="1"/>
  <c r="L1339" i="1"/>
  <c r="G1340" i="1"/>
  <c r="H1340" i="1"/>
  <c r="I1340" i="1"/>
  <c r="L1340" i="1"/>
  <c r="G1341" i="1"/>
  <c r="H1341" i="1"/>
  <c r="I1341" i="1"/>
  <c r="L1341" i="1"/>
  <c r="G1342" i="1"/>
  <c r="H1342" i="1"/>
  <c r="I1342" i="1"/>
  <c r="L1342" i="1"/>
  <c r="G1343" i="1"/>
  <c r="H1343" i="1"/>
  <c r="I1343" i="1"/>
  <c r="L1343" i="1"/>
  <c r="G1344" i="1"/>
  <c r="H1344" i="1"/>
  <c r="I1344" i="1"/>
  <c r="L1344" i="1"/>
  <c r="G1345" i="1"/>
  <c r="H1345" i="1"/>
  <c r="I1345" i="1"/>
  <c r="L1345" i="1"/>
  <c r="G1346" i="1"/>
  <c r="H1346" i="1"/>
  <c r="I1346" i="1"/>
  <c r="L1346" i="1"/>
  <c r="G1347" i="1"/>
  <c r="H1347" i="1"/>
  <c r="I1347" i="1"/>
  <c r="L1347" i="1"/>
  <c r="G1348" i="1"/>
  <c r="H1348" i="1"/>
  <c r="I1348" i="1"/>
  <c r="L1348" i="1"/>
  <c r="G1067" i="1"/>
  <c r="H1067" i="1"/>
  <c r="I1067" i="1"/>
  <c r="L1067" i="1"/>
  <c r="G1068" i="1"/>
  <c r="H1068" i="1"/>
  <c r="I1068" i="1"/>
  <c r="L1068" i="1"/>
  <c r="G1069" i="1"/>
  <c r="H1069" i="1"/>
  <c r="I1069" i="1"/>
  <c r="L1069" i="1"/>
  <c r="G1355" i="1"/>
  <c r="H1355" i="1"/>
  <c r="I1355" i="1"/>
  <c r="L1355" i="1"/>
  <c r="G1358" i="1"/>
  <c r="H1358" i="1"/>
  <c r="I1358" i="1"/>
  <c r="L1358" i="1"/>
  <c r="G1359" i="1"/>
  <c r="H1359" i="1"/>
  <c r="I1359" i="1"/>
  <c r="L1359" i="1"/>
  <c r="G1360" i="1"/>
  <c r="H1360" i="1"/>
  <c r="I1360" i="1"/>
  <c r="L1360" i="1"/>
  <c r="G1361" i="1"/>
  <c r="H1361" i="1"/>
  <c r="I1361" i="1"/>
  <c r="L1361" i="1"/>
  <c r="G1362" i="1"/>
  <c r="H1362" i="1"/>
  <c r="I1362" i="1"/>
  <c r="L1362" i="1"/>
  <c r="G1366" i="1"/>
  <c r="H1366" i="1"/>
  <c r="I1366" i="1"/>
  <c r="L1366" i="1"/>
  <c r="G1367" i="1"/>
  <c r="H1367" i="1"/>
  <c r="I1367" i="1"/>
  <c r="L1367" i="1"/>
  <c r="G1368" i="1"/>
  <c r="H1368" i="1"/>
  <c r="I1368" i="1"/>
  <c r="L1368" i="1"/>
  <c r="G1369" i="1"/>
  <c r="H1369" i="1"/>
  <c r="I1369" i="1"/>
  <c r="L1369" i="1"/>
  <c r="G1110" i="1"/>
  <c r="H1110" i="1"/>
  <c r="I1110" i="1"/>
  <c r="L1110" i="1"/>
  <c r="G1111" i="1"/>
  <c r="H1111" i="1"/>
  <c r="I1111" i="1"/>
  <c r="L1111" i="1"/>
  <c r="G1112" i="1"/>
  <c r="H1112" i="1"/>
  <c r="I1112" i="1"/>
  <c r="L1112" i="1"/>
  <c r="G1373" i="1"/>
  <c r="H1373" i="1"/>
  <c r="I1373" i="1"/>
  <c r="L1373" i="1"/>
  <c r="G1374" i="1"/>
  <c r="H1374" i="1"/>
  <c r="I1374" i="1"/>
  <c r="L1374" i="1"/>
  <c r="G1375" i="1"/>
  <c r="H1375" i="1"/>
  <c r="I1375" i="1"/>
  <c r="L1375" i="1"/>
  <c r="G1376" i="1"/>
  <c r="H1376" i="1"/>
  <c r="I1376" i="1"/>
  <c r="L1376" i="1"/>
  <c r="G1377" i="1"/>
  <c r="H1377" i="1"/>
  <c r="I1377" i="1"/>
  <c r="L1377" i="1"/>
  <c r="G1378" i="1"/>
  <c r="H1378" i="1"/>
  <c r="I1378" i="1"/>
  <c r="L1378" i="1"/>
  <c r="G1379" i="1"/>
  <c r="H1379" i="1"/>
  <c r="I1379" i="1"/>
  <c r="L1379" i="1"/>
  <c r="G1380" i="1"/>
  <c r="H1380" i="1"/>
  <c r="I1380" i="1"/>
  <c r="L1380" i="1"/>
  <c r="G1381" i="1"/>
  <c r="H1381" i="1"/>
  <c r="I1381" i="1"/>
  <c r="L1381" i="1"/>
  <c r="G1382" i="1"/>
  <c r="H1382" i="1"/>
  <c r="I1382" i="1"/>
  <c r="L1382" i="1"/>
  <c r="G1383" i="1"/>
  <c r="H1383" i="1"/>
  <c r="I1383" i="1"/>
  <c r="L1383" i="1"/>
  <c r="G1384" i="1"/>
  <c r="H1384" i="1"/>
  <c r="I1384" i="1"/>
  <c r="L1384" i="1"/>
  <c r="G1385" i="1"/>
  <c r="H1385" i="1"/>
  <c r="I1385" i="1"/>
  <c r="L1385" i="1"/>
  <c r="G1386" i="1"/>
  <c r="H1386" i="1"/>
  <c r="I1386" i="1"/>
  <c r="L1386" i="1"/>
  <c r="G1387" i="1"/>
  <c r="H1387" i="1"/>
  <c r="I1387" i="1"/>
  <c r="L1387" i="1"/>
  <c r="G1388" i="1"/>
  <c r="H1388" i="1"/>
  <c r="I1388" i="1"/>
  <c r="L1388" i="1"/>
  <c r="G1389" i="1"/>
  <c r="H1389" i="1"/>
  <c r="I1389" i="1"/>
  <c r="L1389" i="1"/>
  <c r="G1390" i="1"/>
  <c r="H1390" i="1"/>
  <c r="I1390" i="1"/>
  <c r="L1390" i="1"/>
  <c r="G1391" i="1"/>
  <c r="H1391" i="1"/>
  <c r="I1391" i="1"/>
  <c r="L1391" i="1"/>
  <c r="G1392" i="1"/>
  <c r="H1392" i="1"/>
  <c r="I1392" i="1"/>
  <c r="L1392" i="1"/>
  <c r="G1393" i="1"/>
  <c r="H1393" i="1"/>
  <c r="I1393" i="1"/>
  <c r="L1393" i="1"/>
  <c r="G1394" i="1"/>
  <c r="H1394" i="1"/>
  <c r="I1394" i="1"/>
  <c r="L1394" i="1"/>
  <c r="G1155" i="1"/>
  <c r="H1155" i="1"/>
  <c r="I1155" i="1"/>
  <c r="L1155" i="1"/>
  <c r="G1156" i="1"/>
  <c r="H1156" i="1"/>
  <c r="I1156" i="1"/>
  <c r="L1156" i="1"/>
  <c r="G1157" i="1"/>
  <c r="H1157" i="1"/>
  <c r="I1157" i="1"/>
  <c r="L1157" i="1"/>
  <c r="G1398" i="1"/>
  <c r="H1398" i="1"/>
  <c r="I1398" i="1"/>
  <c r="L1398" i="1"/>
  <c r="G1399" i="1"/>
  <c r="H1399" i="1"/>
  <c r="I1399" i="1"/>
  <c r="L1399" i="1"/>
  <c r="G1400" i="1"/>
  <c r="H1400" i="1"/>
  <c r="I1400" i="1"/>
  <c r="L1400" i="1"/>
  <c r="G1401" i="1"/>
  <c r="H1401" i="1"/>
  <c r="I1401" i="1"/>
  <c r="L1401" i="1"/>
  <c r="G1402" i="1"/>
  <c r="H1402" i="1"/>
  <c r="I1402" i="1"/>
  <c r="L1402" i="1"/>
  <c r="G1403" i="1"/>
  <c r="H1403" i="1"/>
  <c r="I1403" i="1"/>
  <c r="L1403" i="1"/>
  <c r="G1404" i="1"/>
  <c r="H1404" i="1"/>
  <c r="I1404" i="1"/>
  <c r="L1404" i="1"/>
  <c r="G1405" i="1"/>
  <c r="H1405" i="1"/>
  <c r="I1405" i="1"/>
  <c r="L1405" i="1"/>
  <c r="G1406" i="1"/>
  <c r="H1406" i="1"/>
  <c r="I1406" i="1"/>
  <c r="L1406" i="1"/>
  <c r="G1163" i="1"/>
  <c r="H1163" i="1"/>
  <c r="I1163" i="1"/>
  <c r="L1163" i="1"/>
  <c r="G1164" i="1"/>
  <c r="H1164" i="1"/>
  <c r="I1164" i="1"/>
  <c r="L1164" i="1"/>
  <c r="G1165" i="1"/>
  <c r="H1165" i="1"/>
  <c r="I1165" i="1"/>
  <c r="L1165" i="1"/>
  <c r="G1410" i="1"/>
  <c r="H1410" i="1"/>
  <c r="I1410" i="1"/>
  <c r="L1410" i="1"/>
  <c r="G1411" i="1"/>
  <c r="H1411" i="1"/>
  <c r="I1411" i="1"/>
  <c r="L1411" i="1"/>
  <c r="G1412" i="1"/>
  <c r="H1412" i="1"/>
  <c r="I1412" i="1"/>
  <c r="L1412" i="1"/>
  <c r="G1413" i="1"/>
  <c r="H1413" i="1"/>
  <c r="I1413" i="1"/>
  <c r="L1413" i="1"/>
  <c r="G1414" i="1"/>
  <c r="H1414" i="1"/>
  <c r="I1414" i="1"/>
  <c r="L1414" i="1"/>
  <c r="G1415" i="1"/>
  <c r="H1415" i="1"/>
  <c r="I1415" i="1"/>
  <c r="L1415" i="1"/>
  <c r="G1416" i="1"/>
  <c r="H1416" i="1"/>
  <c r="I1416" i="1"/>
  <c r="L1416" i="1"/>
  <c r="G1417" i="1"/>
  <c r="H1417" i="1"/>
  <c r="I1417" i="1"/>
  <c r="L1417" i="1"/>
  <c r="G1418" i="1"/>
  <c r="H1418" i="1"/>
  <c r="I1418" i="1"/>
  <c r="L1418" i="1"/>
  <c r="G1419" i="1"/>
  <c r="H1419" i="1"/>
  <c r="I1419" i="1"/>
  <c r="L1419" i="1"/>
  <c r="G1420" i="1"/>
  <c r="H1420" i="1"/>
  <c r="I1420" i="1"/>
  <c r="L1420" i="1"/>
  <c r="G1421" i="1"/>
  <c r="H1421" i="1"/>
  <c r="I1421" i="1"/>
  <c r="L1421" i="1"/>
  <c r="G1422" i="1"/>
  <c r="H1422" i="1"/>
  <c r="I1422" i="1"/>
  <c r="L1422" i="1"/>
  <c r="G1423" i="1"/>
  <c r="H1423" i="1"/>
  <c r="I1423" i="1"/>
  <c r="L1423" i="1"/>
  <c r="G1424" i="1"/>
  <c r="H1424" i="1"/>
  <c r="I1424" i="1"/>
  <c r="L1424" i="1"/>
  <c r="G1170" i="1"/>
  <c r="H1170" i="1"/>
  <c r="I1170" i="1"/>
  <c r="L1170" i="1"/>
  <c r="G1171" i="1"/>
  <c r="H1171" i="1"/>
  <c r="I1171" i="1"/>
  <c r="L1171" i="1"/>
  <c r="G1172" i="1"/>
  <c r="H1172" i="1"/>
  <c r="I1172" i="1"/>
  <c r="L1172" i="1"/>
  <c r="G1428" i="1"/>
  <c r="H1428" i="1"/>
  <c r="I1428" i="1"/>
  <c r="L1428" i="1"/>
  <c r="G1429" i="1"/>
  <c r="H1429" i="1"/>
  <c r="I1429" i="1"/>
  <c r="L1429" i="1"/>
  <c r="G1430" i="1"/>
  <c r="H1430" i="1"/>
  <c r="I1430" i="1"/>
  <c r="L1430" i="1"/>
  <c r="G1431" i="1"/>
  <c r="H1431" i="1"/>
  <c r="I1431" i="1"/>
  <c r="L1431" i="1"/>
  <c r="G1432" i="1"/>
  <c r="H1432" i="1"/>
  <c r="I1432" i="1"/>
  <c r="L1432" i="1"/>
  <c r="G1433" i="1"/>
  <c r="H1433" i="1"/>
  <c r="I1433" i="1"/>
  <c r="L1433" i="1"/>
  <c r="G1434" i="1"/>
  <c r="H1434" i="1"/>
  <c r="I1434" i="1"/>
  <c r="L1434" i="1"/>
  <c r="G1435" i="1"/>
  <c r="H1435" i="1"/>
  <c r="I1435" i="1"/>
  <c r="L1435" i="1"/>
  <c r="G1436" i="1"/>
  <c r="H1436" i="1"/>
  <c r="I1436" i="1"/>
  <c r="L1436" i="1"/>
  <c r="G1437" i="1"/>
  <c r="H1437" i="1"/>
  <c r="I1437" i="1"/>
  <c r="L1437" i="1"/>
  <c r="G1438" i="1"/>
  <c r="H1438" i="1"/>
  <c r="I1438" i="1"/>
  <c r="L1438" i="1"/>
  <c r="G1439" i="1"/>
  <c r="H1439" i="1"/>
  <c r="I1439" i="1"/>
  <c r="L1439" i="1"/>
  <c r="G1440" i="1"/>
  <c r="H1440" i="1"/>
  <c r="I1440" i="1"/>
  <c r="L1440" i="1"/>
  <c r="G1441" i="1"/>
  <c r="H1441" i="1"/>
  <c r="I1441" i="1"/>
  <c r="L1441" i="1"/>
  <c r="G1442" i="1"/>
  <c r="H1442" i="1"/>
  <c r="I1442" i="1"/>
  <c r="L1442" i="1"/>
  <c r="G1443" i="1"/>
  <c r="H1443" i="1"/>
  <c r="I1443" i="1"/>
  <c r="L1443" i="1"/>
  <c r="G1444" i="1"/>
  <c r="H1444" i="1"/>
  <c r="I1444" i="1"/>
  <c r="L1444" i="1"/>
  <c r="G1445" i="1"/>
  <c r="H1445" i="1"/>
  <c r="I1445" i="1"/>
  <c r="L1445" i="1"/>
  <c r="G1446" i="1"/>
  <c r="H1446" i="1"/>
  <c r="I1446" i="1"/>
  <c r="L1446" i="1"/>
  <c r="G1192" i="1"/>
  <c r="H1192" i="1"/>
  <c r="I1192" i="1"/>
  <c r="L1192" i="1"/>
  <c r="G1193" i="1"/>
  <c r="H1193" i="1"/>
  <c r="I1193" i="1"/>
  <c r="L1193" i="1"/>
  <c r="G1194" i="1"/>
  <c r="H1194" i="1"/>
  <c r="I1194" i="1"/>
  <c r="L1194" i="1"/>
  <c r="G1450" i="1"/>
  <c r="H1450" i="1"/>
  <c r="I1450" i="1"/>
  <c r="L1450" i="1"/>
  <c r="G1451" i="1"/>
  <c r="H1451" i="1"/>
  <c r="I1451" i="1"/>
  <c r="L1451" i="1"/>
  <c r="G1452" i="1"/>
  <c r="H1452" i="1"/>
  <c r="I1452" i="1"/>
  <c r="L1452" i="1"/>
  <c r="G1453" i="1"/>
  <c r="H1453" i="1"/>
  <c r="I1453" i="1"/>
  <c r="L1453" i="1"/>
  <c r="G1454" i="1"/>
  <c r="H1454" i="1"/>
  <c r="I1454" i="1"/>
  <c r="L1454" i="1"/>
  <c r="G1455" i="1"/>
  <c r="H1455" i="1"/>
  <c r="I1455" i="1"/>
  <c r="L1455" i="1"/>
  <c r="G1456" i="1"/>
  <c r="H1456" i="1"/>
  <c r="I1456" i="1"/>
  <c r="L1456" i="1"/>
  <c r="G1457" i="1"/>
  <c r="H1457" i="1"/>
  <c r="I1457" i="1"/>
  <c r="L1457" i="1"/>
  <c r="G1458" i="1"/>
  <c r="H1458" i="1"/>
  <c r="I1458" i="1"/>
  <c r="L1458" i="1"/>
  <c r="G1459" i="1"/>
  <c r="H1459" i="1"/>
  <c r="I1459" i="1"/>
  <c r="L1459" i="1"/>
  <c r="G1460" i="1"/>
  <c r="H1460" i="1"/>
  <c r="I1460" i="1"/>
  <c r="L1460" i="1"/>
  <c r="G1461" i="1"/>
  <c r="H1461" i="1"/>
  <c r="I1461" i="1"/>
  <c r="L1461" i="1"/>
  <c r="G1462" i="1"/>
  <c r="H1462" i="1"/>
  <c r="I1462" i="1"/>
  <c r="L1462" i="1"/>
  <c r="G1463" i="1"/>
  <c r="H1463" i="1"/>
  <c r="I1463" i="1"/>
  <c r="L1463" i="1"/>
  <c r="G1464" i="1"/>
  <c r="H1464" i="1"/>
  <c r="I1464" i="1"/>
  <c r="L1464" i="1"/>
  <c r="G1465" i="1"/>
  <c r="H1465" i="1"/>
  <c r="I1465" i="1"/>
  <c r="L1465" i="1"/>
  <c r="G1466" i="1"/>
  <c r="H1466" i="1"/>
  <c r="I1466" i="1"/>
  <c r="L1466" i="1"/>
  <c r="G1467" i="1"/>
  <c r="H1467" i="1"/>
  <c r="I1467" i="1"/>
  <c r="L1467" i="1"/>
  <c r="G1468" i="1"/>
  <c r="H1468" i="1"/>
  <c r="I1468" i="1"/>
  <c r="L1468" i="1"/>
  <c r="G1469" i="1"/>
  <c r="H1469" i="1"/>
  <c r="I1469" i="1"/>
  <c r="L1469" i="1"/>
  <c r="G1470" i="1"/>
  <c r="H1470" i="1"/>
  <c r="I1470" i="1"/>
  <c r="L1470" i="1"/>
  <c r="G1471" i="1"/>
  <c r="H1471" i="1"/>
  <c r="I1471" i="1"/>
  <c r="L1471" i="1"/>
  <c r="G1472" i="1"/>
  <c r="H1472" i="1"/>
  <c r="I1472" i="1"/>
  <c r="L1472" i="1"/>
  <c r="G1473" i="1"/>
  <c r="H1473" i="1"/>
  <c r="I1473" i="1"/>
  <c r="L1473" i="1"/>
  <c r="G1474" i="1"/>
  <c r="H1474" i="1"/>
  <c r="I1474" i="1"/>
  <c r="L1474" i="1"/>
  <c r="G1475" i="1"/>
  <c r="H1475" i="1"/>
  <c r="I1475" i="1"/>
  <c r="L1475" i="1"/>
  <c r="G1476" i="1"/>
  <c r="H1476" i="1"/>
  <c r="I1476" i="1"/>
  <c r="L1476" i="1"/>
  <c r="G1477" i="1"/>
  <c r="H1477" i="1"/>
  <c r="I1477" i="1"/>
  <c r="L1477" i="1"/>
  <c r="G1478" i="1"/>
  <c r="H1478" i="1"/>
  <c r="I1478" i="1"/>
  <c r="L1478" i="1"/>
  <c r="G1479" i="1"/>
  <c r="H1479" i="1"/>
  <c r="I1479" i="1"/>
  <c r="L1479" i="1"/>
  <c r="G1480" i="1"/>
  <c r="H1480" i="1"/>
  <c r="I1480" i="1"/>
  <c r="L1480" i="1"/>
  <c r="G1481" i="1"/>
  <c r="H1481" i="1"/>
  <c r="I1481" i="1"/>
  <c r="L1481" i="1"/>
  <c r="G1482" i="1"/>
  <c r="H1482" i="1"/>
  <c r="I1482" i="1"/>
  <c r="L1482" i="1"/>
  <c r="G1483" i="1"/>
  <c r="H1483" i="1"/>
  <c r="I1483" i="1"/>
  <c r="L1483" i="1"/>
  <c r="G1484" i="1"/>
  <c r="H1484" i="1"/>
  <c r="I1484" i="1"/>
  <c r="L1484" i="1"/>
  <c r="G1485" i="1"/>
  <c r="H1485" i="1"/>
  <c r="I1485" i="1"/>
  <c r="L1485" i="1"/>
  <c r="G1204" i="1"/>
  <c r="H1204" i="1"/>
  <c r="I1204" i="1"/>
  <c r="L1204" i="1"/>
  <c r="G1205" i="1"/>
  <c r="H1205" i="1"/>
  <c r="I1205" i="1"/>
  <c r="L1205" i="1"/>
  <c r="G1206" i="1"/>
  <c r="H1206" i="1"/>
  <c r="I1206" i="1"/>
  <c r="L1206" i="1"/>
  <c r="G1489" i="1"/>
  <c r="H1489" i="1"/>
  <c r="I1489" i="1"/>
  <c r="L1489" i="1"/>
  <c r="G1490" i="1"/>
  <c r="H1490" i="1"/>
  <c r="I1490" i="1"/>
  <c r="L1490" i="1"/>
  <c r="G1491" i="1"/>
  <c r="H1491" i="1"/>
  <c r="I1491" i="1"/>
  <c r="L1491" i="1"/>
  <c r="G1492" i="1"/>
  <c r="H1492" i="1"/>
  <c r="I1492" i="1"/>
  <c r="L1492" i="1"/>
  <c r="G1493" i="1"/>
  <c r="H1493" i="1"/>
  <c r="I1493" i="1"/>
  <c r="L1493" i="1"/>
  <c r="G1494" i="1"/>
  <c r="H1494" i="1"/>
  <c r="I1494" i="1"/>
  <c r="L1494" i="1"/>
  <c r="G1495" i="1"/>
  <c r="H1495" i="1"/>
  <c r="I1495" i="1"/>
  <c r="L1495" i="1"/>
  <c r="G1496" i="1"/>
  <c r="H1496" i="1"/>
  <c r="I1496" i="1"/>
  <c r="L1496" i="1"/>
  <c r="G1497" i="1"/>
  <c r="H1497" i="1"/>
  <c r="I1497" i="1"/>
  <c r="L1497" i="1"/>
  <c r="G1498" i="1"/>
  <c r="H1498" i="1"/>
  <c r="I1498" i="1"/>
  <c r="L1498" i="1"/>
  <c r="G1499" i="1"/>
  <c r="H1499" i="1"/>
  <c r="I1499" i="1"/>
  <c r="L1499" i="1"/>
  <c r="G1500" i="1"/>
  <c r="H1500" i="1"/>
  <c r="I1500" i="1"/>
  <c r="L1500" i="1"/>
  <c r="G1501" i="1"/>
  <c r="H1501" i="1"/>
  <c r="I1501" i="1"/>
  <c r="L1501" i="1"/>
  <c r="G1502" i="1"/>
  <c r="H1502" i="1"/>
  <c r="I1502" i="1"/>
  <c r="L1502" i="1"/>
  <c r="G1503" i="1"/>
  <c r="H1503" i="1"/>
  <c r="I1503" i="1"/>
  <c r="L1503" i="1"/>
  <c r="G1504" i="1"/>
  <c r="H1504" i="1"/>
  <c r="I1504" i="1"/>
  <c r="L1504" i="1"/>
  <c r="G1505" i="1"/>
  <c r="H1505" i="1"/>
  <c r="I1505" i="1"/>
  <c r="L1505" i="1"/>
  <c r="G1506" i="1"/>
  <c r="H1506" i="1"/>
  <c r="I1506" i="1"/>
  <c r="L1506" i="1"/>
  <c r="G1507" i="1"/>
  <c r="H1507" i="1"/>
  <c r="I1507" i="1"/>
  <c r="L1507" i="1"/>
  <c r="G1508" i="1"/>
  <c r="H1508" i="1"/>
  <c r="I1508" i="1"/>
  <c r="L1508" i="1"/>
  <c r="G1509" i="1"/>
  <c r="H1509" i="1"/>
  <c r="I1509" i="1"/>
  <c r="L1509" i="1"/>
  <c r="G1510" i="1"/>
  <c r="H1510" i="1"/>
  <c r="I1510" i="1"/>
  <c r="L1510" i="1"/>
  <c r="G1511" i="1"/>
  <c r="H1511" i="1"/>
  <c r="I1511" i="1"/>
  <c r="L1511" i="1"/>
  <c r="G1512" i="1"/>
  <c r="H1512" i="1"/>
  <c r="I1512" i="1"/>
  <c r="L1512" i="1"/>
  <c r="G1513" i="1"/>
  <c r="H1513" i="1"/>
  <c r="I1513" i="1"/>
  <c r="L1513" i="1"/>
  <c r="G1514" i="1"/>
  <c r="H1514" i="1"/>
  <c r="I1514" i="1"/>
  <c r="L1514" i="1"/>
  <c r="G1515" i="1"/>
  <c r="H1515" i="1"/>
  <c r="I1515" i="1"/>
  <c r="L1515" i="1"/>
  <c r="G1516" i="1"/>
  <c r="H1516" i="1"/>
  <c r="I1516" i="1"/>
  <c r="L1516" i="1"/>
  <c r="G1517" i="1"/>
  <c r="H1517" i="1"/>
  <c r="I1517" i="1"/>
  <c r="L1517" i="1"/>
  <c r="G1518" i="1"/>
  <c r="H1518" i="1"/>
  <c r="I1518" i="1"/>
  <c r="L1518" i="1"/>
  <c r="G1519" i="1"/>
  <c r="H1519" i="1"/>
  <c r="I1519" i="1"/>
  <c r="L1519" i="1"/>
  <c r="G1520" i="1"/>
  <c r="H1520" i="1"/>
  <c r="I1520" i="1"/>
  <c r="L1520" i="1"/>
  <c r="G1521" i="1"/>
  <c r="H1521" i="1"/>
  <c r="I1521" i="1"/>
  <c r="L1521" i="1"/>
  <c r="G1522" i="1"/>
  <c r="H1522" i="1"/>
  <c r="I1522" i="1"/>
  <c r="L1522" i="1"/>
  <c r="G1523" i="1"/>
  <c r="H1523" i="1"/>
  <c r="I1523" i="1"/>
  <c r="L1523" i="1"/>
  <c r="G1524" i="1"/>
  <c r="H1524" i="1"/>
  <c r="I1524" i="1"/>
  <c r="L1524" i="1"/>
  <c r="G1525" i="1"/>
  <c r="H1525" i="1"/>
  <c r="I1525" i="1"/>
  <c r="L1525" i="1"/>
  <c r="G1526" i="1"/>
  <c r="H1526" i="1"/>
  <c r="I1526" i="1"/>
  <c r="L1526" i="1"/>
  <c r="G1527" i="1"/>
  <c r="H1527" i="1"/>
  <c r="I1527" i="1"/>
  <c r="L1527" i="1"/>
  <c r="G1528" i="1"/>
  <c r="H1528" i="1"/>
  <c r="I1528" i="1"/>
  <c r="L1528" i="1"/>
  <c r="G1529" i="1"/>
  <c r="H1529" i="1"/>
  <c r="I1529" i="1"/>
  <c r="L1529" i="1"/>
  <c r="G1530" i="1"/>
  <c r="H1530" i="1"/>
  <c r="I1530" i="1"/>
  <c r="L1530" i="1"/>
  <c r="G1531" i="1"/>
  <c r="H1531" i="1"/>
  <c r="I1531" i="1"/>
  <c r="L1531" i="1"/>
  <c r="G1212" i="1"/>
  <c r="H1212" i="1"/>
  <c r="I1212" i="1"/>
  <c r="L1212" i="1"/>
  <c r="G1213" i="1"/>
  <c r="H1213" i="1"/>
  <c r="I1213" i="1"/>
  <c r="L1213" i="1"/>
  <c r="G1214" i="1"/>
  <c r="H1214" i="1"/>
  <c r="I1214" i="1"/>
  <c r="L1214" i="1"/>
  <c r="G1535" i="1"/>
  <c r="H1535" i="1"/>
  <c r="I1535" i="1"/>
  <c r="L1535" i="1"/>
  <c r="G1536" i="1"/>
  <c r="H1536" i="1"/>
  <c r="I1536" i="1"/>
  <c r="L1536" i="1"/>
  <c r="G1537" i="1"/>
  <c r="H1537" i="1"/>
  <c r="I1537" i="1"/>
  <c r="L1537" i="1"/>
  <c r="G1538" i="1"/>
  <c r="H1538" i="1"/>
  <c r="I1538" i="1"/>
  <c r="L1538" i="1"/>
  <c r="G1539" i="1"/>
  <c r="H1539" i="1"/>
  <c r="I1539" i="1"/>
  <c r="L1539" i="1"/>
  <c r="G1540" i="1"/>
  <c r="H1540" i="1"/>
  <c r="I1540" i="1"/>
  <c r="L1540" i="1"/>
  <c r="G1541" i="1"/>
  <c r="H1541" i="1"/>
  <c r="I1541" i="1"/>
  <c r="L1541" i="1"/>
  <c r="G1542" i="1"/>
  <c r="H1542" i="1"/>
  <c r="I1542" i="1"/>
  <c r="L1542" i="1"/>
  <c r="G1543" i="1"/>
  <c r="H1543" i="1"/>
  <c r="I1543" i="1"/>
  <c r="L1543" i="1"/>
  <c r="G1544" i="1"/>
  <c r="H1544" i="1"/>
  <c r="I1544" i="1"/>
  <c r="L1544" i="1"/>
  <c r="G1545" i="1"/>
  <c r="H1545" i="1"/>
  <c r="I1545" i="1"/>
  <c r="L1545" i="1"/>
  <c r="G1546" i="1"/>
  <c r="H1546" i="1"/>
  <c r="I1546" i="1"/>
  <c r="L1546" i="1"/>
  <c r="G1547" i="1"/>
  <c r="H1547" i="1"/>
  <c r="I1547" i="1"/>
  <c r="L1547" i="1"/>
  <c r="G1548" i="1"/>
  <c r="H1548" i="1"/>
  <c r="I1548" i="1"/>
  <c r="L1548" i="1"/>
  <c r="G1549" i="1"/>
  <c r="H1549" i="1"/>
  <c r="I1549" i="1"/>
  <c r="L1549" i="1"/>
  <c r="G1550" i="1"/>
  <c r="H1550" i="1"/>
  <c r="I1550" i="1"/>
  <c r="L1550" i="1"/>
  <c r="G1551" i="1"/>
  <c r="H1551" i="1"/>
  <c r="I1551" i="1"/>
  <c r="L1551" i="1"/>
  <c r="G1552" i="1"/>
  <c r="H1552" i="1"/>
  <c r="I1552" i="1"/>
  <c r="L1552" i="1"/>
  <c r="G1553" i="1"/>
  <c r="H1553" i="1"/>
  <c r="I1553" i="1"/>
  <c r="L1553" i="1"/>
  <c r="G1554" i="1"/>
  <c r="H1554" i="1"/>
  <c r="I1554" i="1"/>
  <c r="L1554" i="1"/>
  <c r="G1555" i="1"/>
  <c r="H1555" i="1"/>
  <c r="I1555" i="1"/>
  <c r="L1555" i="1"/>
  <c r="G1556" i="1"/>
  <c r="H1556" i="1"/>
  <c r="I1556" i="1"/>
  <c r="L1556" i="1"/>
  <c r="G1557" i="1"/>
  <c r="H1557" i="1"/>
  <c r="I1557" i="1"/>
  <c r="L1557" i="1"/>
  <c r="G1558" i="1"/>
  <c r="H1558" i="1"/>
  <c r="I1558" i="1"/>
  <c r="L1558" i="1"/>
  <c r="G1559" i="1"/>
  <c r="H1559" i="1"/>
  <c r="I1559" i="1"/>
  <c r="L1559" i="1"/>
  <c r="G1560" i="1"/>
  <c r="H1560" i="1"/>
  <c r="I1560" i="1"/>
  <c r="L1560" i="1"/>
  <c r="G1561" i="1"/>
  <c r="H1561" i="1"/>
  <c r="I1561" i="1"/>
  <c r="L1561" i="1"/>
  <c r="G1562" i="1"/>
  <c r="H1562" i="1"/>
  <c r="I1562" i="1"/>
  <c r="L1562" i="1"/>
  <c r="G1563" i="1"/>
  <c r="H1563" i="1"/>
  <c r="I1563" i="1"/>
  <c r="L1563" i="1"/>
  <c r="G1564" i="1"/>
  <c r="H1564" i="1"/>
  <c r="I1564" i="1"/>
  <c r="L1564" i="1"/>
  <c r="G1565" i="1"/>
  <c r="H1565" i="1"/>
  <c r="I1565" i="1"/>
  <c r="L1565" i="1"/>
  <c r="G1566" i="1"/>
  <c r="H1566" i="1"/>
  <c r="I1566" i="1"/>
  <c r="L1566" i="1"/>
  <c r="G1567" i="1"/>
  <c r="H1567" i="1"/>
  <c r="I1567" i="1"/>
  <c r="L1567" i="1"/>
  <c r="G1568" i="1"/>
  <c r="H1568" i="1"/>
  <c r="I1568" i="1"/>
  <c r="L1568" i="1"/>
  <c r="G1569" i="1"/>
  <c r="H1569" i="1"/>
  <c r="I1569" i="1"/>
  <c r="L1569" i="1"/>
  <c r="G1570" i="1"/>
  <c r="H1570" i="1"/>
  <c r="I1570" i="1"/>
  <c r="L1570" i="1"/>
  <c r="G1571" i="1"/>
  <c r="H1571" i="1"/>
  <c r="I1571" i="1"/>
  <c r="L1571" i="1"/>
  <c r="G1572" i="1"/>
  <c r="H1572" i="1"/>
  <c r="I1572" i="1"/>
  <c r="L1572" i="1"/>
  <c r="G1573" i="1"/>
  <c r="H1573" i="1"/>
  <c r="I1573" i="1"/>
  <c r="L1573" i="1"/>
  <c r="G1574" i="1"/>
  <c r="H1574" i="1"/>
  <c r="I1574" i="1"/>
  <c r="L1574" i="1"/>
  <c r="G1575" i="1"/>
  <c r="H1575" i="1"/>
  <c r="I1575" i="1"/>
  <c r="L1575" i="1"/>
  <c r="G1576" i="1"/>
  <c r="H1576" i="1"/>
  <c r="I1576" i="1"/>
  <c r="L1576" i="1"/>
  <c r="G1577" i="1"/>
  <c r="H1577" i="1"/>
  <c r="I1577" i="1"/>
  <c r="L1577" i="1"/>
  <c r="G1578" i="1"/>
  <c r="H1578" i="1"/>
  <c r="I1578" i="1"/>
  <c r="L1578" i="1"/>
  <c r="G1579" i="1"/>
  <c r="H1579" i="1"/>
  <c r="I1579" i="1"/>
  <c r="L1579" i="1"/>
  <c r="G1580" i="1"/>
  <c r="H1580" i="1"/>
  <c r="I1580" i="1"/>
  <c r="L1580" i="1"/>
  <c r="G1581" i="1"/>
  <c r="H1581" i="1"/>
  <c r="I1581" i="1"/>
  <c r="L1581" i="1"/>
  <c r="G1582" i="1"/>
  <c r="H1582" i="1"/>
  <c r="I1582" i="1"/>
  <c r="L1582" i="1"/>
  <c r="G1583" i="1"/>
  <c r="H1583" i="1"/>
  <c r="I1583" i="1"/>
  <c r="L1583" i="1"/>
  <c r="G1584" i="1"/>
  <c r="H1584" i="1"/>
  <c r="I1584" i="1"/>
  <c r="L1584" i="1"/>
  <c r="G1585" i="1"/>
  <c r="H1585" i="1"/>
  <c r="I1585" i="1"/>
  <c r="L1585" i="1"/>
  <c r="G1586" i="1"/>
  <c r="H1586" i="1"/>
  <c r="I1586" i="1"/>
  <c r="L1586" i="1"/>
  <c r="G1587" i="1"/>
  <c r="H1587" i="1"/>
  <c r="I1587" i="1"/>
  <c r="L1587" i="1"/>
  <c r="G1588" i="1"/>
  <c r="H1588" i="1"/>
  <c r="I1588" i="1"/>
  <c r="L1588" i="1"/>
  <c r="G1589" i="1"/>
  <c r="H1589" i="1"/>
  <c r="I1589" i="1"/>
  <c r="L1589" i="1"/>
  <c r="G1590" i="1"/>
  <c r="H1590" i="1"/>
  <c r="I1590" i="1"/>
  <c r="L1590" i="1"/>
  <c r="G1591" i="1"/>
  <c r="H1591" i="1"/>
  <c r="I1591" i="1"/>
  <c r="L1591" i="1"/>
  <c r="G1592" i="1"/>
  <c r="H1592" i="1"/>
  <c r="I1592" i="1"/>
  <c r="L1592" i="1"/>
  <c r="G1593" i="1"/>
  <c r="H1593" i="1"/>
  <c r="I1593" i="1"/>
  <c r="L1593" i="1"/>
  <c r="G1594" i="1"/>
  <c r="H1594" i="1"/>
  <c r="I1594" i="1"/>
  <c r="L1594" i="1"/>
  <c r="G1595" i="1"/>
  <c r="H1595" i="1"/>
  <c r="I1595" i="1"/>
  <c r="L1595" i="1"/>
  <c r="G1596" i="1"/>
  <c r="H1596" i="1"/>
  <c r="I1596" i="1"/>
  <c r="L1596" i="1"/>
  <c r="G1597" i="1"/>
  <c r="H1597" i="1"/>
  <c r="I1597" i="1"/>
  <c r="L1597" i="1"/>
  <c r="G1598" i="1"/>
  <c r="H1598" i="1"/>
  <c r="I1598" i="1"/>
  <c r="L1598" i="1"/>
  <c r="G1599" i="1"/>
  <c r="H1599" i="1"/>
  <c r="I1599" i="1"/>
  <c r="L1599" i="1"/>
  <c r="G1219" i="1"/>
  <c r="H1219" i="1"/>
  <c r="I1219" i="1"/>
  <c r="L1219" i="1"/>
  <c r="G1220" i="1"/>
  <c r="H1220" i="1"/>
  <c r="I1220" i="1"/>
  <c r="L1220" i="1"/>
  <c r="G1221" i="1"/>
  <c r="H1221" i="1"/>
  <c r="I1221" i="1"/>
  <c r="L1221" i="1"/>
  <c r="G1603" i="1"/>
  <c r="H1603" i="1"/>
  <c r="I1603" i="1"/>
  <c r="L1603" i="1"/>
  <c r="G1604" i="1"/>
  <c r="H1604" i="1"/>
  <c r="I1604" i="1"/>
  <c r="L1604" i="1"/>
  <c r="G1605" i="1"/>
  <c r="H1605" i="1"/>
  <c r="I1605" i="1"/>
  <c r="L1605" i="1"/>
  <c r="G1606" i="1"/>
  <c r="H1606" i="1"/>
  <c r="I1606" i="1"/>
  <c r="L1606" i="1"/>
  <c r="G1607" i="1"/>
  <c r="H1607" i="1"/>
  <c r="I1607" i="1"/>
  <c r="L1607" i="1"/>
  <c r="G1608" i="1"/>
  <c r="H1608" i="1"/>
  <c r="I1608" i="1"/>
  <c r="L1608" i="1"/>
  <c r="G1609" i="1"/>
  <c r="H1609" i="1"/>
  <c r="I1609" i="1"/>
  <c r="L1609" i="1"/>
  <c r="G1610" i="1"/>
  <c r="H1610" i="1"/>
  <c r="I1610" i="1"/>
  <c r="L1610" i="1"/>
  <c r="G1611" i="1"/>
  <c r="H1611" i="1"/>
  <c r="I1611" i="1"/>
  <c r="L1611" i="1"/>
  <c r="G1612" i="1"/>
  <c r="H1612" i="1"/>
  <c r="I1612" i="1"/>
  <c r="L1612" i="1"/>
  <c r="G1613" i="1"/>
  <c r="H1613" i="1"/>
  <c r="I1613" i="1"/>
  <c r="L1613" i="1"/>
  <c r="G1614" i="1"/>
  <c r="H1614" i="1"/>
  <c r="I1614" i="1"/>
  <c r="L1614" i="1"/>
  <c r="G1615" i="1"/>
  <c r="H1615" i="1"/>
  <c r="I1615" i="1"/>
  <c r="L1615" i="1"/>
  <c r="G1616" i="1"/>
  <c r="H1616" i="1"/>
  <c r="I1616" i="1"/>
  <c r="L1616" i="1"/>
  <c r="G1617" i="1"/>
  <c r="H1617" i="1"/>
  <c r="I1617" i="1"/>
  <c r="L1617" i="1"/>
  <c r="G1618" i="1"/>
  <c r="H1618" i="1"/>
  <c r="I1618" i="1"/>
  <c r="L1618" i="1"/>
  <c r="G1619" i="1"/>
  <c r="H1619" i="1"/>
  <c r="I1619" i="1"/>
  <c r="L1619" i="1"/>
  <c r="G1620" i="1"/>
  <c r="H1620" i="1"/>
  <c r="I1620" i="1"/>
  <c r="L1620" i="1"/>
  <c r="G1621" i="1"/>
  <c r="H1621" i="1"/>
  <c r="I1621" i="1"/>
  <c r="L1621" i="1"/>
  <c r="G1622" i="1"/>
  <c r="H1622" i="1"/>
  <c r="I1622" i="1"/>
  <c r="L1622" i="1"/>
  <c r="G1623" i="1"/>
  <c r="H1623" i="1"/>
  <c r="I1623" i="1"/>
  <c r="L1623" i="1"/>
  <c r="G1624" i="1"/>
  <c r="H1624" i="1"/>
  <c r="I1624" i="1"/>
  <c r="L1624" i="1"/>
  <c r="G1625" i="1"/>
  <c r="H1625" i="1"/>
  <c r="I1625" i="1"/>
  <c r="L1625" i="1"/>
  <c r="G1626" i="1"/>
  <c r="H1626" i="1"/>
  <c r="I1626" i="1"/>
  <c r="L1626" i="1"/>
  <c r="G1627" i="1"/>
  <c r="H1627" i="1"/>
  <c r="I1627" i="1"/>
  <c r="L1627" i="1"/>
  <c r="G1628" i="1"/>
  <c r="H1628" i="1"/>
  <c r="I1628" i="1"/>
  <c r="L1628" i="1"/>
  <c r="G1629" i="1"/>
  <c r="H1629" i="1"/>
  <c r="I1629" i="1"/>
  <c r="L1629" i="1"/>
  <c r="G1630" i="1"/>
  <c r="H1630" i="1"/>
  <c r="I1630" i="1"/>
  <c r="L1630" i="1"/>
  <c r="G1631" i="1"/>
  <c r="H1631" i="1"/>
  <c r="I1631" i="1"/>
  <c r="L1631" i="1"/>
  <c r="G1632" i="1"/>
  <c r="H1632" i="1"/>
  <c r="I1632" i="1"/>
  <c r="L1632" i="1"/>
  <c r="G1633" i="1"/>
  <c r="H1633" i="1"/>
  <c r="I1633" i="1"/>
  <c r="L1633" i="1"/>
  <c r="G1634" i="1"/>
  <c r="H1634" i="1"/>
  <c r="I1634" i="1"/>
  <c r="L1634" i="1"/>
  <c r="G1635" i="1"/>
  <c r="H1635" i="1"/>
  <c r="I1635" i="1"/>
  <c r="L1635" i="1"/>
  <c r="G1636" i="1"/>
  <c r="H1636" i="1"/>
  <c r="I1636" i="1"/>
  <c r="L1636" i="1"/>
  <c r="G1637" i="1"/>
  <c r="H1637" i="1"/>
  <c r="I1637" i="1"/>
  <c r="L1637" i="1"/>
  <c r="G1638" i="1"/>
  <c r="H1638" i="1"/>
  <c r="I1638" i="1"/>
  <c r="L1638" i="1"/>
  <c r="G1639" i="1"/>
  <c r="H1639" i="1"/>
  <c r="I1639" i="1"/>
  <c r="L1639" i="1"/>
  <c r="G1640" i="1"/>
  <c r="H1640" i="1"/>
  <c r="I1640" i="1"/>
  <c r="L1640" i="1"/>
  <c r="G1641" i="1"/>
  <c r="H1641" i="1"/>
  <c r="I1641" i="1"/>
  <c r="L1641" i="1"/>
  <c r="G1642" i="1"/>
  <c r="H1642" i="1"/>
  <c r="I1642" i="1"/>
  <c r="L1642" i="1"/>
  <c r="G1643" i="1"/>
  <c r="H1643" i="1"/>
  <c r="I1643" i="1"/>
  <c r="L1643" i="1"/>
  <c r="G1644" i="1"/>
  <c r="H1644" i="1"/>
  <c r="I1644" i="1"/>
  <c r="L1644" i="1"/>
  <c r="G1645" i="1"/>
  <c r="H1645" i="1"/>
  <c r="I1645" i="1"/>
  <c r="L1645" i="1"/>
  <c r="G1646" i="1"/>
  <c r="H1646" i="1"/>
  <c r="I1646" i="1"/>
  <c r="L1646" i="1"/>
  <c r="G1647" i="1"/>
  <c r="H1647" i="1"/>
  <c r="I1647" i="1"/>
  <c r="L1647" i="1"/>
  <c r="G1648" i="1"/>
  <c r="H1648" i="1"/>
  <c r="I1648" i="1"/>
  <c r="L1648" i="1"/>
  <c r="G1649" i="1"/>
  <c r="H1649" i="1"/>
  <c r="I1649" i="1"/>
  <c r="L1649" i="1"/>
  <c r="G1650" i="1"/>
  <c r="H1650" i="1"/>
  <c r="I1650" i="1"/>
  <c r="L1650" i="1"/>
  <c r="G1651" i="1"/>
  <c r="H1651" i="1"/>
  <c r="I1651" i="1"/>
  <c r="L1651" i="1"/>
  <c r="G1256" i="1"/>
  <c r="H1256" i="1"/>
  <c r="I1256" i="1"/>
  <c r="L1256" i="1"/>
  <c r="G1257" i="1"/>
  <c r="H1257" i="1"/>
  <c r="I1257" i="1"/>
  <c r="L1257" i="1"/>
  <c r="G1258" i="1"/>
  <c r="H1258" i="1"/>
  <c r="I1258" i="1"/>
  <c r="L1258" i="1"/>
  <c r="G1655" i="1"/>
  <c r="H1655" i="1"/>
  <c r="I1655" i="1"/>
  <c r="L1655" i="1"/>
  <c r="G1656" i="1"/>
  <c r="H1656" i="1"/>
  <c r="I1656" i="1"/>
  <c r="L1656" i="1"/>
  <c r="G1657" i="1"/>
  <c r="H1657" i="1"/>
  <c r="I1657" i="1"/>
  <c r="L1657" i="1"/>
  <c r="G1658" i="1"/>
  <c r="H1658" i="1"/>
  <c r="I1658" i="1"/>
  <c r="L1658" i="1"/>
  <c r="G1659" i="1"/>
  <c r="H1659" i="1"/>
  <c r="I1659" i="1"/>
  <c r="L1659" i="1"/>
  <c r="G1660" i="1"/>
  <c r="H1660" i="1"/>
  <c r="I1660" i="1"/>
  <c r="L1660" i="1"/>
  <c r="G1661" i="1"/>
  <c r="H1661" i="1"/>
  <c r="I1661" i="1"/>
  <c r="L1661" i="1"/>
  <c r="G1662" i="1"/>
  <c r="H1662" i="1"/>
  <c r="I1662" i="1"/>
  <c r="L1662" i="1"/>
  <c r="G1663" i="1"/>
  <c r="H1663" i="1"/>
  <c r="I1663" i="1"/>
  <c r="L1663" i="1"/>
  <c r="G1664" i="1"/>
  <c r="H1664" i="1"/>
  <c r="I1664" i="1"/>
  <c r="L1664" i="1"/>
  <c r="G1665" i="1"/>
  <c r="H1665" i="1"/>
  <c r="I1665" i="1"/>
  <c r="L1665" i="1"/>
  <c r="G1666" i="1"/>
  <c r="H1666" i="1"/>
  <c r="I1666" i="1"/>
  <c r="L1666" i="1"/>
  <c r="G1667" i="1"/>
  <c r="H1667" i="1"/>
  <c r="I1667" i="1"/>
  <c r="L1667" i="1"/>
  <c r="G1668" i="1"/>
  <c r="H1668" i="1"/>
  <c r="I1668" i="1"/>
  <c r="L1668" i="1"/>
  <c r="G1669" i="1"/>
  <c r="H1669" i="1"/>
  <c r="I1669" i="1"/>
  <c r="L1669" i="1"/>
  <c r="G1670" i="1"/>
  <c r="H1670" i="1"/>
  <c r="I1670" i="1"/>
  <c r="L1670" i="1"/>
  <c r="G1671" i="1"/>
  <c r="H1671" i="1"/>
  <c r="I1671" i="1"/>
  <c r="L1671" i="1"/>
  <c r="G1672" i="1"/>
  <c r="H1672" i="1"/>
  <c r="I1672" i="1"/>
  <c r="L1672" i="1"/>
  <c r="G1673" i="1"/>
  <c r="H1673" i="1"/>
  <c r="I1673" i="1"/>
  <c r="L1673" i="1"/>
  <c r="G1674" i="1"/>
  <c r="H1674" i="1"/>
  <c r="I1674" i="1"/>
  <c r="L1674" i="1"/>
  <c r="G1675" i="1"/>
  <c r="H1675" i="1"/>
  <c r="I1675" i="1"/>
  <c r="L1675" i="1"/>
  <c r="G1676" i="1"/>
  <c r="H1676" i="1"/>
  <c r="I1676" i="1"/>
  <c r="L1676" i="1"/>
  <c r="G1677" i="1"/>
  <c r="H1677" i="1"/>
  <c r="I1677" i="1"/>
  <c r="L1677" i="1"/>
  <c r="G1288" i="1"/>
  <c r="H1288" i="1"/>
  <c r="I1288" i="1"/>
  <c r="L1288" i="1"/>
  <c r="G1289" i="1"/>
  <c r="H1289" i="1"/>
  <c r="I1289" i="1"/>
  <c r="L1289" i="1"/>
  <c r="G1290" i="1"/>
  <c r="H1290" i="1"/>
  <c r="I1290" i="1"/>
  <c r="L1290" i="1"/>
  <c r="G1681" i="1"/>
  <c r="H1681" i="1"/>
  <c r="I1681" i="1"/>
  <c r="L1681" i="1"/>
  <c r="G1682" i="1"/>
  <c r="H1682" i="1"/>
  <c r="I1682" i="1"/>
  <c r="L1682" i="1"/>
  <c r="G1683" i="1"/>
  <c r="H1683" i="1"/>
  <c r="I1683" i="1"/>
  <c r="L1683" i="1"/>
  <c r="G1684" i="1"/>
  <c r="H1684" i="1"/>
  <c r="I1684" i="1"/>
  <c r="L1684" i="1"/>
  <c r="G1685" i="1"/>
  <c r="H1685" i="1"/>
  <c r="I1685" i="1"/>
  <c r="L1685" i="1"/>
  <c r="G1686" i="1"/>
  <c r="H1686" i="1"/>
  <c r="I1686" i="1"/>
  <c r="L1686" i="1"/>
  <c r="G1687" i="1"/>
  <c r="H1687" i="1"/>
  <c r="I1687" i="1"/>
  <c r="L1687" i="1"/>
  <c r="G1688" i="1"/>
  <c r="H1688" i="1"/>
  <c r="I1688" i="1"/>
  <c r="L1688" i="1"/>
  <c r="G1689" i="1"/>
  <c r="H1689" i="1"/>
  <c r="I1689" i="1"/>
  <c r="L1689" i="1"/>
  <c r="G1690" i="1"/>
  <c r="H1690" i="1"/>
  <c r="I1690" i="1"/>
  <c r="L1690" i="1"/>
  <c r="G1691" i="1"/>
  <c r="H1691" i="1"/>
  <c r="I1691" i="1"/>
  <c r="L1691" i="1"/>
  <c r="G1692" i="1"/>
  <c r="H1692" i="1"/>
  <c r="I1692" i="1"/>
  <c r="L1692" i="1"/>
  <c r="G1693" i="1"/>
  <c r="H1693" i="1"/>
  <c r="I1693" i="1"/>
  <c r="L1693" i="1"/>
  <c r="G1694" i="1"/>
  <c r="H1694" i="1"/>
  <c r="I1694" i="1"/>
  <c r="L1694" i="1"/>
  <c r="G1695" i="1"/>
  <c r="H1695" i="1"/>
  <c r="I1695" i="1"/>
  <c r="L1695" i="1"/>
  <c r="G1696" i="1"/>
  <c r="H1696" i="1"/>
  <c r="I1696" i="1"/>
  <c r="L1696" i="1"/>
  <c r="G1697" i="1"/>
  <c r="H1697" i="1"/>
  <c r="I1697" i="1"/>
  <c r="L1697" i="1"/>
  <c r="G1698" i="1"/>
  <c r="H1698" i="1"/>
  <c r="I1698" i="1"/>
  <c r="L1698" i="1"/>
  <c r="G1699" i="1"/>
  <c r="H1699" i="1"/>
  <c r="I1699" i="1"/>
  <c r="L1699" i="1"/>
  <c r="G1700" i="1"/>
  <c r="H1700" i="1"/>
  <c r="I1700" i="1"/>
  <c r="L1700" i="1"/>
  <c r="G1701" i="1"/>
  <c r="H1701" i="1"/>
  <c r="I1701" i="1"/>
  <c r="L1701" i="1"/>
  <c r="G1702" i="1"/>
  <c r="H1702" i="1"/>
  <c r="I1702" i="1"/>
  <c r="L1702" i="1"/>
  <c r="G1703" i="1"/>
  <c r="H1703" i="1"/>
  <c r="I1703" i="1"/>
  <c r="L1703" i="1"/>
  <c r="G1704" i="1"/>
  <c r="H1704" i="1"/>
  <c r="I1704" i="1"/>
  <c r="L1704" i="1"/>
  <c r="G1705" i="1"/>
  <c r="H1705" i="1"/>
  <c r="I1705" i="1"/>
  <c r="L1705" i="1"/>
  <c r="G1706" i="1"/>
  <c r="H1706" i="1"/>
  <c r="I1706" i="1"/>
  <c r="L1706" i="1"/>
  <c r="G1349" i="1"/>
  <c r="H1349" i="1"/>
  <c r="I1349" i="1"/>
  <c r="L1349" i="1"/>
  <c r="G1350" i="1"/>
  <c r="H1350" i="1"/>
  <c r="I1350" i="1"/>
  <c r="L1350" i="1"/>
  <c r="G1351" i="1"/>
  <c r="H1351" i="1"/>
  <c r="I1351" i="1"/>
  <c r="L1351" i="1"/>
  <c r="G1710" i="1"/>
  <c r="H1710" i="1"/>
  <c r="I1710" i="1"/>
  <c r="L1710" i="1"/>
  <c r="G1711" i="1"/>
  <c r="H1711" i="1"/>
  <c r="I1711" i="1"/>
  <c r="L1711" i="1"/>
  <c r="G1712" i="1"/>
  <c r="H1712" i="1"/>
  <c r="I1712" i="1"/>
  <c r="L1712" i="1"/>
  <c r="G1713" i="1"/>
  <c r="H1713" i="1"/>
  <c r="I1713" i="1"/>
  <c r="L1713" i="1"/>
  <c r="G1714" i="1"/>
  <c r="H1714" i="1"/>
  <c r="I1714" i="1"/>
  <c r="L1714" i="1"/>
  <c r="G1715" i="1"/>
  <c r="H1715" i="1"/>
  <c r="I1715" i="1"/>
  <c r="L1715" i="1"/>
  <c r="G1716" i="1"/>
  <c r="H1716" i="1"/>
  <c r="I1716" i="1"/>
  <c r="L1716" i="1"/>
  <c r="G1717" i="1"/>
  <c r="H1717" i="1"/>
  <c r="I1717" i="1"/>
  <c r="L1717" i="1"/>
  <c r="G1718" i="1"/>
  <c r="H1718" i="1"/>
  <c r="I1718" i="1"/>
  <c r="L1718" i="1"/>
  <c r="G1719" i="1"/>
  <c r="H1719" i="1"/>
  <c r="I1719" i="1"/>
  <c r="L1719" i="1"/>
  <c r="G1720" i="1"/>
  <c r="H1720" i="1"/>
  <c r="I1720" i="1"/>
  <c r="L1720" i="1"/>
  <c r="G1721" i="1"/>
  <c r="H1721" i="1"/>
  <c r="I1721" i="1"/>
  <c r="L1721" i="1"/>
  <c r="G1722" i="1"/>
  <c r="H1722" i="1"/>
  <c r="I1722" i="1"/>
  <c r="L1722" i="1"/>
  <c r="G1723" i="1"/>
  <c r="H1723" i="1"/>
  <c r="I1723" i="1"/>
  <c r="L1723" i="1"/>
  <c r="G1724" i="1"/>
  <c r="H1724" i="1"/>
  <c r="I1724" i="1"/>
  <c r="L1724" i="1"/>
  <c r="G1725" i="1"/>
  <c r="H1725" i="1"/>
  <c r="I1725" i="1"/>
  <c r="L1725" i="1"/>
  <c r="G1726" i="1"/>
  <c r="H1726" i="1"/>
  <c r="I1726" i="1"/>
  <c r="L1726" i="1"/>
  <c r="G1727" i="1"/>
  <c r="H1727" i="1"/>
  <c r="I1727" i="1"/>
  <c r="L1727" i="1"/>
  <c r="G1728" i="1"/>
  <c r="H1728" i="1"/>
  <c r="I1728" i="1"/>
  <c r="L1728" i="1"/>
  <c r="G1729" i="1"/>
  <c r="H1729" i="1"/>
  <c r="I1729" i="1"/>
  <c r="L1729" i="1"/>
  <c r="G1730" i="1"/>
  <c r="H1730" i="1"/>
  <c r="I1730" i="1"/>
  <c r="L1730" i="1"/>
  <c r="G1731" i="1"/>
  <c r="H1731" i="1"/>
  <c r="I1731" i="1"/>
  <c r="L1731" i="1"/>
  <c r="G1732" i="1"/>
  <c r="H1732" i="1"/>
  <c r="I1732" i="1"/>
  <c r="L1732" i="1"/>
  <c r="G1733" i="1"/>
  <c r="H1733" i="1"/>
  <c r="I1733" i="1"/>
  <c r="L1733" i="1"/>
  <c r="G1734" i="1"/>
  <c r="H1734" i="1"/>
  <c r="I1734" i="1"/>
  <c r="L1734" i="1"/>
  <c r="G1735" i="1"/>
  <c r="H1735" i="1"/>
  <c r="I1735" i="1"/>
  <c r="L1735" i="1"/>
  <c r="G1736" i="1"/>
  <c r="H1736" i="1"/>
  <c r="I1736" i="1"/>
  <c r="L1736" i="1"/>
  <c r="G1737" i="1"/>
  <c r="H1737" i="1"/>
  <c r="I1737" i="1"/>
  <c r="L1737" i="1"/>
  <c r="G1738" i="1"/>
  <c r="H1738" i="1"/>
  <c r="I1738" i="1"/>
  <c r="L1738" i="1"/>
  <c r="G1739" i="1"/>
  <c r="H1739" i="1"/>
  <c r="I1739" i="1"/>
  <c r="L1739" i="1"/>
  <c r="G1740" i="1"/>
  <c r="H1740" i="1"/>
  <c r="I1740" i="1"/>
  <c r="L1740" i="1"/>
  <c r="G1741" i="1"/>
  <c r="H1741" i="1"/>
  <c r="I1741" i="1"/>
  <c r="L1741" i="1"/>
  <c r="G1742" i="1"/>
  <c r="H1742" i="1"/>
  <c r="I1742" i="1"/>
  <c r="L1742" i="1"/>
  <c r="G1743" i="1"/>
  <c r="H1743" i="1"/>
  <c r="I1743" i="1"/>
  <c r="L1743" i="1"/>
  <c r="G1744" i="1"/>
  <c r="H1744" i="1"/>
  <c r="I1744" i="1"/>
  <c r="L1744" i="1"/>
  <c r="G1745" i="1"/>
  <c r="H1745" i="1"/>
  <c r="I1745" i="1"/>
  <c r="L1745" i="1"/>
  <c r="G1746" i="1"/>
  <c r="H1746" i="1"/>
  <c r="I1746" i="1"/>
  <c r="L1746" i="1"/>
  <c r="G1747" i="1"/>
  <c r="H1747" i="1"/>
  <c r="I1747" i="1"/>
  <c r="L1747" i="1"/>
  <c r="G1748" i="1"/>
  <c r="H1748" i="1"/>
  <c r="I1748" i="1"/>
  <c r="L1748" i="1"/>
  <c r="G1749" i="1"/>
  <c r="H1749" i="1"/>
  <c r="I1749" i="1"/>
  <c r="L1749" i="1"/>
  <c r="G1750" i="1"/>
  <c r="H1750" i="1"/>
  <c r="I1750" i="1"/>
  <c r="L1750" i="1"/>
  <c r="G1751" i="1"/>
  <c r="H1751" i="1"/>
  <c r="I1751" i="1"/>
  <c r="L1751" i="1"/>
  <c r="G1752" i="1"/>
  <c r="H1752" i="1"/>
  <c r="I1752" i="1"/>
  <c r="L1752" i="1"/>
  <c r="G1753" i="1"/>
  <c r="H1753" i="1"/>
  <c r="I1753" i="1"/>
  <c r="L1753" i="1"/>
  <c r="G1754" i="1"/>
  <c r="H1754" i="1"/>
  <c r="I1754" i="1"/>
  <c r="L1754" i="1"/>
  <c r="G1755" i="1"/>
  <c r="H1755" i="1"/>
  <c r="I1755" i="1"/>
  <c r="L1755" i="1"/>
  <c r="G1756" i="1"/>
  <c r="H1756" i="1"/>
  <c r="I1756" i="1"/>
  <c r="L1756" i="1"/>
  <c r="G1757" i="1"/>
  <c r="H1757" i="1"/>
  <c r="I1757" i="1"/>
  <c r="L1757" i="1"/>
  <c r="G1758" i="1"/>
  <c r="H1758" i="1"/>
  <c r="I1758" i="1"/>
  <c r="L1758" i="1"/>
  <c r="G1759" i="1"/>
  <c r="H1759" i="1"/>
  <c r="I1759" i="1"/>
  <c r="L1759" i="1"/>
  <c r="G1760" i="1"/>
  <c r="H1760" i="1"/>
  <c r="I1760" i="1"/>
  <c r="L1760" i="1"/>
  <c r="G1761" i="1"/>
  <c r="H1761" i="1"/>
  <c r="I1761" i="1"/>
  <c r="L1761" i="1"/>
  <c r="G1370" i="1"/>
  <c r="H1370" i="1"/>
  <c r="I1370" i="1"/>
  <c r="L1370" i="1"/>
  <c r="G1371" i="1"/>
  <c r="H1371" i="1"/>
  <c r="I1371" i="1"/>
  <c r="L1371" i="1"/>
  <c r="G1372" i="1"/>
  <c r="H1372" i="1"/>
  <c r="I1372" i="1"/>
  <c r="L1372" i="1"/>
  <c r="G1765" i="1"/>
  <c r="H1765" i="1"/>
  <c r="I1765" i="1"/>
  <c r="L1765" i="1"/>
  <c r="G1766" i="1"/>
  <c r="H1766" i="1"/>
  <c r="I1766" i="1"/>
  <c r="L1766" i="1"/>
  <c r="G1395" i="1"/>
  <c r="H1395" i="1"/>
  <c r="I1395" i="1"/>
  <c r="L1395" i="1"/>
  <c r="G1396" i="1"/>
  <c r="H1396" i="1"/>
  <c r="I1396" i="1"/>
  <c r="L1396" i="1"/>
  <c r="G1397" i="1"/>
  <c r="H1397" i="1"/>
  <c r="I1397" i="1"/>
  <c r="L1397" i="1"/>
  <c r="G1770" i="1"/>
  <c r="H1770" i="1"/>
  <c r="I1770" i="1"/>
  <c r="L1770" i="1"/>
  <c r="G1771" i="1"/>
  <c r="H1771" i="1"/>
  <c r="I1771" i="1"/>
  <c r="L1771" i="1"/>
  <c r="G1772" i="1"/>
  <c r="H1772" i="1"/>
  <c r="I1772" i="1"/>
  <c r="L1772" i="1"/>
  <c r="G1773" i="1"/>
  <c r="H1773" i="1"/>
  <c r="I1773" i="1"/>
  <c r="L1773" i="1"/>
  <c r="G1774" i="1"/>
  <c r="H1774" i="1"/>
  <c r="I1774" i="1"/>
  <c r="L1774" i="1"/>
  <c r="G1775" i="1"/>
  <c r="H1775" i="1"/>
  <c r="I1775" i="1"/>
  <c r="L1775" i="1"/>
  <c r="G1776" i="1"/>
  <c r="H1776" i="1"/>
  <c r="I1776" i="1"/>
  <c r="L1776" i="1"/>
  <c r="G1777" i="1"/>
  <c r="H1777" i="1"/>
  <c r="I1777" i="1"/>
  <c r="L1777" i="1"/>
  <c r="G1778" i="1"/>
  <c r="H1778" i="1"/>
  <c r="I1778" i="1"/>
  <c r="L1778" i="1"/>
  <c r="G1779" i="1"/>
  <c r="H1779" i="1"/>
  <c r="I1779" i="1"/>
  <c r="L1779" i="1"/>
  <c r="G1780" i="1"/>
  <c r="H1780" i="1"/>
  <c r="I1780" i="1"/>
  <c r="L1780" i="1"/>
  <c r="G1781" i="1"/>
  <c r="H1781" i="1"/>
  <c r="I1781" i="1"/>
  <c r="L1781" i="1"/>
  <c r="G1782" i="1"/>
  <c r="H1782" i="1"/>
  <c r="I1782" i="1"/>
  <c r="L1782" i="1"/>
  <c r="G1783" i="1"/>
  <c r="H1783" i="1"/>
  <c r="I1783" i="1"/>
  <c r="L1783" i="1"/>
  <c r="G1784" i="1"/>
  <c r="H1784" i="1"/>
  <c r="I1784" i="1"/>
  <c r="L1784" i="1"/>
  <c r="G1785" i="1"/>
  <c r="H1785" i="1"/>
  <c r="I1785" i="1"/>
  <c r="L1785" i="1"/>
  <c r="G1786" i="1"/>
  <c r="H1786" i="1"/>
  <c r="I1786" i="1"/>
  <c r="L1786" i="1"/>
  <c r="G1787" i="1"/>
  <c r="H1787" i="1"/>
  <c r="I1787" i="1"/>
  <c r="L1787" i="1"/>
  <c r="G1788" i="1"/>
  <c r="H1788" i="1"/>
  <c r="I1788" i="1"/>
  <c r="L1788" i="1"/>
  <c r="G1789" i="1"/>
  <c r="H1789" i="1"/>
  <c r="I1789" i="1"/>
  <c r="L1789" i="1"/>
  <c r="G1790" i="1"/>
  <c r="H1790" i="1"/>
  <c r="I1790" i="1"/>
  <c r="L1790" i="1"/>
  <c r="G1791" i="1"/>
  <c r="H1791" i="1"/>
  <c r="I1791" i="1"/>
  <c r="L1791" i="1"/>
  <c r="G1792" i="1"/>
  <c r="H1792" i="1"/>
  <c r="I1792" i="1"/>
  <c r="L1792" i="1"/>
  <c r="G1793" i="1"/>
  <c r="H1793" i="1"/>
  <c r="I1793" i="1"/>
  <c r="L1793" i="1"/>
  <c r="G1794" i="1"/>
  <c r="H1794" i="1"/>
  <c r="I1794" i="1"/>
  <c r="L1794" i="1"/>
  <c r="G1795" i="1"/>
  <c r="H1795" i="1"/>
  <c r="I1795" i="1"/>
  <c r="L1795" i="1"/>
  <c r="G1796" i="1"/>
  <c r="H1796" i="1"/>
  <c r="I1796" i="1"/>
  <c r="L1796" i="1"/>
  <c r="G1797" i="1"/>
  <c r="H1797" i="1"/>
  <c r="I1797" i="1"/>
  <c r="L1797" i="1"/>
  <c r="G1798" i="1"/>
  <c r="H1798" i="1"/>
  <c r="I1798" i="1"/>
  <c r="L1798" i="1"/>
  <c r="G1407" i="1"/>
  <c r="H1407" i="1"/>
  <c r="I1407" i="1"/>
  <c r="L1407" i="1"/>
  <c r="G1408" i="1"/>
  <c r="H1408" i="1"/>
  <c r="I1408" i="1"/>
  <c r="L1408" i="1"/>
  <c r="G1409" i="1"/>
  <c r="H1409" i="1"/>
  <c r="I1409" i="1"/>
  <c r="L1409" i="1"/>
  <c r="G1802" i="1"/>
  <c r="H1802" i="1"/>
  <c r="I1802" i="1"/>
  <c r="L1802" i="1"/>
  <c r="G1803" i="1"/>
  <c r="H1803" i="1"/>
  <c r="I1803" i="1"/>
  <c r="L1803" i="1"/>
  <c r="G1804" i="1"/>
  <c r="H1804" i="1"/>
  <c r="I1804" i="1"/>
  <c r="L1804" i="1"/>
  <c r="G1805" i="1"/>
  <c r="H1805" i="1"/>
  <c r="I1805" i="1"/>
  <c r="L1805" i="1"/>
  <c r="G1806" i="1"/>
  <c r="H1806" i="1"/>
  <c r="I1806" i="1"/>
  <c r="L1806" i="1"/>
  <c r="G1807" i="1"/>
  <c r="H1807" i="1"/>
  <c r="I1807" i="1"/>
  <c r="L1807" i="1"/>
  <c r="G1425" i="1"/>
  <c r="H1425" i="1"/>
  <c r="I1425" i="1"/>
  <c r="L1425" i="1"/>
  <c r="G1426" i="1"/>
  <c r="H1426" i="1"/>
  <c r="I1426" i="1"/>
  <c r="L1426" i="1"/>
  <c r="G1427" i="1"/>
  <c r="H1427" i="1"/>
  <c r="I1427" i="1"/>
  <c r="L1427" i="1"/>
  <c r="G1811" i="1"/>
  <c r="H1811" i="1"/>
  <c r="I1811" i="1"/>
  <c r="L1811" i="1"/>
  <c r="G1812" i="1"/>
  <c r="H1812" i="1"/>
  <c r="I1812" i="1"/>
  <c r="L1812" i="1"/>
  <c r="G1813" i="1"/>
  <c r="H1813" i="1"/>
  <c r="I1813" i="1"/>
  <c r="L1813" i="1"/>
  <c r="G1447" i="1"/>
  <c r="H1447" i="1"/>
  <c r="I1447" i="1"/>
  <c r="L1447" i="1"/>
  <c r="G1448" i="1"/>
  <c r="H1448" i="1"/>
  <c r="I1448" i="1"/>
  <c r="L1448" i="1"/>
  <c r="G1449" i="1"/>
  <c r="H1449" i="1"/>
  <c r="I1449" i="1"/>
  <c r="L1449" i="1"/>
  <c r="G1817" i="1"/>
  <c r="H1817" i="1"/>
  <c r="I1817" i="1"/>
  <c r="L1817" i="1"/>
  <c r="G1818" i="1"/>
  <c r="H1818" i="1"/>
  <c r="I1818" i="1"/>
  <c r="L1818" i="1"/>
  <c r="G1819" i="1"/>
  <c r="H1819" i="1"/>
  <c r="I1819" i="1"/>
  <c r="L1819" i="1"/>
  <c r="G1820" i="1"/>
  <c r="H1820" i="1"/>
  <c r="I1820" i="1"/>
  <c r="L1820" i="1"/>
  <c r="G1486" i="1"/>
  <c r="H1486" i="1"/>
  <c r="I1486" i="1"/>
  <c r="L1486" i="1"/>
  <c r="G1487" i="1"/>
  <c r="H1487" i="1"/>
  <c r="I1487" i="1"/>
  <c r="L1487" i="1"/>
  <c r="G1488" i="1"/>
  <c r="H1488" i="1"/>
  <c r="I1488" i="1"/>
  <c r="L1488" i="1"/>
  <c r="G1824" i="1"/>
  <c r="H1824" i="1"/>
  <c r="I1824" i="1"/>
  <c r="L1824" i="1"/>
  <c r="G1825" i="1"/>
  <c r="H1825" i="1"/>
  <c r="I1825" i="1"/>
  <c r="L1825" i="1"/>
  <c r="G1826" i="1"/>
  <c r="H1826" i="1"/>
  <c r="I1826" i="1"/>
  <c r="L1826" i="1"/>
  <c r="G1827" i="1"/>
  <c r="H1827" i="1"/>
  <c r="I1827" i="1"/>
  <c r="L1827" i="1"/>
  <c r="G1828" i="1"/>
  <c r="H1828" i="1"/>
  <c r="I1828" i="1"/>
  <c r="L1828" i="1"/>
  <c r="G1829" i="1"/>
  <c r="H1829" i="1"/>
  <c r="I1829" i="1"/>
  <c r="L1829" i="1"/>
  <c r="G1830" i="1"/>
  <c r="H1830" i="1"/>
  <c r="I1830" i="1"/>
  <c r="L1830" i="1"/>
  <c r="G1831" i="1"/>
  <c r="H1831" i="1"/>
  <c r="I1831" i="1"/>
  <c r="L1831" i="1"/>
  <c r="G1832" i="1"/>
  <c r="H1832" i="1"/>
  <c r="I1832" i="1"/>
  <c r="L1832" i="1"/>
  <c r="G1833" i="1"/>
  <c r="H1833" i="1"/>
  <c r="I1833" i="1"/>
  <c r="L1833" i="1"/>
  <c r="G1834" i="1"/>
  <c r="H1834" i="1"/>
  <c r="I1834" i="1"/>
  <c r="L1834" i="1"/>
  <c r="G1835" i="1"/>
  <c r="H1835" i="1"/>
  <c r="I1835" i="1"/>
  <c r="L1835" i="1"/>
  <c r="G1836" i="1"/>
  <c r="H1836" i="1"/>
  <c r="I1836" i="1"/>
  <c r="L1836" i="1"/>
  <c r="G1837" i="1"/>
  <c r="H1837" i="1"/>
  <c r="I1837" i="1"/>
  <c r="L1837" i="1"/>
  <c r="G1838" i="1"/>
  <c r="H1838" i="1"/>
  <c r="I1838" i="1"/>
  <c r="L1838" i="1"/>
  <c r="G1839" i="1"/>
  <c r="H1839" i="1"/>
  <c r="I1839" i="1"/>
  <c r="L1839" i="1"/>
  <c r="G1840" i="1"/>
  <c r="H1840" i="1"/>
  <c r="I1840" i="1"/>
  <c r="L1840" i="1"/>
  <c r="G1841" i="1"/>
  <c r="H1841" i="1"/>
  <c r="I1841" i="1"/>
  <c r="L1841" i="1"/>
  <c r="G1842" i="1"/>
  <c r="H1842" i="1"/>
  <c r="I1842" i="1"/>
  <c r="L1842" i="1"/>
  <c r="G1843" i="1"/>
  <c r="H1843" i="1"/>
  <c r="I1843" i="1"/>
  <c r="L1843" i="1"/>
  <c r="G1844" i="1"/>
  <c r="H1844" i="1"/>
  <c r="I1844" i="1"/>
  <c r="L1844" i="1"/>
  <c r="G1845" i="1"/>
  <c r="H1845" i="1"/>
  <c r="I1845" i="1"/>
  <c r="L1845" i="1"/>
  <c r="G1846" i="1"/>
  <c r="H1846" i="1"/>
  <c r="I1846" i="1"/>
  <c r="L1846" i="1"/>
  <c r="G1847" i="1"/>
  <c r="H1847" i="1"/>
  <c r="I1847" i="1"/>
  <c r="L1847" i="1"/>
  <c r="G1848" i="1"/>
  <c r="H1848" i="1"/>
  <c r="I1848" i="1"/>
  <c r="L1848" i="1"/>
  <c r="G1849" i="1"/>
  <c r="H1849" i="1"/>
  <c r="I1849" i="1"/>
  <c r="L1849" i="1"/>
  <c r="G1850" i="1"/>
  <c r="H1850" i="1"/>
  <c r="I1850" i="1"/>
  <c r="L1850" i="1"/>
  <c r="G1851" i="1"/>
  <c r="H1851" i="1"/>
  <c r="I1851" i="1"/>
  <c r="L1851" i="1"/>
  <c r="G1852" i="1"/>
  <c r="H1852" i="1"/>
  <c r="I1852" i="1"/>
  <c r="L1852" i="1"/>
  <c r="G1853" i="1"/>
  <c r="H1853" i="1"/>
  <c r="I1853" i="1"/>
  <c r="L1853" i="1"/>
  <c r="G1854" i="1"/>
  <c r="H1854" i="1"/>
  <c r="I1854" i="1"/>
  <c r="L1854" i="1"/>
  <c r="G1856" i="1"/>
  <c r="H1856" i="1"/>
  <c r="I1856" i="1"/>
  <c r="L1856" i="1"/>
  <c r="G1857" i="1"/>
  <c r="H1857" i="1"/>
  <c r="I1857" i="1"/>
  <c r="L1857" i="1"/>
  <c r="G1858" i="1"/>
  <c r="H1858" i="1"/>
  <c r="I1858" i="1"/>
  <c r="L1858" i="1"/>
  <c r="G1859" i="1"/>
  <c r="H1859" i="1"/>
  <c r="I1859" i="1"/>
  <c r="L1859" i="1"/>
  <c r="G1860" i="1"/>
  <c r="H1860" i="1"/>
  <c r="I1860" i="1"/>
  <c r="L1860" i="1"/>
  <c r="G1861" i="1"/>
  <c r="H1861" i="1"/>
  <c r="I1861" i="1"/>
  <c r="L1861" i="1"/>
  <c r="G1862" i="1"/>
  <c r="H1862" i="1"/>
  <c r="I1862" i="1"/>
  <c r="L1862" i="1"/>
  <c r="G1863" i="1"/>
  <c r="H1863" i="1"/>
  <c r="I1863" i="1"/>
  <c r="L1863" i="1"/>
  <c r="G1864" i="1"/>
  <c r="H1864" i="1"/>
  <c r="I1864" i="1"/>
  <c r="L1864" i="1"/>
  <c r="G1865" i="1"/>
  <c r="H1865" i="1"/>
  <c r="I1865" i="1"/>
  <c r="L1865" i="1"/>
  <c r="G1866" i="1"/>
  <c r="H1866" i="1"/>
  <c r="I1866" i="1"/>
  <c r="L1866" i="1"/>
  <c r="G1867" i="1"/>
  <c r="H1867" i="1"/>
  <c r="I1867" i="1"/>
  <c r="L1867" i="1"/>
  <c r="G1532" i="1"/>
  <c r="H1532" i="1"/>
  <c r="I1532" i="1"/>
  <c r="L1532" i="1"/>
  <c r="G1533" i="1"/>
  <c r="H1533" i="1"/>
  <c r="I1533" i="1"/>
  <c r="L1533" i="1"/>
  <c r="G1534" i="1"/>
  <c r="H1534" i="1"/>
  <c r="I1534" i="1"/>
  <c r="L1534" i="1"/>
  <c r="G1871" i="1"/>
  <c r="H1871" i="1"/>
  <c r="I1871" i="1"/>
  <c r="L1871" i="1"/>
  <c r="G1872" i="1"/>
  <c r="H1872" i="1"/>
  <c r="I1872" i="1"/>
  <c r="L1872" i="1"/>
  <c r="G1873" i="1"/>
  <c r="H1873" i="1"/>
  <c r="I1873" i="1"/>
  <c r="L1873" i="1"/>
  <c r="G1600" i="1"/>
  <c r="H1600" i="1"/>
  <c r="I1600" i="1"/>
  <c r="L1600" i="1"/>
  <c r="G1601" i="1"/>
  <c r="H1601" i="1"/>
  <c r="I1601" i="1"/>
  <c r="L1601" i="1"/>
  <c r="G1602" i="1"/>
  <c r="H1602" i="1"/>
  <c r="I1602" i="1"/>
  <c r="L1602" i="1"/>
  <c r="G1652" i="1"/>
  <c r="H1652" i="1"/>
  <c r="I1652" i="1"/>
  <c r="L1652" i="1"/>
  <c r="G1653" i="1"/>
  <c r="H1653" i="1"/>
  <c r="I1653" i="1"/>
  <c r="L1653" i="1"/>
  <c r="G1654" i="1"/>
  <c r="H1654" i="1"/>
  <c r="I1654" i="1"/>
  <c r="L1654" i="1"/>
  <c r="G1678" i="1"/>
  <c r="H1678" i="1"/>
  <c r="I1678" i="1"/>
  <c r="L1678" i="1"/>
  <c r="G1679" i="1"/>
  <c r="H1679" i="1"/>
  <c r="I1679" i="1"/>
  <c r="L1679" i="1"/>
  <c r="G1680" i="1"/>
  <c r="H1680" i="1"/>
  <c r="I1680" i="1"/>
  <c r="L1680" i="1"/>
  <c r="G1883" i="1"/>
  <c r="H1883" i="1"/>
  <c r="I1883" i="1"/>
  <c r="L1883" i="1"/>
  <c r="G1707" i="1"/>
  <c r="H1707" i="1"/>
  <c r="I1707" i="1"/>
  <c r="L1707" i="1"/>
  <c r="G1708" i="1"/>
  <c r="H1708" i="1"/>
  <c r="I1708" i="1"/>
  <c r="L1708" i="1"/>
  <c r="G1709" i="1"/>
  <c r="H1709" i="1"/>
  <c r="I1709" i="1"/>
  <c r="L1709" i="1"/>
  <c r="G1887" i="1"/>
  <c r="H1887" i="1"/>
  <c r="I1887" i="1"/>
  <c r="L1887" i="1"/>
  <c r="G1888" i="1"/>
  <c r="H1888" i="1"/>
  <c r="I1888" i="1"/>
  <c r="L1888" i="1"/>
  <c r="G1889" i="1"/>
  <c r="H1889" i="1"/>
  <c r="I1889" i="1"/>
  <c r="L1889" i="1"/>
  <c r="G1762" i="1"/>
  <c r="H1762" i="1"/>
  <c r="I1762" i="1"/>
  <c r="L1762" i="1"/>
  <c r="G1763" i="1"/>
  <c r="H1763" i="1"/>
  <c r="I1763" i="1"/>
  <c r="L1763" i="1"/>
  <c r="G1764" i="1"/>
  <c r="H1764" i="1"/>
  <c r="I1764" i="1"/>
  <c r="L1764" i="1"/>
  <c r="G1767" i="1"/>
  <c r="H1767" i="1"/>
  <c r="I1767" i="1"/>
  <c r="L1767" i="1"/>
  <c r="G1768" i="1"/>
  <c r="H1768" i="1"/>
  <c r="I1768" i="1"/>
  <c r="L1768" i="1"/>
  <c r="G1769" i="1"/>
  <c r="H1769" i="1"/>
  <c r="I1769" i="1"/>
  <c r="L1769" i="1"/>
  <c r="G1896" i="1"/>
  <c r="H1896" i="1"/>
  <c r="I1896" i="1"/>
  <c r="L1896" i="1"/>
  <c r="G1897" i="1"/>
  <c r="H1897" i="1"/>
  <c r="I1897" i="1"/>
  <c r="L1897" i="1"/>
  <c r="G1898" i="1"/>
  <c r="H1898" i="1"/>
  <c r="I1898" i="1"/>
  <c r="L1898" i="1"/>
  <c r="G1899" i="1"/>
  <c r="H1899" i="1"/>
  <c r="I1899" i="1"/>
  <c r="L1899" i="1"/>
  <c r="G1900" i="1"/>
  <c r="H1900" i="1"/>
  <c r="I1900" i="1"/>
  <c r="L1900" i="1"/>
  <c r="G1901" i="1"/>
  <c r="H1901" i="1"/>
  <c r="I1901" i="1"/>
  <c r="L1901" i="1"/>
  <c r="G1902" i="1"/>
  <c r="H1902" i="1"/>
  <c r="I1902" i="1"/>
  <c r="L1902" i="1"/>
  <c r="G1903" i="1"/>
  <c r="H1903" i="1"/>
  <c r="I1903" i="1"/>
  <c r="L1903" i="1"/>
  <c r="G1904" i="1"/>
  <c r="H1904" i="1"/>
  <c r="I1904" i="1"/>
  <c r="L1904" i="1"/>
  <c r="G1799" i="1"/>
  <c r="H1799" i="1"/>
  <c r="I1799" i="1"/>
  <c r="L1799" i="1"/>
  <c r="G1800" i="1"/>
  <c r="H1800" i="1"/>
  <c r="I1800" i="1"/>
  <c r="L1800" i="1"/>
  <c r="G1801" i="1"/>
  <c r="H1801" i="1"/>
  <c r="I1801" i="1"/>
  <c r="L1801" i="1"/>
  <c r="G1808" i="1"/>
  <c r="H1808" i="1"/>
  <c r="I1808" i="1"/>
  <c r="L1808" i="1"/>
  <c r="G1809" i="1"/>
  <c r="H1809" i="1"/>
  <c r="I1809" i="1"/>
  <c r="L1809" i="1"/>
  <c r="G1810" i="1"/>
  <c r="H1810" i="1"/>
  <c r="I1810" i="1"/>
  <c r="L1810" i="1"/>
  <c r="G1911" i="1"/>
  <c r="H1911" i="1"/>
  <c r="I1911" i="1"/>
  <c r="L1911" i="1"/>
  <c r="G1912" i="1"/>
  <c r="H1912" i="1"/>
  <c r="I1912" i="1"/>
  <c r="L1912" i="1"/>
  <c r="G1814" i="1"/>
  <c r="H1814" i="1"/>
  <c r="I1814" i="1"/>
  <c r="L1814" i="1"/>
  <c r="G1815" i="1"/>
  <c r="H1815" i="1"/>
  <c r="I1815" i="1"/>
  <c r="L1815" i="1"/>
  <c r="G1816" i="1"/>
  <c r="H1816" i="1"/>
  <c r="I1816" i="1"/>
  <c r="L1816" i="1"/>
  <c r="G1821" i="1"/>
  <c r="H1821" i="1"/>
  <c r="I1821" i="1"/>
  <c r="L1821" i="1"/>
  <c r="G1822" i="1"/>
  <c r="H1822" i="1"/>
  <c r="I1822" i="1"/>
  <c r="L1822" i="1"/>
  <c r="G1823" i="1"/>
  <c r="H1823" i="1"/>
  <c r="I1823" i="1"/>
  <c r="L1823" i="1"/>
  <c r="G1868" i="1"/>
  <c r="H1868" i="1"/>
  <c r="I1868" i="1"/>
  <c r="L1868" i="1"/>
  <c r="G1869" i="1"/>
  <c r="H1869" i="1"/>
  <c r="I1869" i="1"/>
  <c r="L1869" i="1"/>
  <c r="G1870" i="1"/>
  <c r="H1870" i="1"/>
  <c r="I1870" i="1"/>
  <c r="L1870" i="1"/>
  <c r="G1874" i="1"/>
  <c r="H1874" i="1"/>
  <c r="I1874" i="1"/>
  <c r="L1874" i="1"/>
  <c r="G1875" i="1"/>
  <c r="H1875" i="1"/>
  <c r="I1875" i="1"/>
  <c r="L1875" i="1"/>
  <c r="G1876" i="1"/>
  <c r="H1876" i="1"/>
  <c r="I1876" i="1"/>
  <c r="L1876" i="1"/>
  <c r="G1925" i="1"/>
  <c r="H1925" i="1"/>
  <c r="I1925" i="1"/>
  <c r="L1925" i="1"/>
  <c r="G1877" i="1"/>
  <c r="H1877" i="1"/>
  <c r="I1877" i="1"/>
  <c r="L1877" i="1"/>
  <c r="G1878" i="1"/>
  <c r="H1878" i="1"/>
  <c r="I1878" i="1"/>
  <c r="L1878" i="1"/>
  <c r="G1879" i="1"/>
  <c r="H1879" i="1"/>
  <c r="I1879" i="1"/>
  <c r="L1879" i="1"/>
  <c r="G1929" i="1"/>
  <c r="H1929" i="1"/>
  <c r="I1929" i="1"/>
  <c r="L1929" i="1"/>
  <c r="G1930" i="1"/>
  <c r="H1930" i="1"/>
  <c r="I1930" i="1"/>
  <c r="L1930" i="1"/>
  <c r="G1880" i="1"/>
  <c r="H1880" i="1"/>
  <c r="I1880" i="1"/>
  <c r="L1880" i="1"/>
  <c r="G1881" i="1"/>
  <c r="H1881" i="1"/>
  <c r="I1881" i="1"/>
  <c r="L1881" i="1"/>
  <c r="G1882" i="1"/>
  <c r="H1882" i="1"/>
  <c r="I1882" i="1"/>
  <c r="L1882" i="1"/>
  <c r="G1884" i="1"/>
  <c r="H1884" i="1"/>
  <c r="I1884" i="1"/>
  <c r="L1884" i="1"/>
  <c r="G1885" i="1"/>
  <c r="H1885" i="1"/>
  <c r="I1885" i="1"/>
  <c r="L1885" i="1"/>
  <c r="G1886" i="1"/>
  <c r="H1886" i="1"/>
  <c r="I1886" i="1"/>
  <c r="L1886" i="1"/>
  <c r="G1890" i="1"/>
  <c r="H1890" i="1"/>
  <c r="I1890" i="1"/>
  <c r="L1890" i="1"/>
  <c r="G1891" i="1"/>
  <c r="H1891" i="1"/>
  <c r="I1891" i="1"/>
  <c r="L1891" i="1"/>
  <c r="G1892" i="1"/>
  <c r="H1892" i="1"/>
  <c r="I1892" i="1"/>
  <c r="L1892" i="1"/>
  <c r="G1893" i="1"/>
  <c r="H1893" i="1"/>
  <c r="I1893" i="1"/>
  <c r="L1893" i="1"/>
  <c r="G1894" i="1"/>
  <c r="H1894" i="1"/>
  <c r="I1894" i="1"/>
  <c r="L1894" i="1"/>
  <c r="G1895" i="1"/>
  <c r="H1895" i="1"/>
  <c r="I1895" i="1"/>
  <c r="L1895" i="1"/>
  <c r="G1905" i="1"/>
  <c r="H1905" i="1"/>
  <c r="I1905" i="1"/>
  <c r="L1905" i="1"/>
  <c r="G1906" i="1"/>
  <c r="H1906" i="1"/>
  <c r="I1906" i="1"/>
  <c r="L1906" i="1"/>
  <c r="G1907" i="1"/>
  <c r="H1907" i="1"/>
  <c r="I1907" i="1"/>
  <c r="L1907" i="1"/>
  <c r="G1908" i="1"/>
  <c r="H1908" i="1"/>
  <c r="I1908" i="1"/>
  <c r="L1908" i="1"/>
  <c r="G1909" i="1"/>
  <c r="H1909" i="1"/>
  <c r="I1909" i="1"/>
  <c r="L1909" i="1"/>
  <c r="G1910" i="1"/>
  <c r="H1910" i="1"/>
  <c r="I1910" i="1"/>
  <c r="L1910" i="1"/>
  <c r="G1913" i="1"/>
  <c r="H1913" i="1"/>
  <c r="I1913" i="1"/>
  <c r="L1913" i="1"/>
  <c r="G1914" i="1"/>
  <c r="H1914" i="1"/>
  <c r="I1914" i="1"/>
  <c r="L1914" i="1"/>
  <c r="G1915" i="1"/>
  <c r="H1915" i="1"/>
  <c r="I1915" i="1"/>
  <c r="L1915" i="1"/>
  <c r="G1952" i="1"/>
  <c r="H1952" i="1"/>
  <c r="I1952" i="1"/>
  <c r="L1952" i="1"/>
  <c r="G1916" i="1"/>
  <c r="H1916" i="1"/>
  <c r="I1916" i="1"/>
  <c r="L1916" i="1"/>
  <c r="G1917" i="1"/>
  <c r="H1917" i="1"/>
  <c r="I1917" i="1"/>
  <c r="L1917" i="1"/>
  <c r="G1918" i="1"/>
  <c r="H1918" i="1"/>
  <c r="I1918" i="1"/>
  <c r="L1918" i="1"/>
  <c r="G1919" i="1"/>
  <c r="H1919" i="1"/>
  <c r="I1919" i="1"/>
  <c r="L1919" i="1"/>
  <c r="G1920" i="1"/>
  <c r="H1920" i="1"/>
  <c r="I1920" i="1"/>
  <c r="L1920" i="1"/>
  <c r="G1921" i="1"/>
  <c r="H1921" i="1"/>
  <c r="I1921" i="1"/>
  <c r="L1921" i="1"/>
  <c r="G1922" i="1"/>
  <c r="H1922" i="1"/>
  <c r="I1922" i="1"/>
  <c r="L1922" i="1"/>
  <c r="G1923" i="1"/>
  <c r="H1923" i="1"/>
  <c r="I1923" i="1"/>
  <c r="L1923" i="1"/>
  <c r="G1924" i="1"/>
  <c r="H1924" i="1"/>
  <c r="I1924" i="1"/>
  <c r="L1924" i="1"/>
  <c r="G1962" i="1"/>
  <c r="H1962" i="1"/>
  <c r="I1962" i="1"/>
  <c r="L1962" i="1"/>
  <c r="G1963" i="1"/>
  <c r="H1963" i="1"/>
  <c r="I1963" i="1"/>
  <c r="L1963" i="1"/>
  <c r="G1926" i="1"/>
  <c r="H1926" i="1"/>
  <c r="I1926" i="1"/>
  <c r="L1926" i="1"/>
  <c r="G1927" i="1"/>
  <c r="H1927" i="1"/>
  <c r="I1927" i="1"/>
  <c r="L1927" i="1"/>
  <c r="G1928" i="1"/>
  <c r="H1928" i="1"/>
  <c r="I1928" i="1"/>
  <c r="L1928" i="1"/>
  <c r="G1967" i="1"/>
  <c r="H1967" i="1"/>
  <c r="I1967" i="1"/>
  <c r="L1967" i="1"/>
  <c r="G1931" i="1"/>
  <c r="H1931" i="1"/>
  <c r="I1931" i="1"/>
  <c r="L1931" i="1"/>
  <c r="G1932" i="1"/>
  <c r="H1932" i="1"/>
  <c r="I1932" i="1"/>
  <c r="L1932" i="1"/>
  <c r="G1933" i="1"/>
  <c r="H1933" i="1"/>
  <c r="I1933" i="1"/>
  <c r="L1933" i="1"/>
  <c r="G1934" i="1"/>
  <c r="H1934" i="1"/>
  <c r="I1934" i="1"/>
  <c r="L1934" i="1"/>
  <c r="G1935" i="1"/>
  <c r="H1935" i="1"/>
  <c r="I1935" i="1"/>
  <c r="L1935" i="1"/>
  <c r="G1936" i="1"/>
  <c r="H1936" i="1"/>
  <c r="I1936" i="1"/>
  <c r="L1936" i="1"/>
  <c r="G1974" i="1"/>
  <c r="H1974" i="1"/>
  <c r="I1974" i="1"/>
  <c r="L1974" i="1"/>
  <c r="G1975" i="1"/>
  <c r="H1975" i="1"/>
  <c r="I1975" i="1"/>
  <c r="L1975" i="1"/>
  <c r="G1976" i="1"/>
  <c r="H1976" i="1"/>
  <c r="I1976" i="1"/>
  <c r="L1976" i="1"/>
  <c r="G1977" i="1"/>
  <c r="H1977" i="1"/>
  <c r="I1977" i="1"/>
  <c r="L1977" i="1"/>
  <c r="G1978" i="1"/>
  <c r="H1978" i="1"/>
  <c r="I1978" i="1"/>
  <c r="L1978" i="1"/>
  <c r="G1979" i="1"/>
  <c r="H1979" i="1"/>
  <c r="I1979" i="1"/>
  <c r="L1979" i="1"/>
  <c r="G1980" i="1"/>
  <c r="H1980" i="1"/>
  <c r="I1980" i="1"/>
  <c r="L1980" i="1"/>
  <c r="G1981" i="1"/>
  <c r="H1981" i="1"/>
  <c r="I1981" i="1"/>
  <c r="L1981" i="1"/>
  <c r="G1982" i="1"/>
  <c r="H1982" i="1"/>
  <c r="I1982" i="1"/>
  <c r="L1982" i="1"/>
  <c r="G1983" i="1"/>
  <c r="H1983" i="1"/>
  <c r="I1983" i="1"/>
  <c r="L1983" i="1"/>
  <c r="G1984" i="1"/>
  <c r="H1984" i="1"/>
  <c r="I1984" i="1"/>
  <c r="L1984" i="1"/>
  <c r="G1985" i="1"/>
  <c r="H1985" i="1"/>
  <c r="I1985" i="1"/>
  <c r="L1985" i="1"/>
  <c r="G1986" i="1"/>
  <c r="H1986" i="1"/>
  <c r="I1986" i="1"/>
  <c r="L1986" i="1"/>
  <c r="G1987" i="1"/>
  <c r="H1987" i="1"/>
  <c r="I1987" i="1"/>
  <c r="L1987" i="1"/>
  <c r="G1988" i="1"/>
  <c r="H1988" i="1"/>
  <c r="I1988" i="1"/>
  <c r="L1988" i="1"/>
  <c r="G1989" i="1"/>
  <c r="H1989" i="1"/>
  <c r="I1989" i="1"/>
  <c r="L1989" i="1"/>
  <c r="G1990" i="1"/>
  <c r="H1990" i="1"/>
  <c r="I1990" i="1"/>
  <c r="L1990" i="1"/>
  <c r="G1991" i="1"/>
  <c r="H1991" i="1"/>
  <c r="I1991" i="1"/>
  <c r="L1991" i="1"/>
  <c r="G1992" i="1"/>
  <c r="H1992" i="1"/>
  <c r="I1992" i="1"/>
  <c r="L1992" i="1"/>
  <c r="G1993" i="1"/>
  <c r="H1993" i="1"/>
  <c r="I1993" i="1"/>
  <c r="L1993" i="1"/>
  <c r="G1994" i="1"/>
  <c r="H1994" i="1"/>
  <c r="I1994" i="1"/>
  <c r="L1994" i="1"/>
  <c r="G1995" i="1"/>
  <c r="H1995" i="1"/>
  <c r="I1995" i="1"/>
  <c r="L1995" i="1"/>
  <c r="G1996" i="1"/>
  <c r="H1996" i="1"/>
  <c r="I1996" i="1"/>
  <c r="L1996" i="1"/>
  <c r="G1997" i="1"/>
  <c r="H1997" i="1"/>
  <c r="I1997" i="1"/>
  <c r="L1997" i="1"/>
  <c r="G1998" i="1"/>
  <c r="H1998" i="1"/>
  <c r="I1998" i="1"/>
  <c r="L1998" i="1"/>
  <c r="G1999" i="1"/>
  <c r="H1999" i="1"/>
  <c r="I1999" i="1"/>
  <c r="L1999" i="1"/>
  <c r="G2000" i="1"/>
  <c r="H2000" i="1"/>
  <c r="I2000" i="1"/>
  <c r="L2000" i="1"/>
  <c r="G2001" i="1"/>
  <c r="H2001" i="1"/>
  <c r="I2001" i="1"/>
  <c r="L2001" i="1"/>
  <c r="G2002" i="1"/>
  <c r="H2002" i="1"/>
  <c r="I2002" i="1"/>
  <c r="L2002" i="1"/>
  <c r="G2004" i="1"/>
  <c r="H2004" i="1"/>
  <c r="I2004" i="1"/>
  <c r="L2004" i="1"/>
  <c r="G2005" i="1"/>
  <c r="H2005" i="1"/>
  <c r="I2005" i="1"/>
  <c r="L2005" i="1"/>
  <c r="G2006" i="1"/>
  <c r="H2006" i="1"/>
  <c r="I2006" i="1"/>
  <c r="L2006" i="1"/>
  <c r="G2007" i="1"/>
  <c r="H2007" i="1"/>
  <c r="I2007" i="1"/>
  <c r="L2007" i="1"/>
  <c r="G2008" i="1"/>
  <c r="H2008" i="1"/>
  <c r="I2008" i="1"/>
  <c r="L2008" i="1"/>
  <c r="G2009" i="1"/>
  <c r="H2009" i="1"/>
  <c r="I2009" i="1"/>
  <c r="L2009" i="1"/>
  <c r="G2010" i="1"/>
  <c r="H2010" i="1"/>
  <c r="I2010" i="1"/>
  <c r="L2010" i="1"/>
  <c r="G2011" i="1"/>
  <c r="H2011" i="1"/>
  <c r="I2011" i="1"/>
  <c r="L2011" i="1"/>
  <c r="G2012" i="1"/>
  <c r="H2012" i="1"/>
  <c r="I2012" i="1"/>
  <c r="L2012" i="1"/>
  <c r="G2013" i="1"/>
  <c r="H2013" i="1"/>
  <c r="I2013" i="1"/>
  <c r="L2013" i="1"/>
  <c r="G2014" i="1"/>
  <c r="H2014" i="1"/>
  <c r="I2014" i="1"/>
  <c r="L2014" i="1"/>
  <c r="G2015" i="1"/>
  <c r="H2015" i="1"/>
  <c r="I2015" i="1"/>
  <c r="L2015" i="1"/>
  <c r="G2016" i="1"/>
  <c r="H2016" i="1"/>
  <c r="I2016" i="1"/>
  <c r="L2016" i="1"/>
  <c r="G2017" i="1"/>
  <c r="H2017" i="1"/>
  <c r="I2017" i="1"/>
  <c r="L2017" i="1"/>
  <c r="G2018" i="1"/>
  <c r="H2018" i="1"/>
  <c r="I2018" i="1"/>
  <c r="L2018" i="1"/>
  <c r="G2019" i="1"/>
  <c r="H2019" i="1"/>
  <c r="I2019" i="1"/>
  <c r="L2019" i="1"/>
  <c r="G2020" i="1"/>
  <c r="H2020" i="1"/>
  <c r="I2020" i="1"/>
  <c r="L2020" i="1"/>
  <c r="G2021" i="1"/>
  <c r="H2021" i="1"/>
  <c r="I2021" i="1"/>
  <c r="L2021" i="1"/>
  <c r="G2022" i="1"/>
  <c r="H2022" i="1"/>
  <c r="I2022" i="1"/>
  <c r="L2022" i="1"/>
  <c r="G2023" i="1"/>
  <c r="H2023" i="1"/>
  <c r="I2023" i="1"/>
  <c r="L2023" i="1"/>
  <c r="G2024" i="1"/>
  <c r="H2024" i="1"/>
  <c r="I2024" i="1"/>
  <c r="L2024" i="1"/>
  <c r="G2025" i="1"/>
  <c r="H2025" i="1"/>
  <c r="I2025" i="1"/>
  <c r="L2025" i="1"/>
  <c r="G2026" i="1"/>
  <c r="H2026" i="1"/>
  <c r="I2026" i="1"/>
  <c r="L2026" i="1"/>
  <c r="G2027" i="1"/>
  <c r="H2027" i="1"/>
  <c r="I2027" i="1"/>
  <c r="L2027" i="1"/>
  <c r="G2028" i="1"/>
  <c r="H2028" i="1"/>
  <c r="I2028" i="1"/>
  <c r="L2028" i="1"/>
  <c r="G2029" i="1"/>
  <c r="H2029" i="1"/>
  <c r="I2029" i="1"/>
  <c r="L2029" i="1"/>
  <c r="G2030" i="1"/>
  <c r="H2030" i="1"/>
  <c r="I2030" i="1"/>
  <c r="L2030" i="1"/>
  <c r="G2031" i="1"/>
  <c r="H2031" i="1"/>
  <c r="I2031" i="1"/>
  <c r="L2031" i="1"/>
  <c r="G2032" i="1"/>
  <c r="H2032" i="1"/>
  <c r="I2032" i="1"/>
  <c r="L2032" i="1"/>
  <c r="G2033" i="1"/>
  <c r="H2033" i="1"/>
  <c r="I2033" i="1"/>
  <c r="L2033" i="1"/>
  <c r="G2034" i="1"/>
  <c r="H2034" i="1"/>
  <c r="I2034" i="1"/>
  <c r="L2034" i="1"/>
  <c r="G2035" i="1"/>
  <c r="H2035" i="1"/>
  <c r="I2035" i="1"/>
  <c r="L2035" i="1"/>
  <c r="G2036" i="1"/>
  <c r="H2036" i="1"/>
  <c r="I2036" i="1"/>
  <c r="L2036" i="1"/>
  <c r="G2037" i="1"/>
  <c r="H2037" i="1"/>
  <c r="I2037" i="1"/>
  <c r="L2037" i="1"/>
  <c r="G2038" i="1"/>
  <c r="H2038" i="1"/>
  <c r="I2038" i="1"/>
  <c r="L2038" i="1"/>
  <c r="G2039" i="1"/>
  <c r="H2039" i="1"/>
  <c r="I2039" i="1"/>
  <c r="L2039" i="1"/>
  <c r="G2040" i="1"/>
  <c r="H2040" i="1"/>
  <c r="I2040" i="1"/>
  <c r="L2040" i="1"/>
  <c r="G2041" i="1"/>
  <c r="H2041" i="1"/>
  <c r="I2041" i="1"/>
  <c r="L2041" i="1"/>
  <c r="G2042" i="1"/>
  <c r="H2042" i="1"/>
  <c r="I2042" i="1"/>
  <c r="L2042" i="1"/>
  <c r="G2043" i="1"/>
  <c r="H2043" i="1"/>
  <c r="I2043" i="1"/>
  <c r="L2043" i="1"/>
  <c r="G2047" i="1"/>
  <c r="H2047" i="1"/>
  <c r="I2047" i="1"/>
  <c r="L2047" i="1"/>
  <c r="G2048" i="1"/>
  <c r="H2048" i="1"/>
  <c r="I2048" i="1"/>
  <c r="L2048" i="1"/>
  <c r="G2049" i="1"/>
  <c r="H2049" i="1"/>
  <c r="I2049" i="1"/>
  <c r="L2049" i="1"/>
  <c r="G2050" i="1"/>
  <c r="H2050" i="1"/>
  <c r="I2050" i="1"/>
  <c r="L2050" i="1"/>
  <c r="G2051" i="1"/>
  <c r="H2051" i="1"/>
  <c r="I2051" i="1"/>
  <c r="L2051" i="1"/>
  <c r="G2052" i="1"/>
  <c r="H2052" i="1"/>
  <c r="I2052" i="1"/>
  <c r="L2052" i="1"/>
  <c r="G2053" i="1"/>
  <c r="H2053" i="1"/>
  <c r="I2053" i="1"/>
  <c r="L2053" i="1"/>
  <c r="G2054" i="1"/>
  <c r="H2054" i="1"/>
  <c r="I2054" i="1"/>
  <c r="L2054" i="1"/>
  <c r="G2055" i="1"/>
  <c r="H2055" i="1"/>
  <c r="I2055" i="1"/>
  <c r="L2055" i="1"/>
  <c r="G2056" i="1"/>
  <c r="H2056" i="1"/>
  <c r="I2056" i="1"/>
  <c r="L2056" i="1"/>
  <c r="G2057" i="1"/>
  <c r="H2057" i="1"/>
  <c r="I2057" i="1"/>
  <c r="L2057" i="1"/>
  <c r="G2058" i="1"/>
  <c r="H2058" i="1"/>
  <c r="I2058" i="1"/>
  <c r="L2058" i="1"/>
  <c r="G2059" i="1"/>
  <c r="H2059" i="1"/>
  <c r="I2059" i="1"/>
  <c r="L2059" i="1"/>
  <c r="G2060" i="1"/>
  <c r="H2060" i="1"/>
  <c r="I2060" i="1"/>
  <c r="L2060" i="1"/>
  <c r="G2061" i="1"/>
  <c r="H2061" i="1"/>
  <c r="I2061" i="1"/>
  <c r="L2061" i="1"/>
  <c r="G2063" i="1"/>
  <c r="H2063" i="1"/>
  <c r="I2063" i="1"/>
  <c r="L2063" i="1"/>
  <c r="G2064" i="1"/>
  <c r="H2064" i="1"/>
  <c r="I2064" i="1"/>
  <c r="L2064" i="1"/>
  <c r="G2065" i="1"/>
  <c r="H2065" i="1"/>
  <c r="I2065" i="1"/>
  <c r="L2065" i="1"/>
  <c r="G2066" i="1"/>
  <c r="H2066" i="1"/>
  <c r="I2066" i="1"/>
  <c r="L2066" i="1"/>
  <c r="G2067" i="1"/>
  <c r="H2067" i="1"/>
  <c r="I2067" i="1"/>
  <c r="L2067" i="1"/>
  <c r="G2068" i="1"/>
  <c r="H2068" i="1"/>
  <c r="I2068" i="1"/>
  <c r="L2068" i="1"/>
  <c r="G2069" i="1"/>
  <c r="H2069" i="1"/>
  <c r="I2069" i="1"/>
  <c r="L2069" i="1"/>
  <c r="G2070" i="1"/>
  <c r="H2070" i="1"/>
  <c r="I2070" i="1"/>
  <c r="L2070" i="1"/>
  <c r="G2071" i="1"/>
  <c r="H2071" i="1"/>
  <c r="I2071" i="1"/>
  <c r="L2071" i="1"/>
  <c r="G2072" i="1"/>
  <c r="H2072" i="1"/>
  <c r="I2072" i="1"/>
  <c r="L2072" i="1"/>
  <c r="G2073" i="1"/>
  <c r="H2073" i="1"/>
  <c r="I2073" i="1"/>
  <c r="L2073" i="1"/>
  <c r="G2076" i="1"/>
  <c r="H2076" i="1"/>
  <c r="I2076" i="1"/>
  <c r="L2076" i="1"/>
  <c r="G2077" i="1"/>
  <c r="H2077" i="1"/>
  <c r="I2077" i="1"/>
  <c r="L2077" i="1"/>
  <c r="G2078" i="1"/>
  <c r="H2078" i="1"/>
  <c r="I2078" i="1"/>
  <c r="L2078" i="1"/>
  <c r="G2079" i="1"/>
  <c r="H2079" i="1"/>
  <c r="I2079" i="1"/>
  <c r="L2079" i="1"/>
  <c r="G2080" i="1"/>
  <c r="H2080" i="1"/>
  <c r="I2080" i="1"/>
  <c r="L2080" i="1"/>
  <c r="G2081" i="1"/>
  <c r="H2081" i="1"/>
  <c r="I2081" i="1"/>
  <c r="L2081" i="1"/>
  <c r="G2082" i="1"/>
  <c r="H2082" i="1"/>
  <c r="I2082" i="1"/>
  <c r="L2082" i="1"/>
  <c r="G2083" i="1"/>
  <c r="H2083" i="1"/>
  <c r="I2083" i="1"/>
  <c r="L2083" i="1"/>
  <c r="G2084" i="1"/>
  <c r="H2084" i="1"/>
  <c r="I2084" i="1"/>
  <c r="L2084" i="1"/>
  <c r="G2085" i="1"/>
  <c r="H2085" i="1"/>
  <c r="I2085" i="1"/>
  <c r="L2085" i="1"/>
  <c r="G2086" i="1"/>
  <c r="H2086" i="1"/>
  <c r="I2086" i="1"/>
  <c r="L2086" i="1"/>
  <c r="G2087" i="1"/>
  <c r="H2087" i="1"/>
  <c r="I2087" i="1"/>
  <c r="L2087" i="1"/>
  <c r="G2088" i="1"/>
  <c r="H2088" i="1"/>
  <c r="I2088" i="1"/>
  <c r="L2088" i="1"/>
  <c r="G2089" i="1"/>
  <c r="H2089" i="1"/>
  <c r="I2089" i="1"/>
  <c r="L2089" i="1"/>
  <c r="G2093" i="1"/>
  <c r="H2093" i="1"/>
  <c r="I2093" i="1"/>
  <c r="L2093" i="1"/>
  <c r="G2096" i="1"/>
  <c r="H2096" i="1"/>
  <c r="I2096" i="1"/>
  <c r="L2096" i="1"/>
  <c r="G2097" i="1"/>
  <c r="H2097" i="1"/>
  <c r="I2097" i="1"/>
  <c r="L2097" i="1"/>
  <c r="G2098" i="1"/>
  <c r="H2098" i="1"/>
  <c r="I2098" i="1"/>
  <c r="L2098" i="1"/>
  <c r="G2099" i="1"/>
  <c r="H2099" i="1"/>
  <c r="I2099" i="1"/>
  <c r="L2099" i="1"/>
  <c r="G2100" i="1"/>
  <c r="H2100" i="1"/>
  <c r="I2100" i="1"/>
  <c r="L2100" i="1"/>
  <c r="G2101" i="1"/>
  <c r="H2101" i="1"/>
  <c r="I2101" i="1"/>
  <c r="L2101" i="1"/>
  <c r="G2102" i="1"/>
  <c r="H2102" i="1"/>
  <c r="I2102" i="1"/>
  <c r="L2102" i="1"/>
  <c r="G2103" i="1"/>
  <c r="H2103" i="1"/>
  <c r="I2103" i="1"/>
  <c r="L2103" i="1"/>
  <c r="G2104" i="1"/>
  <c r="H2104" i="1"/>
  <c r="I2104" i="1"/>
  <c r="L2104" i="1"/>
  <c r="G2105" i="1"/>
  <c r="H2105" i="1"/>
  <c r="I2105" i="1"/>
  <c r="L2105" i="1"/>
  <c r="G2106" i="1"/>
  <c r="H2106" i="1"/>
  <c r="I2106" i="1"/>
  <c r="L2106" i="1"/>
  <c r="G2107" i="1"/>
  <c r="H2107" i="1"/>
  <c r="I2107" i="1"/>
  <c r="L2107" i="1"/>
  <c r="G2108" i="1"/>
  <c r="H2108" i="1"/>
  <c r="I2108" i="1"/>
  <c r="L2108" i="1"/>
  <c r="G2109" i="1"/>
  <c r="H2109" i="1"/>
  <c r="I2109" i="1"/>
  <c r="L2109" i="1"/>
  <c r="G2110" i="1"/>
  <c r="H2110" i="1"/>
  <c r="I2110" i="1"/>
  <c r="L2110" i="1"/>
  <c r="G2111" i="1"/>
  <c r="H2111" i="1"/>
  <c r="I2111" i="1"/>
  <c r="L2111" i="1"/>
  <c r="G2112" i="1"/>
  <c r="H2112" i="1"/>
  <c r="I2112" i="1"/>
  <c r="L2112" i="1"/>
  <c r="G2113" i="1"/>
  <c r="H2113" i="1"/>
  <c r="I2113" i="1"/>
  <c r="L2113" i="1"/>
  <c r="G2114" i="1"/>
  <c r="H2114" i="1"/>
  <c r="I2114" i="1"/>
  <c r="L2114" i="1"/>
  <c r="G2115" i="1"/>
  <c r="H2115" i="1"/>
  <c r="I2115" i="1"/>
  <c r="L2115" i="1"/>
  <c r="G2116" i="1"/>
  <c r="H2116" i="1"/>
  <c r="I2116" i="1"/>
  <c r="L2116" i="1"/>
  <c r="G2117" i="1"/>
  <c r="H2117" i="1"/>
  <c r="I2117" i="1"/>
  <c r="L2117" i="1"/>
  <c r="G2118" i="1"/>
  <c r="H2118" i="1"/>
  <c r="I2118" i="1"/>
  <c r="L2118" i="1"/>
  <c r="G2119" i="1"/>
  <c r="H2119" i="1"/>
  <c r="I2119" i="1"/>
  <c r="L2119" i="1"/>
  <c r="G2120" i="1"/>
  <c r="H2120" i="1"/>
  <c r="I2120" i="1"/>
  <c r="L2120" i="1"/>
  <c r="G2121" i="1"/>
  <c r="H2121" i="1"/>
  <c r="I2121" i="1"/>
  <c r="L2121" i="1"/>
  <c r="G2122" i="1"/>
  <c r="H2122" i="1"/>
  <c r="I2122" i="1"/>
  <c r="L2122" i="1"/>
  <c r="G2123" i="1"/>
  <c r="H2123" i="1"/>
  <c r="I2123" i="1"/>
  <c r="L2123" i="1"/>
  <c r="G2124" i="1"/>
  <c r="H2124" i="1"/>
  <c r="I2124" i="1"/>
  <c r="L2124" i="1"/>
  <c r="G2125" i="1"/>
  <c r="H2125" i="1"/>
  <c r="I2125" i="1"/>
  <c r="L2125" i="1"/>
  <c r="G2126" i="1"/>
  <c r="H2126" i="1"/>
  <c r="I2126" i="1"/>
  <c r="L2126" i="1"/>
  <c r="G2127" i="1"/>
  <c r="H2127" i="1"/>
  <c r="I2127" i="1"/>
  <c r="L2127" i="1"/>
  <c r="G2128" i="1"/>
  <c r="H2128" i="1"/>
  <c r="I2128" i="1"/>
  <c r="L2128" i="1"/>
  <c r="G2129" i="1"/>
  <c r="H2129" i="1"/>
  <c r="I2129" i="1"/>
  <c r="L2129" i="1"/>
  <c r="G2130" i="1"/>
  <c r="H2130" i="1"/>
  <c r="I2130" i="1"/>
  <c r="L2130" i="1"/>
  <c r="G2131" i="1"/>
  <c r="H2131" i="1"/>
  <c r="I2131" i="1"/>
  <c r="L2131" i="1"/>
  <c r="G2132" i="1"/>
  <c r="H2132" i="1"/>
  <c r="I2132" i="1"/>
  <c r="L2132" i="1"/>
  <c r="G2133" i="1"/>
  <c r="H2133" i="1"/>
  <c r="I2133" i="1"/>
  <c r="L2133" i="1"/>
  <c r="G2134" i="1"/>
  <c r="H2134" i="1"/>
  <c r="I2134" i="1"/>
  <c r="L2134" i="1"/>
  <c r="G2135" i="1"/>
  <c r="H2135" i="1"/>
  <c r="I2135" i="1"/>
  <c r="L2135" i="1"/>
  <c r="G2136" i="1"/>
  <c r="H2136" i="1"/>
  <c r="I2136" i="1"/>
  <c r="L2136" i="1"/>
  <c r="G2137" i="1"/>
  <c r="H2137" i="1"/>
  <c r="I2137" i="1"/>
  <c r="L2137" i="1"/>
  <c r="G2138" i="1"/>
  <c r="H2138" i="1"/>
  <c r="I2138" i="1"/>
  <c r="L2138" i="1"/>
  <c r="G2139" i="1"/>
  <c r="H2139" i="1"/>
  <c r="I2139" i="1"/>
  <c r="L2139" i="1"/>
  <c r="G2140" i="1"/>
  <c r="H2140" i="1"/>
  <c r="I2140" i="1"/>
  <c r="L2140" i="1"/>
  <c r="G2141" i="1"/>
  <c r="H2141" i="1"/>
  <c r="I2141" i="1"/>
  <c r="L2141" i="1"/>
  <c r="G2142" i="1"/>
  <c r="H2142" i="1"/>
  <c r="I2142" i="1"/>
  <c r="L2142" i="1"/>
  <c r="G2144" i="1"/>
  <c r="H2144" i="1"/>
  <c r="I2144" i="1"/>
  <c r="L2144" i="1"/>
  <c r="G2145" i="1"/>
  <c r="H2145" i="1"/>
  <c r="I2145" i="1"/>
  <c r="L2145" i="1"/>
  <c r="G2146" i="1"/>
  <c r="H2146" i="1"/>
  <c r="I2146" i="1"/>
  <c r="L2146" i="1"/>
  <c r="G2147" i="1"/>
  <c r="H2147" i="1"/>
  <c r="I2147" i="1"/>
  <c r="L2147" i="1"/>
  <c r="G2148" i="1"/>
  <c r="H2148" i="1"/>
  <c r="I2148" i="1"/>
  <c r="L2148" i="1"/>
  <c r="G2149" i="1"/>
  <c r="H2149" i="1"/>
  <c r="I2149" i="1"/>
  <c r="L2149" i="1"/>
  <c r="G2150" i="1"/>
  <c r="H2150" i="1"/>
  <c r="I2150" i="1"/>
  <c r="L2150" i="1"/>
  <c r="G2151" i="1"/>
  <c r="H2151" i="1"/>
  <c r="I2151" i="1"/>
  <c r="L2151" i="1"/>
  <c r="G2152" i="1"/>
  <c r="H2152" i="1"/>
  <c r="I2152" i="1"/>
  <c r="L2152" i="1"/>
  <c r="G2153" i="1"/>
  <c r="H2153" i="1"/>
  <c r="I2153" i="1"/>
  <c r="L2153" i="1"/>
  <c r="G2154" i="1"/>
  <c r="H2154" i="1"/>
  <c r="I2154" i="1"/>
  <c r="L2154" i="1"/>
  <c r="G2155" i="1"/>
  <c r="H2155" i="1"/>
  <c r="I2155" i="1"/>
  <c r="L2155" i="1"/>
  <c r="G2156" i="1"/>
  <c r="H2156" i="1"/>
  <c r="I2156" i="1"/>
  <c r="L2156" i="1"/>
  <c r="G2157" i="1"/>
  <c r="H2157" i="1"/>
  <c r="I2157" i="1"/>
  <c r="L2157" i="1"/>
  <c r="G2158" i="1"/>
  <c r="H2158" i="1"/>
  <c r="I2158" i="1"/>
  <c r="L2158" i="1"/>
  <c r="G2159" i="1"/>
  <c r="H2159" i="1"/>
  <c r="I2159" i="1"/>
  <c r="L2159" i="1"/>
  <c r="G2160" i="1"/>
  <c r="H2160" i="1"/>
  <c r="I2160" i="1"/>
  <c r="L2160" i="1"/>
  <c r="G2161" i="1"/>
  <c r="H2161" i="1"/>
  <c r="I2161" i="1"/>
  <c r="L2161" i="1"/>
  <c r="G2162" i="1"/>
  <c r="H2162" i="1"/>
  <c r="I2162" i="1"/>
  <c r="L2162" i="1"/>
  <c r="G2163" i="1"/>
  <c r="H2163" i="1"/>
  <c r="I2163" i="1"/>
  <c r="L2163" i="1"/>
  <c r="G2164" i="1"/>
  <c r="H2164" i="1"/>
  <c r="I2164" i="1"/>
  <c r="L2164" i="1"/>
  <c r="G2165" i="1"/>
  <c r="H2165" i="1"/>
  <c r="I2165" i="1"/>
  <c r="L2165" i="1"/>
  <c r="G2166" i="1"/>
  <c r="H2166" i="1"/>
  <c r="I2166" i="1"/>
  <c r="L2166" i="1"/>
  <c r="G2167" i="1"/>
  <c r="H2167" i="1"/>
  <c r="I2167" i="1"/>
  <c r="L2167" i="1"/>
  <c r="G2168" i="1"/>
  <c r="H2168" i="1"/>
  <c r="I2168" i="1"/>
  <c r="L2168" i="1"/>
  <c r="G2169" i="1"/>
  <c r="H2169" i="1"/>
  <c r="I2169" i="1"/>
  <c r="L2169" i="1"/>
  <c r="G2170" i="1"/>
  <c r="H2170" i="1"/>
  <c r="I2170" i="1"/>
  <c r="L2170" i="1"/>
  <c r="G2171" i="1"/>
  <c r="H2171" i="1"/>
  <c r="I2171" i="1"/>
  <c r="L2171" i="1"/>
  <c r="G2172" i="1"/>
  <c r="H2172" i="1"/>
  <c r="I2172" i="1"/>
  <c r="L2172" i="1"/>
  <c r="G2173" i="1"/>
  <c r="H2173" i="1"/>
  <c r="I2173" i="1"/>
  <c r="L2173" i="1"/>
  <c r="G2174" i="1"/>
  <c r="H2174" i="1"/>
  <c r="I2174" i="1"/>
  <c r="L2174" i="1"/>
  <c r="G2175" i="1"/>
  <c r="H2175" i="1"/>
  <c r="I2175" i="1"/>
  <c r="L2175" i="1"/>
  <c r="G2176" i="1"/>
  <c r="H2176" i="1"/>
  <c r="I2176" i="1"/>
  <c r="L2176" i="1"/>
  <c r="G2177" i="1"/>
  <c r="H2177" i="1"/>
  <c r="I2177" i="1"/>
  <c r="L2177" i="1"/>
  <c r="G2178" i="1"/>
  <c r="H2178" i="1"/>
  <c r="I2178" i="1"/>
  <c r="L2178" i="1"/>
  <c r="G2179" i="1"/>
  <c r="H2179" i="1"/>
  <c r="I2179" i="1"/>
  <c r="L2179" i="1"/>
  <c r="G2180" i="1"/>
  <c r="H2180" i="1"/>
  <c r="I2180" i="1"/>
  <c r="L2180" i="1"/>
  <c r="G2181" i="1"/>
  <c r="H2181" i="1"/>
  <c r="I2181" i="1"/>
  <c r="L2181" i="1"/>
  <c r="G2182" i="1"/>
  <c r="H2182" i="1"/>
  <c r="I2182" i="1"/>
  <c r="L2182" i="1"/>
  <c r="G2183" i="1"/>
  <c r="H2183" i="1"/>
  <c r="I2183" i="1"/>
  <c r="L2183" i="1"/>
  <c r="G2184" i="1"/>
  <c r="H2184" i="1"/>
  <c r="I2184" i="1"/>
  <c r="L2184" i="1"/>
  <c r="G2185" i="1"/>
  <c r="H2185" i="1"/>
  <c r="I2185" i="1"/>
  <c r="L2185" i="1"/>
  <c r="G2186" i="1"/>
  <c r="H2186" i="1"/>
  <c r="I2186" i="1"/>
  <c r="L2186" i="1"/>
  <c r="G2187" i="1"/>
  <c r="H2187" i="1"/>
  <c r="I2187" i="1"/>
  <c r="L2187" i="1"/>
  <c r="G2188" i="1"/>
  <c r="H2188" i="1"/>
  <c r="I2188" i="1"/>
  <c r="L2188" i="1"/>
  <c r="G2189" i="1"/>
  <c r="H2189" i="1"/>
  <c r="I2189" i="1"/>
  <c r="L2189" i="1"/>
  <c r="G2190" i="1"/>
  <c r="H2190" i="1"/>
  <c r="I2190" i="1"/>
  <c r="L2190" i="1"/>
  <c r="G2191" i="1"/>
  <c r="H2191" i="1"/>
  <c r="I2191" i="1"/>
  <c r="L2191" i="1"/>
  <c r="G2192" i="1"/>
  <c r="H2192" i="1"/>
  <c r="I2192" i="1"/>
  <c r="L2192" i="1"/>
  <c r="G2193" i="1"/>
  <c r="H2193" i="1"/>
  <c r="I2193" i="1"/>
  <c r="L2193" i="1"/>
  <c r="G2194" i="1"/>
  <c r="H2194" i="1"/>
  <c r="I2194" i="1"/>
  <c r="L2194" i="1"/>
  <c r="G2195" i="1"/>
  <c r="H2195" i="1"/>
  <c r="I2195" i="1"/>
  <c r="L2195" i="1"/>
  <c r="G2196" i="1"/>
  <c r="H2196" i="1"/>
  <c r="I2196" i="1"/>
  <c r="L2196" i="1"/>
  <c r="G2197" i="1"/>
  <c r="H2197" i="1"/>
  <c r="I2197" i="1"/>
  <c r="L2197" i="1"/>
  <c r="G2198" i="1"/>
  <c r="H2198" i="1"/>
  <c r="I2198" i="1"/>
  <c r="L2198" i="1"/>
  <c r="G2199" i="1"/>
  <c r="H2199" i="1"/>
  <c r="I2199" i="1"/>
  <c r="L2199" i="1"/>
  <c r="G2200" i="1"/>
  <c r="H2200" i="1"/>
  <c r="I2200" i="1"/>
  <c r="L2200" i="1"/>
  <c r="G2201" i="1"/>
  <c r="H2201" i="1"/>
  <c r="I2201" i="1"/>
  <c r="L2201" i="1"/>
  <c r="G2202" i="1"/>
  <c r="H2202" i="1"/>
  <c r="I2202" i="1"/>
  <c r="L2202" i="1"/>
  <c r="G2203" i="1"/>
  <c r="H2203" i="1"/>
  <c r="I2203" i="1"/>
  <c r="L2203" i="1"/>
  <c r="G2204" i="1"/>
  <c r="H2204" i="1"/>
  <c r="I2204" i="1"/>
  <c r="L2204" i="1"/>
  <c r="G2205" i="1"/>
  <c r="H2205" i="1"/>
  <c r="I2205" i="1"/>
  <c r="L2205" i="1"/>
  <c r="G2206" i="1"/>
  <c r="H2206" i="1"/>
  <c r="I2206" i="1"/>
  <c r="L2206" i="1"/>
  <c r="G2207" i="1"/>
  <c r="H2207" i="1"/>
  <c r="I2207" i="1"/>
  <c r="L2207" i="1"/>
  <c r="G2208" i="1"/>
  <c r="H2208" i="1"/>
  <c r="I2208" i="1"/>
  <c r="L2208" i="1"/>
  <c r="G2209" i="1"/>
  <c r="H2209" i="1"/>
  <c r="I2209" i="1"/>
  <c r="L2209" i="1"/>
  <c r="G2210" i="1"/>
  <c r="H2210" i="1"/>
  <c r="I2210" i="1"/>
  <c r="L2210" i="1"/>
  <c r="G2211" i="1"/>
  <c r="H2211" i="1"/>
  <c r="I2211" i="1"/>
  <c r="L2211" i="1"/>
  <c r="G2212" i="1"/>
  <c r="H2212" i="1"/>
  <c r="I2212" i="1"/>
  <c r="L2212" i="1"/>
  <c r="G2213" i="1"/>
  <c r="H2213" i="1"/>
  <c r="I2213" i="1"/>
  <c r="L2213" i="1"/>
  <c r="G2214" i="1"/>
  <c r="H2214" i="1"/>
  <c r="I2214" i="1"/>
  <c r="L2214" i="1"/>
  <c r="G2215" i="1"/>
  <c r="H2215" i="1"/>
  <c r="I2215" i="1"/>
  <c r="L2215" i="1"/>
  <c r="G2216" i="1"/>
  <c r="H2216" i="1"/>
  <c r="I2216" i="1"/>
  <c r="L2216" i="1"/>
  <c r="G2217" i="1"/>
  <c r="H2217" i="1"/>
  <c r="I2217" i="1"/>
  <c r="L2217" i="1"/>
  <c r="G2218" i="1"/>
  <c r="H2218" i="1"/>
  <c r="I2218" i="1"/>
  <c r="L2218" i="1"/>
  <c r="G2219" i="1"/>
  <c r="H2219" i="1"/>
  <c r="I2219" i="1"/>
  <c r="L2219" i="1"/>
  <c r="G2220" i="1"/>
  <c r="H2220" i="1"/>
  <c r="I2220" i="1"/>
  <c r="L2220" i="1"/>
  <c r="G2221" i="1"/>
  <c r="H2221" i="1"/>
  <c r="I2221" i="1"/>
  <c r="L2221" i="1"/>
  <c r="G2222" i="1"/>
  <c r="H2222" i="1"/>
  <c r="I2222" i="1"/>
  <c r="L2222" i="1"/>
  <c r="G2223" i="1"/>
  <c r="H2223" i="1"/>
  <c r="I2223" i="1"/>
  <c r="L2223" i="1"/>
  <c r="G2224" i="1"/>
  <c r="H2224" i="1"/>
  <c r="I2224" i="1"/>
  <c r="L2224" i="1"/>
  <c r="G2225" i="1"/>
  <c r="H2225" i="1"/>
  <c r="I2225" i="1"/>
  <c r="L2225" i="1"/>
  <c r="G2226" i="1"/>
  <c r="H2226" i="1"/>
  <c r="I2226" i="1"/>
  <c r="L2226" i="1"/>
  <c r="G2227" i="1"/>
  <c r="H2227" i="1"/>
  <c r="I2227" i="1"/>
  <c r="L2227" i="1"/>
  <c r="G2228" i="1"/>
  <c r="H2228" i="1"/>
  <c r="I2228" i="1"/>
  <c r="L2228" i="1"/>
  <c r="G2229" i="1"/>
  <c r="H2229" i="1"/>
  <c r="I2229" i="1"/>
  <c r="L2229" i="1"/>
  <c r="G2230" i="1"/>
  <c r="H2230" i="1"/>
  <c r="I2230" i="1"/>
  <c r="L2230" i="1"/>
  <c r="G2231" i="1"/>
  <c r="H2231" i="1"/>
  <c r="I2231" i="1"/>
  <c r="L2231" i="1"/>
  <c r="G2232" i="1"/>
  <c r="H2232" i="1"/>
  <c r="I2232" i="1"/>
  <c r="L2232" i="1"/>
  <c r="G2233" i="1"/>
  <c r="H2233" i="1"/>
  <c r="I2233" i="1"/>
  <c r="L2233" i="1"/>
  <c r="G2234" i="1"/>
  <c r="H2234" i="1"/>
  <c r="I2234" i="1"/>
  <c r="L2234" i="1"/>
  <c r="G2235" i="1"/>
  <c r="H2235" i="1"/>
  <c r="I2235" i="1"/>
  <c r="L2235" i="1"/>
  <c r="G2236" i="1"/>
  <c r="H2236" i="1"/>
  <c r="I2236" i="1"/>
  <c r="L2236" i="1"/>
  <c r="G2237" i="1"/>
  <c r="H2237" i="1"/>
  <c r="I2237" i="1"/>
  <c r="L2237" i="1"/>
  <c r="G2238" i="1"/>
  <c r="H2238" i="1"/>
  <c r="I2238" i="1"/>
  <c r="L2238" i="1"/>
  <c r="G2239" i="1"/>
  <c r="H2239" i="1"/>
  <c r="I2239" i="1"/>
  <c r="L2239" i="1"/>
  <c r="G2240" i="1"/>
  <c r="H2240" i="1"/>
  <c r="I2240" i="1"/>
  <c r="L2240" i="1"/>
  <c r="G2241" i="1"/>
  <c r="H2241" i="1"/>
  <c r="I2241" i="1"/>
  <c r="L2241" i="1"/>
  <c r="G2242" i="1"/>
  <c r="H2242" i="1"/>
  <c r="I2242" i="1"/>
  <c r="L2242" i="1"/>
  <c r="G2243" i="1"/>
  <c r="H2243" i="1"/>
  <c r="I2243" i="1"/>
  <c r="L2243" i="1"/>
  <c r="G2244" i="1"/>
  <c r="H2244" i="1"/>
  <c r="I2244" i="1"/>
  <c r="L2244" i="1"/>
  <c r="G2245" i="1"/>
  <c r="H2245" i="1"/>
  <c r="I2245" i="1"/>
  <c r="L2245" i="1"/>
  <c r="G2246" i="1"/>
  <c r="H2246" i="1"/>
  <c r="I2246" i="1"/>
  <c r="L2246" i="1"/>
  <c r="H435" i="10" l="1"/>
  <c r="H434" i="10"/>
  <c r="H433" i="10"/>
  <c r="H432" i="10"/>
  <c r="H431" i="10"/>
  <c r="H430" i="10"/>
  <c r="H429" i="10"/>
  <c r="H428" i="10"/>
  <c r="H427" i="10"/>
  <c r="H426" i="10"/>
  <c r="H425" i="10"/>
  <c r="H424" i="10"/>
  <c r="H423" i="10"/>
  <c r="H422" i="10"/>
  <c r="H421" i="10"/>
  <c r="H420" i="10"/>
  <c r="H419" i="10"/>
  <c r="H418" i="10"/>
  <c r="H417" i="10"/>
  <c r="H416" i="10"/>
  <c r="H415" i="10"/>
  <c r="H414" i="10"/>
  <c r="H413" i="10"/>
  <c r="H412" i="10"/>
  <c r="H411" i="10"/>
  <c r="H410" i="10"/>
  <c r="H409" i="10"/>
  <c r="H408" i="10"/>
  <c r="H407" i="10"/>
  <c r="H406" i="10"/>
  <c r="H405" i="10"/>
  <c r="H404" i="10"/>
  <c r="H403" i="10"/>
  <c r="H402" i="10"/>
  <c r="H401" i="10"/>
  <c r="H400" i="10"/>
  <c r="H399" i="10"/>
  <c r="H398" i="10"/>
  <c r="H397" i="10"/>
  <c r="H396" i="10"/>
  <c r="H395" i="10"/>
  <c r="H394" i="10"/>
  <c r="H393" i="10"/>
  <c r="H392" i="10"/>
  <c r="H391" i="10"/>
  <c r="H390" i="10"/>
  <c r="H389" i="10"/>
  <c r="H388" i="10"/>
  <c r="H387" i="10"/>
  <c r="H386" i="10"/>
  <c r="H385" i="10"/>
  <c r="H384" i="10"/>
  <c r="H383" i="10"/>
  <c r="H382" i="10"/>
  <c r="H381" i="10"/>
  <c r="H380" i="10"/>
  <c r="H379" i="10"/>
  <c r="H378" i="10"/>
  <c r="H377" i="10"/>
  <c r="H376" i="10"/>
  <c r="H375" i="10"/>
  <c r="H374" i="10"/>
  <c r="H373" i="10"/>
  <c r="H372" i="10"/>
  <c r="H371" i="10"/>
  <c r="H370" i="10"/>
  <c r="H369" i="10"/>
  <c r="H368" i="10"/>
  <c r="H367" i="10"/>
  <c r="H366" i="10"/>
  <c r="H365" i="10"/>
  <c r="H364" i="10"/>
  <c r="H363" i="10"/>
  <c r="H362" i="10"/>
  <c r="H361" i="10"/>
  <c r="H360" i="10"/>
  <c r="H359" i="10"/>
  <c r="H358" i="10"/>
  <c r="H357" i="10"/>
  <c r="H356" i="10"/>
  <c r="H355" i="10"/>
  <c r="H354" i="10"/>
  <c r="H353" i="10"/>
  <c r="H352" i="10"/>
  <c r="H351" i="10"/>
  <c r="H350" i="10"/>
  <c r="H349" i="10"/>
  <c r="H348" i="10"/>
  <c r="H347" i="10"/>
  <c r="H346" i="10"/>
  <c r="H345" i="10"/>
  <c r="H344" i="10"/>
  <c r="H343" i="10"/>
  <c r="H342" i="10"/>
  <c r="H341" i="10"/>
  <c r="H340" i="10"/>
  <c r="H339" i="10"/>
  <c r="H338" i="10"/>
  <c r="H337" i="10"/>
  <c r="H336" i="10"/>
  <c r="H335" i="10"/>
  <c r="H334" i="10"/>
  <c r="H333" i="10"/>
  <c r="H332" i="10"/>
  <c r="H331" i="10"/>
  <c r="H330" i="10"/>
  <c r="H329" i="10"/>
  <c r="H328" i="10"/>
  <c r="H327" i="10"/>
  <c r="H326" i="10"/>
  <c r="H325" i="10"/>
  <c r="H324" i="10"/>
  <c r="H323" i="10"/>
  <c r="H322" i="10"/>
  <c r="H321" i="10"/>
  <c r="H320" i="10"/>
  <c r="H319" i="10"/>
  <c r="H318" i="10"/>
  <c r="H317" i="10"/>
  <c r="H316" i="10"/>
  <c r="H315" i="10"/>
  <c r="H314" i="10"/>
  <c r="H313" i="10"/>
  <c r="H312" i="10"/>
  <c r="H311" i="10"/>
  <c r="H310" i="10"/>
  <c r="H309" i="10"/>
  <c r="H308" i="10"/>
  <c r="H307" i="10"/>
  <c r="H306" i="10"/>
  <c r="H305" i="10"/>
  <c r="H304" i="10"/>
  <c r="H303" i="10"/>
  <c r="H302" i="10"/>
  <c r="H301" i="10"/>
  <c r="H300" i="10"/>
  <c r="H299" i="10"/>
  <c r="H298" i="10"/>
  <c r="H297" i="10"/>
  <c r="H296" i="10"/>
  <c r="H295" i="10"/>
  <c r="H294" i="10"/>
  <c r="H293" i="10"/>
  <c r="H292" i="10"/>
  <c r="H291" i="10"/>
  <c r="H290" i="10"/>
  <c r="H289" i="10"/>
  <c r="H288" i="10"/>
  <c r="H287" i="10"/>
  <c r="H286" i="10"/>
  <c r="H285" i="10"/>
  <c r="H284" i="10"/>
  <c r="H283" i="10"/>
  <c r="H282" i="10"/>
  <c r="H281" i="10"/>
  <c r="H280" i="10"/>
  <c r="H279" i="10"/>
  <c r="H278" i="10"/>
  <c r="H277" i="10"/>
  <c r="H276" i="10"/>
  <c r="H275" i="10"/>
  <c r="H274" i="10"/>
  <c r="H273" i="10"/>
  <c r="H272" i="10"/>
  <c r="H271" i="10"/>
  <c r="H270" i="10"/>
  <c r="H269" i="10"/>
  <c r="H268" i="10"/>
  <c r="H267" i="10"/>
  <c r="H266" i="10"/>
  <c r="H265" i="10"/>
  <c r="H264" i="10"/>
  <c r="H263" i="10"/>
  <c r="H262" i="10"/>
  <c r="H261" i="10"/>
  <c r="H260" i="10"/>
  <c r="H259" i="10"/>
  <c r="H258" i="10"/>
  <c r="H257" i="10"/>
  <c r="H256" i="10"/>
  <c r="H255" i="10"/>
  <c r="H254" i="10"/>
  <c r="H253" i="10"/>
  <c r="H252" i="10"/>
  <c r="H251" i="10"/>
  <c r="H250" i="10"/>
  <c r="H249" i="10"/>
  <c r="H248" i="10"/>
  <c r="H247" i="10"/>
  <c r="H246" i="10"/>
  <c r="H245" i="10"/>
  <c r="H244" i="10"/>
  <c r="H243" i="10"/>
  <c r="H242" i="10"/>
  <c r="H241" i="10"/>
  <c r="H240" i="10"/>
  <c r="H239" i="10"/>
  <c r="H238" i="10"/>
  <c r="H237" i="10"/>
  <c r="H236" i="10"/>
  <c r="H235" i="10"/>
  <c r="H234" i="10"/>
  <c r="H233" i="10"/>
  <c r="H232" i="10"/>
  <c r="H231" i="10"/>
  <c r="H230" i="10"/>
  <c r="H229" i="10"/>
  <c r="H228" i="10"/>
  <c r="H227" i="10"/>
  <c r="H226" i="10"/>
  <c r="H225" i="10"/>
  <c r="H224" i="10"/>
  <c r="H223" i="10"/>
  <c r="H222" i="10"/>
  <c r="H221" i="10"/>
  <c r="H220" i="10"/>
  <c r="H219" i="10"/>
  <c r="H218" i="10"/>
  <c r="H217" i="10"/>
  <c r="H216" i="10"/>
  <c r="H215" i="10"/>
  <c r="H214" i="10"/>
  <c r="H213" i="10"/>
  <c r="H212" i="10"/>
  <c r="H211" i="10"/>
  <c r="H210" i="10"/>
  <c r="H209" i="10"/>
  <c r="H208" i="10"/>
  <c r="H207" i="10"/>
  <c r="H206" i="10"/>
  <c r="H205" i="10"/>
  <c r="H204" i="10"/>
  <c r="H203" i="10"/>
  <c r="H202" i="10"/>
  <c r="H201" i="10"/>
  <c r="H200" i="10"/>
  <c r="H199" i="10"/>
  <c r="H198" i="10"/>
  <c r="H197" i="10"/>
  <c r="H196" i="10"/>
  <c r="H195" i="10"/>
  <c r="H194" i="10"/>
  <c r="H193" i="10"/>
  <c r="H192" i="10"/>
  <c r="H191" i="10"/>
  <c r="H190" i="10"/>
  <c r="H189" i="10"/>
  <c r="H188" i="10"/>
  <c r="H187" i="10"/>
  <c r="H186" i="10"/>
  <c r="H185" i="10"/>
  <c r="H184" i="10"/>
  <c r="H183" i="10"/>
  <c r="H182" i="10"/>
  <c r="H181" i="10"/>
  <c r="H180" i="10"/>
  <c r="H179" i="10"/>
  <c r="H178" i="10"/>
  <c r="H177" i="10"/>
  <c r="H176" i="10"/>
  <c r="H175" i="10"/>
  <c r="H174" i="10"/>
  <c r="H173" i="10"/>
  <c r="H172" i="10"/>
  <c r="H171" i="10"/>
  <c r="H170" i="10"/>
  <c r="H169" i="10"/>
  <c r="H168" i="10"/>
  <c r="H167" i="10"/>
  <c r="H166" i="10"/>
  <c r="H165" i="10"/>
  <c r="H164" i="10"/>
  <c r="H163" i="10"/>
  <c r="H162" i="10"/>
  <c r="H161" i="10"/>
  <c r="H160" i="10"/>
  <c r="H159" i="10"/>
  <c r="H158" i="10"/>
  <c r="H157" i="10"/>
  <c r="H155" i="10"/>
  <c r="H154" i="10"/>
  <c r="H153" i="10"/>
  <c r="H151" i="10"/>
  <c r="H150" i="10"/>
  <c r="H149" i="10"/>
  <c r="H144" i="10"/>
  <c r="H143" i="10"/>
  <c r="H142" i="10"/>
  <c r="H141" i="10"/>
  <c r="H140" i="10"/>
  <c r="H139" i="10"/>
  <c r="H138" i="10"/>
  <c r="H131" i="10"/>
  <c r="H130" i="10"/>
  <c r="H129" i="10"/>
  <c r="H128" i="10"/>
  <c r="H127" i="10"/>
  <c r="H126" i="10"/>
  <c r="H125" i="10"/>
  <c r="H124" i="10"/>
  <c r="H123" i="10"/>
  <c r="H122" i="10"/>
  <c r="H121" i="10"/>
  <c r="H120" i="10"/>
  <c r="H119" i="10"/>
  <c r="H118" i="10"/>
  <c r="H117" i="10"/>
  <c r="H116" i="10"/>
  <c r="H115" i="10"/>
  <c r="H114" i="10"/>
  <c r="H113" i="10"/>
  <c r="H112" i="10"/>
  <c r="H111" i="10"/>
  <c r="H110" i="10"/>
  <c r="H109" i="10"/>
  <c r="H108" i="10"/>
  <c r="H107" i="10"/>
  <c r="H106" i="10"/>
  <c r="H105" i="10"/>
  <c r="H104" i="10"/>
  <c r="H103" i="10"/>
  <c r="H102" i="10"/>
  <c r="H101" i="10"/>
  <c r="H100" i="10"/>
  <c r="H99" i="10"/>
  <c r="H98" i="10"/>
  <c r="H97" i="10"/>
  <c r="H96" i="10"/>
  <c r="H95" i="10"/>
  <c r="H94" i="10"/>
  <c r="H93" i="10"/>
  <c r="H92" i="10"/>
  <c r="H90" i="10"/>
  <c r="H89" i="10"/>
  <c r="H88" i="10"/>
  <c r="H87" i="10"/>
  <c r="H86" i="10"/>
  <c r="H85" i="10"/>
  <c r="H84" i="10"/>
  <c r="H83" i="10"/>
  <c r="H82" i="10"/>
  <c r="H81" i="10"/>
  <c r="H80" i="10"/>
  <c r="H79" i="10"/>
  <c r="H78" i="10"/>
  <c r="H77" i="10"/>
  <c r="H76" i="10"/>
  <c r="H75" i="10"/>
  <c r="H74" i="10"/>
  <c r="H73" i="10"/>
  <c r="H72" i="10"/>
  <c r="H71" i="10"/>
  <c r="H70" i="10"/>
  <c r="H69" i="10"/>
  <c r="H68" i="10"/>
  <c r="H67" i="10"/>
  <c r="H66" i="10"/>
  <c r="H65" i="10"/>
  <c r="H64" i="10"/>
  <c r="H63" i="10"/>
  <c r="H62" i="10"/>
  <c r="H61" i="10"/>
  <c r="H60" i="10"/>
  <c r="H59" i="10"/>
  <c r="H58" i="10"/>
  <c r="H57" i="10"/>
  <c r="H56" i="10"/>
  <c r="H55" i="10"/>
  <c r="H54" i="10"/>
  <c r="H53"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16" i="10"/>
  <c r="H14" i="10"/>
  <c r="H13" i="10"/>
  <c r="H12" i="10"/>
  <c r="H11" i="10"/>
  <c r="H10" i="10"/>
  <c r="H9" i="10"/>
  <c r="H8" i="10"/>
  <c r="H7" i="10"/>
  <c r="H6" i="10"/>
  <c r="H5" i="10"/>
  <c r="H4" i="10"/>
  <c r="H3" i="10"/>
  <c r="H2" i="10"/>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29" i="9"/>
  <c r="F28" i="9"/>
  <c r="F27" i="9"/>
  <c r="F26" i="9"/>
  <c r="F25" i="9"/>
  <c r="F24" i="9"/>
  <c r="F23" i="9"/>
  <c r="F22" i="9"/>
  <c r="F21" i="9"/>
  <c r="F20" i="9"/>
  <c r="F19" i="9"/>
  <c r="F18" i="9"/>
  <c r="F17" i="9"/>
  <c r="F16" i="9"/>
  <c r="F15" i="9"/>
  <c r="F14" i="9"/>
  <c r="F13" i="9"/>
  <c r="F12" i="9"/>
  <c r="F11" i="9"/>
  <c r="F10" i="9"/>
  <c r="F9" i="9"/>
  <c r="F8" i="9"/>
  <c r="F7" i="9"/>
  <c r="F6" i="9"/>
  <c r="F5" i="9"/>
  <c r="F4" i="9"/>
  <c r="F3" i="9"/>
  <c r="F2" i="9"/>
  <c r="G435" i="10" l="1"/>
  <c r="F435" i="10"/>
  <c r="G434" i="10"/>
  <c r="F434" i="10"/>
  <c r="G433" i="10"/>
  <c r="F433" i="10"/>
  <c r="G432" i="10"/>
  <c r="F432" i="10"/>
  <c r="G431" i="10"/>
  <c r="F431" i="10"/>
  <c r="G430" i="10"/>
  <c r="F430" i="10"/>
  <c r="G429" i="10"/>
  <c r="F429" i="10"/>
  <c r="G428" i="10"/>
  <c r="F428" i="10"/>
  <c r="G427" i="10"/>
  <c r="F427" i="10"/>
  <c r="G426" i="10"/>
  <c r="F426" i="10"/>
  <c r="G425" i="10"/>
  <c r="F425" i="10"/>
  <c r="G424" i="10"/>
  <c r="F424" i="10"/>
  <c r="G423" i="10"/>
  <c r="F423" i="10"/>
  <c r="G422" i="10"/>
  <c r="F422" i="10"/>
  <c r="G421" i="10"/>
  <c r="F421" i="10"/>
  <c r="G420" i="10"/>
  <c r="F420" i="10"/>
  <c r="G419" i="10"/>
  <c r="F419" i="10"/>
  <c r="G418" i="10"/>
  <c r="F418" i="10"/>
  <c r="G417" i="10"/>
  <c r="F417" i="10"/>
  <c r="G416" i="10"/>
  <c r="F416" i="10"/>
  <c r="G415" i="10"/>
  <c r="F415" i="10"/>
  <c r="G414" i="10"/>
  <c r="F414" i="10"/>
  <c r="G413" i="10"/>
  <c r="F413" i="10"/>
  <c r="G412" i="10"/>
  <c r="F412" i="10"/>
  <c r="G411" i="10"/>
  <c r="F411" i="10"/>
  <c r="G410" i="10"/>
  <c r="F410" i="10"/>
  <c r="G409" i="10"/>
  <c r="F409" i="10"/>
  <c r="G408" i="10"/>
  <c r="F408" i="10"/>
  <c r="G407" i="10"/>
  <c r="F407" i="10"/>
  <c r="G406" i="10"/>
  <c r="F406" i="10"/>
  <c r="G405" i="10"/>
  <c r="F405" i="10"/>
  <c r="G404" i="10"/>
  <c r="F404" i="10"/>
  <c r="G403" i="10"/>
  <c r="F403" i="10"/>
  <c r="G402" i="10"/>
  <c r="F402" i="10"/>
  <c r="G401" i="10"/>
  <c r="F401" i="10"/>
  <c r="G400" i="10"/>
  <c r="F400" i="10"/>
  <c r="G399" i="10"/>
  <c r="F399" i="10"/>
  <c r="G398" i="10"/>
  <c r="F398" i="10"/>
  <c r="G397" i="10"/>
  <c r="F397" i="10"/>
  <c r="G396" i="10"/>
  <c r="F396" i="10"/>
  <c r="G395" i="10"/>
  <c r="F395" i="10"/>
  <c r="G394" i="10"/>
  <c r="F394" i="10"/>
  <c r="G393" i="10"/>
  <c r="F393" i="10"/>
  <c r="G392" i="10"/>
  <c r="F392" i="10"/>
  <c r="G391" i="10"/>
  <c r="F391" i="10"/>
  <c r="G390" i="10"/>
  <c r="F390" i="10"/>
  <c r="G389" i="10"/>
  <c r="F389" i="10"/>
  <c r="G388" i="10"/>
  <c r="F388" i="10"/>
  <c r="G387" i="10"/>
  <c r="F387" i="10"/>
  <c r="G386" i="10"/>
  <c r="F386" i="10"/>
  <c r="G385" i="10"/>
  <c r="F385" i="10"/>
  <c r="G384" i="10"/>
  <c r="F384" i="10"/>
  <c r="G383" i="10"/>
  <c r="F383" i="10"/>
  <c r="G382" i="10"/>
  <c r="F382" i="10"/>
  <c r="G381" i="10"/>
  <c r="F381" i="10"/>
  <c r="G380" i="10"/>
  <c r="F380" i="10"/>
  <c r="G379" i="10"/>
  <c r="F379" i="10"/>
  <c r="G378" i="10"/>
  <c r="F378" i="10"/>
  <c r="G377" i="10"/>
  <c r="F377" i="10"/>
  <c r="G376" i="10"/>
  <c r="F376" i="10"/>
  <c r="G375" i="10"/>
  <c r="F375" i="10"/>
  <c r="G374" i="10"/>
  <c r="F374" i="10"/>
  <c r="G373" i="10"/>
  <c r="F373" i="10"/>
  <c r="G372" i="10"/>
  <c r="F372" i="10"/>
  <c r="G371" i="10"/>
  <c r="F371" i="10"/>
  <c r="G370" i="10"/>
  <c r="F370" i="10"/>
  <c r="G369" i="10"/>
  <c r="F369" i="10"/>
  <c r="G368" i="10"/>
  <c r="F368" i="10"/>
  <c r="G367" i="10"/>
  <c r="F367" i="10"/>
  <c r="G366" i="10"/>
  <c r="F366" i="10"/>
  <c r="G365" i="10"/>
  <c r="F365" i="10"/>
  <c r="G364" i="10"/>
  <c r="F364" i="10"/>
  <c r="G363" i="10"/>
  <c r="F363" i="10"/>
  <c r="G362" i="10"/>
  <c r="F362" i="10"/>
  <c r="G361" i="10"/>
  <c r="F361" i="10"/>
  <c r="G360" i="10"/>
  <c r="F360" i="10"/>
  <c r="G359" i="10"/>
  <c r="F359" i="10"/>
  <c r="G358" i="10"/>
  <c r="F358" i="10"/>
  <c r="G357" i="10"/>
  <c r="F357" i="10"/>
  <c r="G356" i="10"/>
  <c r="F356" i="10"/>
  <c r="G355" i="10"/>
  <c r="F355" i="10"/>
  <c r="G354" i="10"/>
  <c r="F354" i="10"/>
  <c r="G353" i="10"/>
  <c r="F353" i="10"/>
  <c r="G352" i="10"/>
  <c r="F352" i="10"/>
  <c r="G351" i="10"/>
  <c r="F351" i="10"/>
  <c r="G350" i="10"/>
  <c r="F350" i="10"/>
  <c r="G349" i="10"/>
  <c r="F349" i="10"/>
  <c r="G348" i="10"/>
  <c r="F348" i="10"/>
  <c r="G347" i="10"/>
  <c r="F347" i="10"/>
  <c r="G346" i="10"/>
  <c r="F346" i="10"/>
  <c r="G345" i="10"/>
  <c r="F345" i="10"/>
  <c r="G344" i="10"/>
  <c r="F344" i="10"/>
  <c r="G343" i="10"/>
  <c r="F343" i="10"/>
  <c r="G342" i="10"/>
  <c r="F342" i="10"/>
  <c r="G341" i="10"/>
  <c r="F341" i="10"/>
  <c r="G340" i="10"/>
  <c r="F340" i="10"/>
  <c r="G339" i="10"/>
  <c r="F339" i="10"/>
  <c r="G338" i="10"/>
  <c r="F338" i="10"/>
  <c r="G337" i="10"/>
  <c r="F337" i="10"/>
  <c r="G336" i="10"/>
  <c r="F336" i="10"/>
  <c r="G335" i="10"/>
  <c r="F335" i="10"/>
  <c r="G334" i="10"/>
  <c r="F334" i="10"/>
  <c r="G333" i="10"/>
  <c r="F333" i="10"/>
  <c r="G332" i="10"/>
  <c r="F332" i="10"/>
  <c r="G331" i="10"/>
  <c r="F331" i="10"/>
  <c r="G330" i="10"/>
  <c r="F330" i="10"/>
  <c r="G329" i="10"/>
  <c r="F329" i="10"/>
  <c r="G328" i="10"/>
  <c r="F328" i="10"/>
  <c r="G327" i="10"/>
  <c r="F327" i="10"/>
  <c r="G326" i="10"/>
  <c r="F326" i="10"/>
  <c r="G325" i="10"/>
  <c r="F325" i="10"/>
  <c r="G324" i="10"/>
  <c r="F324" i="10"/>
  <c r="G323" i="10"/>
  <c r="F323" i="10"/>
  <c r="G322" i="10"/>
  <c r="F322" i="10"/>
  <c r="G321" i="10"/>
  <c r="F321" i="10"/>
  <c r="G320" i="10"/>
  <c r="F320" i="10"/>
  <c r="G319" i="10"/>
  <c r="F319" i="10"/>
  <c r="G318" i="10"/>
  <c r="F318" i="10"/>
  <c r="G317" i="10"/>
  <c r="F317" i="10"/>
  <c r="G316" i="10"/>
  <c r="F316" i="10"/>
  <c r="G315" i="10"/>
  <c r="F315" i="10"/>
  <c r="G314" i="10"/>
  <c r="F314" i="10"/>
  <c r="G313" i="10"/>
  <c r="F313" i="10"/>
  <c r="G312" i="10"/>
  <c r="F312" i="10"/>
  <c r="G311" i="10"/>
  <c r="F311" i="10"/>
  <c r="G310" i="10"/>
  <c r="F310" i="10"/>
  <c r="G309" i="10"/>
  <c r="F309" i="10"/>
  <c r="G308" i="10"/>
  <c r="F308" i="10"/>
  <c r="G307" i="10"/>
  <c r="F307" i="10"/>
  <c r="G306" i="10"/>
  <c r="F306" i="10"/>
  <c r="G305" i="10"/>
  <c r="F305" i="10"/>
  <c r="G304" i="10"/>
  <c r="F304" i="10"/>
  <c r="G303" i="10"/>
  <c r="F303" i="10"/>
  <c r="G302" i="10"/>
  <c r="F302" i="10"/>
  <c r="G301" i="10"/>
  <c r="F301" i="10"/>
  <c r="G300" i="10"/>
  <c r="F300" i="10"/>
  <c r="G299" i="10"/>
  <c r="F299" i="10"/>
  <c r="G298" i="10"/>
  <c r="F298" i="10"/>
  <c r="G297" i="10"/>
  <c r="F297" i="10"/>
  <c r="G296" i="10"/>
  <c r="F296" i="10"/>
  <c r="G295" i="10"/>
  <c r="F295" i="10"/>
  <c r="G294" i="10"/>
  <c r="F294" i="10"/>
  <c r="G293" i="10"/>
  <c r="F293" i="10"/>
  <c r="G292" i="10"/>
  <c r="F292" i="10"/>
  <c r="G291" i="10"/>
  <c r="F291" i="10"/>
  <c r="G290" i="10"/>
  <c r="F290" i="10"/>
  <c r="G289" i="10"/>
  <c r="F289" i="10"/>
  <c r="G288" i="10"/>
  <c r="F288" i="10"/>
  <c r="G287" i="10"/>
  <c r="F287" i="10"/>
  <c r="G286" i="10"/>
  <c r="F286" i="10"/>
  <c r="G285" i="10"/>
  <c r="F285" i="10"/>
  <c r="G284" i="10"/>
  <c r="F284" i="10"/>
  <c r="G283" i="10"/>
  <c r="F283" i="10"/>
  <c r="G282" i="10"/>
  <c r="F282" i="10"/>
  <c r="G281" i="10"/>
  <c r="F281" i="10"/>
  <c r="G280" i="10"/>
  <c r="F280" i="10"/>
  <c r="G279" i="10"/>
  <c r="F279" i="10"/>
  <c r="G278" i="10"/>
  <c r="F278" i="10"/>
  <c r="G277" i="10"/>
  <c r="F277" i="10"/>
  <c r="G276" i="10"/>
  <c r="F276" i="10"/>
  <c r="G275" i="10"/>
  <c r="F275" i="10"/>
  <c r="G274" i="10"/>
  <c r="F274" i="10"/>
  <c r="G273" i="10"/>
  <c r="F273" i="10"/>
  <c r="G272" i="10"/>
  <c r="F272" i="10"/>
  <c r="G271" i="10"/>
  <c r="F271" i="10"/>
  <c r="G270" i="10"/>
  <c r="F270" i="10"/>
  <c r="G269" i="10"/>
  <c r="F269" i="10"/>
  <c r="G268" i="10"/>
  <c r="F268" i="10"/>
  <c r="G267" i="10"/>
  <c r="F267" i="10"/>
  <c r="G266" i="10"/>
  <c r="F266" i="10"/>
  <c r="G265" i="10"/>
  <c r="F265" i="10"/>
  <c r="G264" i="10"/>
  <c r="F264" i="10"/>
  <c r="G263" i="10"/>
  <c r="F263" i="10"/>
  <c r="G262" i="10"/>
  <c r="F262" i="10"/>
  <c r="G261" i="10"/>
  <c r="F261" i="10"/>
  <c r="G260" i="10"/>
  <c r="F260" i="10"/>
  <c r="G259" i="10"/>
  <c r="F259" i="10"/>
  <c r="G258" i="10"/>
  <c r="F258" i="10"/>
  <c r="G257" i="10"/>
  <c r="F257" i="10"/>
  <c r="G256" i="10"/>
  <c r="F256" i="10"/>
  <c r="G255" i="10"/>
  <c r="F255" i="10"/>
  <c r="G254" i="10"/>
  <c r="F254" i="10"/>
  <c r="G253" i="10"/>
  <c r="F253" i="10"/>
  <c r="G252" i="10"/>
  <c r="F252" i="10"/>
  <c r="G251" i="10"/>
  <c r="F251" i="10"/>
  <c r="G250" i="10"/>
  <c r="F250" i="10"/>
  <c r="G249" i="10"/>
  <c r="F249" i="10"/>
  <c r="G248" i="10"/>
  <c r="F248" i="10"/>
  <c r="G247" i="10"/>
  <c r="F247" i="10"/>
  <c r="G246" i="10"/>
  <c r="F246" i="10"/>
  <c r="G245" i="10"/>
  <c r="F245" i="10"/>
  <c r="G244" i="10"/>
  <c r="F244" i="10"/>
  <c r="G243" i="10"/>
  <c r="F243" i="10"/>
  <c r="G242" i="10"/>
  <c r="F242" i="10"/>
  <c r="G241" i="10"/>
  <c r="F241" i="10"/>
  <c r="G240" i="10"/>
  <c r="F240" i="10"/>
  <c r="G239" i="10"/>
  <c r="F239" i="10"/>
  <c r="G238" i="10"/>
  <c r="F238" i="10"/>
  <c r="G237" i="10"/>
  <c r="F237" i="10"/>
  <c r="G236" i="10"/>
  <c r="F236" i="10"/>
  <c r="G235" i="10"/>
  <c r="F235" i="10"/>
  <c r="G234" i="10"/>
  <c r="F234" i="10"/>
  <c r="G233" i="10"/>
  <c r="F233" i="10"/>
  <c r="G232" i="10"/>
  <c r="F232" i="10"/>
  <c r="G231" i="10"/>
  <c r="F231" i="10"/>
  <c r="G230" i="10"/>
  <c r="F230" i="10"/>
  <c r="G229" i="10"/>
  <c r="F229" i="10"/>
  <c r="G228" i="10"/>
  <c r="F228" i="10"/>
  <c r="G227" i="10"/>
  <c r="F227" i="10"/>
  <c r="G226" i="10"/>
  <c r="F226" i="10"/>
  <c r="G225" i="10"/>
  <c r="F225" i="10"/>
  <c r="G224" i="10"/>
  <c r="F224" i="10"/>
  <c r="G223" i="10"/>
  <c r="F223" i="10"/>
  <c r="G222" i="10"/>
  <c r="F222" i="10"/>
  <c r="G221" i="10"/>
  <c r="F221" i="10"/>
  <c r="G220" i="10"/>
  <c r="F220" i="10"/>
  <c r="G219" i="10"/>
  <c r="F219" i="10"/>
  <c r="G218" i="10"/>
  <c r="F218" i="10"/>
  <c r="G217" i="10"/>
  <c r="F217" i="10"/>
  <c r="G216" i="10"/>
  <c r="F216" i="10"/>
  <c r="G215" i="10"/>
  <c r="F215" i="10"/>
  <c r="G214" i="10"/>
  <c r="F214" i="10"/>
  <c r="G213" i="10"/>
  <c r="F213" i="10"/>
  <c r="G212" i="10"/>
  <c r="F212" i="10"/>
  <c r="G211" i="10"/>
  <c r="F211" i="10"/>
  <c r="G210" i="10"/>
  <c r="F210" i="10"/>
  <c r="G209" i="10"/>
  <c r="F209" i="10"/>
  <c r="G208" i="10"/>
  <c r="F208" i="10"/>
  <c r="G207" i="10"/>
  <c r="F207" i="10"/>
  <c r="G206" i="10"/>
  <c r="F206" i="10"/>
  <c r="G205" i="10"/>
  <c r="F205" i="10"/>
  <c r="G204" i="10"/>
  <c r="F204" i="10"/>
  <c r="G203" i="10"/>
  <c r="F203" i="10"/>
  <c r="G202" i="10"/>
  <c r="F202" i="10"/>
  <c r="G201" i="10"/>
  <c r="F201" i="10"/>
  <c r="G200" i="10"/>
  <c r="F200" i="10"/>
  <c r="G199" i="10"/>
  <c r="F199" i="10"/>
  <c r="G198" i="10"/>
  <c r="F198" i="10"/>
  <c r="G197" i="10"/>
  <c r="F197" i="10"/>
  <c r="G196" i="10"/>
  <c r="F196" i="10"/>
  <c r="G195" i="10"/>
  <c r="F195" i="10"/>
  <c r="G194" i="10"/>
  <c r="F194" i="10"/>
  <c r="G193" i="10"/>
  <c r="F193" i="10"/>
  <c r="G192" i="10"/>
  <c r="F192" i="10"/>
  <c r="G191" i="10"/>
  <c r="F191" i="10"/>
  <c r="G190" i="10"/>
  <c r="F190" i="10"/>
  <c r="G189" i="10"/>
  <c r="F189" i="10"/>
  <c r="G188" i="10"/>
  <c r="F188" i="10"/>
  <c r="G187" i="10"/>
  <c r="F187" i="10"/>
  <c r="G186" i="10"/>
  <c r="F186" i="10"/>
  <c r="G185" i="10"/>
  <c r="F185" i="10"/>
  <c r="G184" i="10"/>
  <c r="F184" i="10"/>
  <c r="G183" i="10"/>
  <c r="F183" i="10"/>
  <c r="G182" i="10"/>
  <c r="F182" i="10"/>
  <c r="G181" i="10"/>
  <c r="F181" i="10"/>
  <c r="G180" i="10"/>
  <c r="F180" i="10"/>
  <c r="G179" i="10"/>
  <c r="F179" i="10"/>
  <c r="G178" i="10"/>
  <c r="F178" i="10"/>
  <c r="G177" i="10"/>
  <c r="F177" i="10"/>
  <c r="G176" i="10"/>
  <c r="F176" i="10"/>
  <c r="G175" i="10"/>
  <c r="F175" i="10"/>
  <c r="G174" i="10"/>
  <c r="F174" i="10"/>
  <c r="G173" i="10"/>
  <c r="F173" i="10"/>
  <c r="G172" i="10"/>
  <c r="F172" i="10"/>
  <c r="G171" i="10"/>
  <c r="F171" i="10"/>
  <c r="G170" i="10"/>
  <c r="F170" i="10"/>
  <c r="G169" i="10"/>
  <c r="F169" i="10"/>
  <c r="G168" i="10"/>
  <c r="F168" i="10"/>
  <c r="G167" i="10"/>
  <c r="F167" i="10"/>
  <c r="G166" i="10"/>
  <c r="F166" i="10"/>
  <c r="G165" i="10"/>
  <c r="F165" i="10"/>
  <c r="G164" i="10"/>
  <c r="F164" i="10"/>
  <c r="G163" i="10"/>
  <c r="F163" i="10"/>
  <c r="G162" i="10"/>
  <c r="F162" i="10"/>
  <c r="G161" i="10"/>
  <c r="F161" i="10"/>
  <c r="G160" i="10"/>
  <c r="F160" i="10"/>
  <c r="G159" i="10"/>
  <c r="F159" i="10"/>
  <c r="G158" i="10"/>
  <c r="F158" i="10"/>
  <c r="G157" i="10"/>
  <c r="F157" i="10"/>
  <c r="G155" i="10"/>
  <c r="F155" i="10"/>
  <c r="G154" i="10"/>
  <c r="F154" i="10"/>
  <c r="G153" i="10"/>
  <c r="F153" i="10"/>
  <c r="G151" i="10"/>
  <c r="F151" i="10"/>
  <c r="G150" i="10"/>
  <c r="F150" i="10"/>
  <c r="G149" i="10"/>
  <c r="F149" i="10"/>
  <c r="G144" i="10"/>
  <c r="F144" i="10"/>
  <c r="G143" i="10"/>
  <c r="F143" i="10"/>
  <c r="G142" i="10"/>
  <c r="F142" i="10"/>
  <c r="G141" i="10"/>
  <c r="F141" i="10"/>
  <c r="G140" i="10"/>
  <c r="F140" i="10"/>
  <c r="G139" i="10"/>
  <c r="F139" i="10"/>
  <c r="G138" i="10"/>
  <c r="F138" i="10"/>
  <c r="G131" i="10"/>
  <c r="F131" i="10"/>
  <c r="G130" i="10"/>
  <c r="F130" i="10"/>
  <c r="G129" i="10"/>
  <c r="F129" i="10"/>
  <c r="G128" i="10"/>
  <c r="F128" i="10"/>
  <c r="G127" i="10"/>
  <c r="F127" i="10"/>
  <c r="G126" i="10"/>
  <c r="F126" i="10"/>
  <c r="G125" i="10"/>
  <c r="F125" i="10"/>
  <c r="G124" i="10"/>
  <c r="F124" i="10"/>
  <c r="G123" i="10"/>
  <c r="F123" i="10"/>
  <c r="G122" i="10"/>
  <c r="F122" i="10"/>
  <c r="G121" i="10"/>
  <c r="F121" i="10"/>
  <c r="G120" i="10"/>
  <c r="F120" i="10"/>
  <c r="G119" i="10"/>
  <c r="F119" i="10"/>
  <c r="G118" i="10"/>
  <c r="F118" i="10"/>
  <c r="G117" i="10"/>
  <c r="F117" i="10"/>
  <c r="G116" i="10"/>
  <c r="F116" i="10"/>
  <c r="G115" i="10"/>
  <c r="F115" i="10"/>
  <c r="G114" i="10"/>
  <c r="F114" i="10"/>
  <c r="G113" i="10"/>
  <c r="F113" i="10"/>
  <c r="G112" i="10"/>
  <c r="F112" i="10"/>
  <c r="G111" i="10"/>
  <c r="F111" i="10"/>
  <c r="G110" i="10"/>
  <c r="F110" i="10"/>
  <c r="G109" i="10"/>
  <c r="F109" i="10"/>
  <c r="G108" i="10"/>
  <c r="F108" i="10"/>
  <c r="G107" i="10"/>
  <c r="F107" i="10"/>
  <c r="G106" i="10"/>
  <c r="F106" i="10"/>
  <c r="G105" i="10"/>
  <c r="F105" i="10"/>
  <c r="G104" i="10"/>
  <c r="F104" i="10"/>
  <c r="G103" i="10"/>
  <c r="F103" i="10"/>
  <c r="G102" i="10"/>
  <c r="F102" i="10"/>
  <c r="G101" i="10"/>
  <c r="F101" i="10"/>
  <c r="G100" i="10"/>
  <c r="F100" i="10"/>
  <c r="G99" i="10"/>
  <c r="F99" i="10"/>
  <c r="G98" i="10"/>
  <c r="F98" i="10"/>
  <c r="G97" i="10"/>
  <c r="F97" i="10"/>
  <c r="G96" i="10"/>
  <c r="F96" i="10"/>
  <c r="G95" i="10"/>
  <c r="F95" i="10"/>
  <c r="G94" i="10"/>
  <c r="F94" i="10"/>
  <c r="G93" i="10"/>
  <c r="F93" i="10"/>
  <c r="G92" i="10"/>
  <c r="F92" i="10"/>
  <c r="G90" i="10"/>
  <c r="F90" i="10"/>
  <c r="G89" i="10"/>
  <c r="F89" i="10"/>
  <c r="G88" i="10"/>
  <c r="F88" i="10"/>
  <c r="G87" i="10"/>
  <c r="F87" i="10"/>
  <c r="G86" i="10"/>
  <c r="F86" i="10"/>
  <c r="G85" i="10"/>
  <c r="F85" i="10"/>
  <c r="G84" i="10"/>
  <c r="F84" i="10"/>
  <c r="G83" i="10"/>
  <c r="F83" i="10"/>
  <c r="G82" i="10"/>
  <c r="F82" i="10"/>
  <c r="G81" i="10"/>
  <c r="F81" i="10"/>
  <c r="G80" i="10"/>
  <c r="F80" i="10"/>
  <c r="G79" i="10"/>
  <c r="F79" i="10"/>
  <c r="G78" i="10"/>
  <c r="F78" i="10"/>
  <c r="G77" i="10"/>
  <c r="F77" i="10"/>
  <c r="G76" i="10"/>
  <c r="F76" i="10"/>
  <c r="G75" i="10"/>
  <c r="F75" i="10"/>
  <c r="G74" i="10"/>
  <c r="F74" i="10"/>
  <c r="G73" i="10"/>
  <c r="F73" i="10"/>
  <c r="G72" i="10"/>
  <c r="F72" i="10"/>
  <c r="G71" i="10"/>
  <c r="F71" i="10"/>
  <c r="G70" i="10"/>
  <c r="F70" i="10"/>
  <c r="G69" i="10"/>
  <c r="F69" i="10"/>
  <c r="G68" i="10"/>
  <c r="F68" i="10"/>
  <c r="G67" i="10"/>
  <c r="F67" i="10"/>
  <c r="G66" i="10"/>
  <c r="F66" i="10"/>
  <c r="G65" i="10"/>
  <c r="F65" i="10"/>
  <c r="G64" i="10"/>
  <c r="F64" i="10"/>
  <c r="G63" i="10"/>
  <c r="F63" i="10"/>
  <c r="G62" i="10"/>
  <c r="F62" i="10"/>
  <c r="G61" i="10"/>
  <c r="F61" i="10"/>
  <c r="G60" i="10"/>
  <c r="F60" i="10"/>
  <c r="G59" i="10"/>
  <c r="F59" i="10"/>
  <c r="G58" i="10"/>
  <c r="F58" i="10"/>
  <c r="G57" i="10"/>
  <c r="F57" i="10"/>
  <c r="G56" i="10"/>
  <c r="F56" i="10"/>
  <c r="G55" i="10"/>
  <c r="F55" i="10"/>
  <c r="G54" i="10"/>
  <c r="F54" i="10"/>
  <c r="G53" i="10"/>
  <c r="F53" i="10"/>
  <c r="G52" i="10"/>
  <c r="F52" i="10"/>
  <c r="G51" i="10"/>
  <c r="F51" i="10"/>
  <c r="G50" i="10"/>
  <c r="F50" i="10"/>
  <c r="G49" i="10"/>
  <c r="F49" i="10"/>
  <c r="G48" i="10"/>
  <c r="F48" i="10"/>
  <c r="G47" i="10"/>
  <c r="F47" i="10"/>
  <c r="G46" i="10"/>
  <c r="F46" i="10"/>
  <c r="G45" i="10"/>
  <c r="F45" i="10"/>
  <c r="G44" i="10"/>
  <c r="F44" i="10"/>
  <c r="G43" i="10"/>
  <c r="F43" i="10"/>
  <c r="G42" i="10"/>
  <c r="F42" i="10"/>
  <c r="G41" i="10"/>
  <c r="F41" i="10"/>
  <c r="G40" i="10"/>
  <c r="F40" i="10"/>
  <c r="G39" i="10"/>
  <c r="F39" i="10"/>
  <c r="G38" i="10"/>
  <c r="F38" i="10"/>
  <c r="G37" i="10"/>
  <c r="F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F22" i="10"/>
  <c r="G21" i="10"/>
  <c r="F21" i="10"/>
  <c r="G20" i="10"/>
  <c r="F20" i="10"/>
  <c r="G19" i="10"/>
  <c r="F19" i="10"/>
  <c r="G18" i="10"/>
  <c r="F18" i="10"/>
  <c r="G17" i="10"/>
  <c r="F17" i="10"/>
  <c r="G16" i="10"/>
  <c r="F16" i="10"/>
  <c r="G14" i="10"/>
  <c r="F14" i="10"/>
  <c r="I14" i="10" s="1"/>
  <c r="G13" i="10"/>
  <c r="F13" i="10"/>
  <c r="G12" i="10"/>
  <c r="F12" i="10"/>
  <c r="G11" i="10"/>
  <c r="F11" i="10"/>
  <c r="G10" i="10"/>
  <c r="F10" i="10"/>
  <c r="G9" i="10"/>
  <c r="F9" i="10"/>
  <c r="G8" i="10"/>
  <c r="F8" i="10"/>
  <c r="G7" i="10"/>
  <c r="F7" i="10"/>
  <c r="G6" i="10"/>
  <c r="F6" i="10"/>
  <c r="I6" i="10" s="1"/>
  <c r="G5" i="10"/>
  <c r="F5" i="10"/>
  <c r="G4" i="10"/>
  <c r="F4" i="10"/>
  <c r="G3" i="10"/>
  <c r="F3" i="10"/>
  <c r="G2" i="10"/>
  <c r="F2" i="10"/>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29" i="9"/>
  <c r="E28" i="9"/>
  <c r="E27" i="9"/>
  <c r="E26" i="9"/>
  <c r="E25" i="9"/>
  <c r="E24" i="9"/>
  <c r="E23" i="9"/>
  <c r="E22" i="9"/>
  <c r="E21" i="9"/>
  <c r="E20" i="9"/>
  <c r="E19" i="9"/>
  <c r="E18" i="9"/>
  <c r="E17" i="9"/>
  <c r="E16" i="9"/>
  <c r="E15" i="9"/>
  <c r="E14" i="9"/>
  <c r="E13" i="9"/>
  <c r="E12" i="9"/>
  <c r="E11" i="9"/>
  <c r="E10" i="9"/>
  <c r="E9" i="9"/>
  <c r="E8" i="9"/>
  <c r="E7" i="9"/>
  <c r="E6" i="9"/>
  <c r="E5" i="9"/>
  <c r="E4" i="9"/>
  <c r="E3" i="9"/>
  <c r="E2" i="9"/>
  <c r="I8" i="10" l="1"/>
  <c r="I2" i="10"/>
  <c r="I10" i="10"/>
  <c r="K2091" i="1"/>
  <c r="I4" i="10"/>
  <c r="I12" i="10"/>
  <c r="J2091" i="1"/>
  <c r="I19" i="10"/>
  <c r="I23" i="10"/>
  <c r="I29" i="10"/>
  <c r="I37" i="10"/>
  <c r="I39" i="10"/>
  <c r="I47" i="10"/>
  <c r="I53" i="10"/>
  <c r="I59" i="10"/>
  <c r="I65" i="10"/>
  <c r="I71" i="10"/>
  <c r="I77" i="10"/>
  <c r="I83" i="10"/>
  <c r="I92" i="10"/>
  <c r="I98" i="10"/>
  <c r="I104" i="10"/>
  <c r="I110" i="10"/>
  <c r="I116" i="10"/>
  <c r="I122" i="10"/>
  <c r="I128" i="10"/>
  <c r="I138" i="10"/>
  <c r="I150" i="10"/>
  <c r="I160" i="10"/>
  <c r="I164" i="10"/>
  <c r="I172" i="10"/>
  <c r="I178" i="10"/>
  <c r="I184" i="10"/>
  <c r="I190" i="10"/>
  <c r="I196" i="10"/>
  <c r="I202" i="10"/>
  <c r="I208" i="10"/>
  <c r="I214" i="10"/>
  <c r="I220" i="10"/>
  <c r="I226" i="10"/>
  <c r="I232" i="10"/>
  <c r="I238" i="10"/>
  <c r="I244" i="10"/>
  <c r="I248" i="10"/>
  <c r="I254" i="10"/>
  <c r="I262" i="10"/>
  <c r="I268" i="10"/>
  <c r="I274" i="10"/>
  <c r="I280" i="10"/>
  <c r="I288" i="10"/>
  <c r="I292" i="10"/>
  <c r="I298" i="10"/>
  <c r="I304" i="10"/>
  <c r="I310" i="10"/>
  <c r="I318" i="10"/>
  <c r="I324" i="10"/>
  <c r="I330" i="10"/>
  <c r="I334" i="10"/>
  <c r="I342" i="10"/>
  <c r="I348" i="10"/>
  <c r="I354" i="10"/>
  <c r="I360" i="10"/>
  <c r="I366" i="10"/>
  <c r="I372" i="10"/>
  <c r="I378" i="10"/>
  <c r="I382" i="10"/>
  <c r="I388" i="10"/>
  <c r="I398" i="10"/>
  <c r="I404" i="10"/>
  <c r="I410" i="10"/>
  <c r="I416" i="10"/>
  <c r="I420" i="10"/>
  <c r="I424" i="10"/>
  <c r="I426" i="10"/>
  <c r="I428" i="10"/>
  <c r="I434" i="10"/>
  <c r="J585" i="1"/>
  <c r="J713" i="1"/>
  <c r="J751" i="1"/>
  <c r="J930" i="1"/>
  <c r="J1007" i="1"/>
  <c r="J1352" i="1"/>
  <c r="J583" i="1"/>
  <c r="J714" i="1"/>
  <c r="J759" i="1"/>
  <c r="J961" i="1"/>
  <c r="J1042" i="1"/>
  <c r="J1353" i="1"/>
  <c r="J1364" i="1"/>
  <c r="J1054" i="1"/>
  <c r="J741" i="1"/>
  <c r="J1018" i="1"/>
  <c r="J1357" i="1"/>
  <c r="J742" i="1"/>
  <c r="J972" i="1"/>
  <c r="I156" i="10"/>
  <c r="J712" i="1"/>
  <c r="J937" i="1"/>
  <c r="J1265" i="1"/>
  <c r="J686" i="1"/>
  <c r="J726" i="1"/>
  <c r="J760" i="1"/>
  <c r="J936" i="1"/>
  <c r="J1031" i="1"/>
  <c r="J1356" i="1"/>
  <c r="J687" i="1"/>
  <c r="J729" i="1"/>
  <c r="J761" i="1"/>
  <c r="J991" i="1"/>
  <c r="J1066" i="1"/>
  <c r="J1354" i="1"/>
  <c r="J1365" i="1"/>
  <c r="I91" i="10"/>
  <c r="J705" i="1"/>
  <c r="J730" i="1"/>
  <c r="J918" i="1"/>
  <c r="J944" i="1"/>
  <c r="J1855" i="1"/>
  <c r="J706" i="1"/>
  <c r="J931" i="1"/>
  <c r="J1108" i="1"/>
  <c r="J2003" i="1"/>
  <c r="J707" i="1"/>
  <c r="J929" i="1"/>
  <c r="J1264" i="1"/>
  <c r="J750" i="1"/>
  <c r="J1041" i="1"/>
  <c r="J1363" i="1"/>
  <c r="J1016" i="1"/>
  <c r="J1017" i="1"/>
  <c r="J1015" i="1"/>
  <c r="J1940" i="1"/>
  <c r="J1944" i="1"/>
  <c r="J1948" i="1"/>
  <c r="J1953" i="1"/>
  <c r="J1957" i="1"/>
  <c r="J1961" i="1"/>
  <c r="J1968" i="1"/>
  <c r="J1972" i="1"/>
  <c r="J1937" i="1"/>
  <c r="J1941" i="1"/>
  <c r="J1945" i="1"/>
  <c r="J1949" i="1"/>
  <c r="J1954" i="1"/>
  <c r="J1958" i="1"/>
  <c r="J1964" i="1"/>
  <c r="J1969" i="1"/>
  <c r="J1973" i="1"/>
  <c r="J1938" i="1"/>
  <c r="J1942" i="1"/>
  <c r="J1946" i="1"/>
  <c r="J1950" i="1"/>
  <c r="J1955" i="1"/>
  <c r="J1959" i="1"/>
  <c r="J1965" i="1"/>
  <c r="J1970" i="1"/>
  <c r="J1939" i="1"/>
  <c r="J1943" i="1"/>
  <c r="J1947" i="1"/>
  <c r="J1951" i="1"/>
  <c r="J1956" i="1"/>
  <c r="J1960" i="1"/>
  <c r="J1966" i="1"/>
  <c r="J1971" i="1"/>
  <c r="I145" i="10"/>
  <c r="J85" i="1"/>
  <c r="J369" i="1"/>
  <c r="J370" i="1"/>
  <c r="J564" i="1"/>
  <c r="J567" i="1"/>
  <c r="J565" i="1"/>
  <c r="J814" i="1"/>
  <c r="J767" i="1"/>
  <c r="J771" i="1"/>
  <c r="J780" i="1"/>
  <c r="J783" i="1"/>
  <c r="J787" i="1"/>
  <c r="J811" i="1"/>
  <c r="J816" i="1"/>
  <c r="J799" i="1"/>
  <c r="I15" i="10"/>
  <c r="I134" i="10"/>
  <c r="J949" i="1"/>
  <c r="J953" i="1"/>
  <c r="J959" i="1"/>
  <c r="J1003" i="1"/>
  <c r="J876" i="1"/>
  <c r="J1127" i="1"/>
  <c r="J1147" i="1"/>
  <c r="J1161" i="1"/>
  <c r="J2062" i="1"/>
  <c r="J2092" i="1"/>
  <c r="J802" i="1"/>
  <c r="J806" i="1"/>
  <c r="J933" i="1"/>
  <c r="J935" i="1"/>
  <c r="J916" i="1"/>
  <c r="J926" i="1"/>
  <c r="J924" i="1"/>
  <c r="I152" i="10"/>
  <c r="J952" i="1"/>
  <c r="I133" i="10"/>
  <c r="J86" i="1"/>
  <c r="J376" i="1"/>
  <c r="J371" i="1"/>
  <c r="J573" i="1"/>
  <c r="J568" i="1"/>
  <c r="J566" i="1"/>
  <c r="J817" i="1"/>
  <c r="J768" i="1"/>
  <c r="J772" i="1"/>
  <c r="J781" i="1"/>
  <c r="J784" i="1"/>
  <c r="J791" i="1"/>
  <c r="J812" i="1"/>
  <c r="J793" i="1"/>
  <c r="J800" i="1"/>
  <c r="I132" i="10"/>
  <c r="I135" i="10"/>
  <c r="J950" i="1"/>
  <c r="J954" i="1"/>
  <c r="J960" i="1"/>
  <c r="J1004" i="1"/>
  <c r="J877" i="1"/>
  <c r="J1129" i="1"/>
  <c r="J1148" i="1"/>
  <c r="J2046" i="1"/>
  <c r="J2075" i="1"/>
  <c r="J2094" i="1"/>
  <c r="J803" i="1"/>
  <c r="J819" i="1"/>
  <c r="J934" i="1"/>
  <c r="J913" i="1"/>
  <c r="J917" i="1"/>
  <c r="J927" i="1"/>
  <c r="J938" i="1"/>
  <c r="J88" i="1"/>
  <c r="J572" i="1"/>
  <c r="J818" i="1"/>
  <c r="J770" i="1"/>
  <c r="J777" i="1"/>
  <c r="J810" i="1"/>
  <c r="J795" i="1"/>
  <c r="J828" i="1"/>
  <c r="I146" i="10"/>
  <c r="J87" i="1"/>
  <c r="J374" i="1"/>
  <c r="J372" i="1"/>
  <c r="J571" i="1"/>
  <c r="J569" i="1"/>
  <c r="J756" i="1"/>
  <c r="J782" i="1"/>
  <c r="J769" i="1"/>
  <c r="J778" i="1"/>
  <c r="J776" i="1"/>
  <c r="J785" i="1"/>
  <c r="J792" i="1"/>
  <c r="J824" i="1"/>
  <c r="J794" i="1"/>
  <c r="J801" i="1"/>
  <c r="I136" i="10"/>
  <c r="I148" i="10"/>
  <c r="J951" i="1"/>
  <c r="J957" i="1"/>
  <c r="J955" i="1"/>
  <c r="J1005" i="1"/>
  <c r="J878" i="1"/>
  <c r="J1145" i="1"/>
  <c r="J1149" i="1"/>
  <c r="J2044" i="1"/>
  <c r="J2074" i="1"/>
  <c r="J2095" i="1"/>
  <c r="J804" i="1"/>
  <c r="J820" i="1"/>
  <c r="J943" i="1"/>
  <c r="J914" i="1"/>
  <c r="J919" i="1"/>
  <c r="J928" i="1"/>
  <c r="J939" i="1"/>
  <c r="J29" i="1"/>
  <c r="J375" i="1"/>
  <c r="J373" i="1"/>
  <c r="J570" i="1"/>
  <c r="J813" i="1"/>
  <c r="J779" i="1"/>
  <c r="J786" i="1"/>
  <c r="J815" i="1"/>
  <c r="I137" i="10"/>
  <c r="J958" i="1"/>
  <c r="J1146" i="1"/>
  <c r="J2143" i="1"/>
  <c r="J915" i="1"/>
  <c r="J2090" i="1"/>
  <c r="J956" i="1"/>
  <c r="J1158" i="1"/>
  <c r="J805" i="1"/>
  <c r="J925" i="1"/>
  <c r="I147" i="10"/>
  <c r="J1006" i="1"/>
  <c r="J2045" i="1"/>
  <c r="J932" i="1"/>
  <c r="J923" i="1"/>
  <c r="J1107" i="1"/>
  <c r="J945" i="1"/>
  <c r="J809" i="1"/>
  <c r="J808" i="1"/>
  <c r="J1099" i="1"/>
  <c r="J1100" i="1"/>
  <c r="J1101" i="1"/>
  <c r="J1646" i="1"/>
  <c r="J2239" i="1"/>
  <c r="J2228" i="1"/>
  <c r="J2218" i="1"/>
  <c r="J2208" i="1"/>
  <c r="J2181" i="1"/>
  <c r="J2171" i="1"/>
  <c r="J2159" i="1"/>
  <c r="J2150" i="1"/>
  <c r="J2138" i="1"/>
  <c r="J2128" i="1"/>
  <c r="J2117" i="1"/>
  <c r="J2107" i="1"/>
  <c r="J2089" i="1"/>
  <c r="J2080" i="1"/>
  <c r="J2066" i="1"/>
  <c r="J2055" i="1"/>
  <c r="J2041" i="1"/>
  <c r="J2027" i="1"/>
  <c r="J2015" i="1"/>
  <c r="J2004" i="1"/>
  <c r="J1991" i="1"/>
  <c r="J1981" i="1"/>
  <c r="J1933" i="1"/>
  <c r="J2235" i="1"/>
  <c r="J2219" i="1"/>
  <c r="J2203" i="1"/>
  <c r="J2193" i="1"/>
  <c r="J2183" i="1"/>
  <c r="J2167" i="1"/>
  <c r="J2153" i="1"/>
  <c r="J2137" i="1"/>
  <c r="J2123" i="1"/>
  <c r="J2108" i="1"/>
  <c r="J2096" i="1"/>
  <c r="J2076" i="1"/>
  <c r="J2060" i="1"/>
  <c r="J2047" i="1"/>
  <c r="J2031" i="1"/>
  <c r="J2018" i="1"/>
  <c r="J2006" i="1"/>
  <c r="J1993" i="1"/>
  <c r="J1979" i="1"/>
  <c r="J1926" i="1"/>
  <c r="J2238" i="1"/>
  <c r="J2230" i="1"/>
  <c r="J2217" i="1"/>
  <c r="J2207" i="1"/>
  <c r="J2198" i="1"/>
  <c r="J2189" i="1"/>
  <c r="J2182" i="1"/>
  <c r="J2170" i="1"/>
  <c r="J2160" i="1"/>
  <c r="J2148" i="1"/>
  <c r="J2136" i="1"/>
  <c r="J2125" i="1"/>
  <c r="J2113" i="1"/>
  <c r="J2101" i="1"/>
  <c r="J2085" i="1"/>
  <c r="J2070" i="1"/>
  <c r="J2056" i="1"/>
  <c r="J2042" i="1"/>
  <c r="J2030" i="1"/>
  <c r="J2019" i="1"/>
  <c r="J2008" i="1"/>
  <c r="J1995" i="1"/>
  <c r="J1984" i="1"/>
  <c r="J1936" i="1"/>
  <c r="J1922" i="1"/>
  <c r="J1910" i="1"/>
  <c r="J1886" i="1"/>
  <c r="J1877" i="1"/>
  <c r="J1816" i="1"/>
  <c r="J1801" i="1"/>
  <c r="J1898" i="1"/>
  <c r="J1889" i="1"/>
  <c r="J1653" i="1"/>
  <c r="J1866" i="1"/>
  <c r="J1856" i="1"/>
  <c r="J1843" i="1"/>
  <c r="J1833" i="1"/>
  <c r="J1487" i="1"/>
  <c r="J1811" i="1"/>
  <c r="J1409" i="1"/>
  <c r="J1791" i="1"/>
  <c r="J1784" i="1"/>
  <c r="J1776" i="1"/>
  <c r="J1395" i="1"/>
  <c r="J1760" i="1"/>
  <c r="J1749" i="1"/>
  <c r="J1737" i="1"/>
  <c r="J1726" i="1"/>
  <c r="J1715" i="1"/>
  <c r="J1704" i="1"/>
  <c r="J1695" i="1"/>
  <c r="J1686" i="1"/>
  <c r="J1677" i="1"/>
  <c r="J1667" i="1"/>
  <c r="J1659" i="1"/>
  <c r="J1650" i="1"/>
  <c r="J1644" i="1"/>
  <c r="J1915" i="1"/>
  <c r="J1891" i="1"/>
  <c r="J1876" i="1"/>
  <c r="J1912" i="1"/>
  <c r="J2246" i="1"/>
  <c r="J2237" i="1"/>
  <c r="J2225" i="1"/>
  <c r="J2216" i="1"/>
  <c r="J2204" i="1"/>
  <c r="J2179" i="1"/>
  <c r="J2168" i="1"/>
  <c r="J2156" i="1"/>
  <c r="J2147" i="1"/>
  <c r="J2135" i="1"/>
  <c r="J2124" i="1"/>
  <c r="J2114" i="1"/>
  <c r="J2103" i="1"/>
  <c r="J2087" i="1"/>
  <c r="J2077" i="1"/>
  <c r="J2063" i="1"/>
  <c r="J2052" i="1"/>
  <c r="J2038" i="1"/>
  <c r="J2024" i="1"/>
  <c r="J2014" i="1"/>
  <c r="J2000" i="1"/>
  <c r="J1988" i="1"/>
  <c r="J1978" i="1"/>
  <c r="J1928" i="1"/>
  <c r="J2229" i="1"/>
  <c r="J2214" i="1"/>
  <c r="J2199" i="1"/>
  <c r="J2190" i="1"/>
  <c r="J2178" i="1"/>
  <c r="J2164" i="1"/>
  <c r="J2149" i="1"/>
  <c r="J2134" i="1"/>
  <c r="J2120" i="1"/>
  <c r="J2105" i="1"/>
  <c r="J2086" i="1"/>
  <c r="J2071" i="1"/>
  <c r="J2057" i="1"/>
  <c r="J2040" i="1"/>
  <c r="J2028" i="1"/>
  <c r="J2017" i="1"/>
  <c r="J2002" i="1"/>
  <c r="J1989" i="1"/>
  <c r="J1975" i="1"/>
  <c r="J2244" i="1"/>
  <c r="J2236" i="1"/>
  <c r="J2226" i="1"/>
  <c r="J2215" i="1"/>
  <c r="J2205" i="1"/>
  <c r="J2194" i="1"/>
  <c r="J2187" i="1"/>
  <c r="J2180" i="1"/>
  <c r="J2169" i="1"/>
  <c r="J2158" i="1"/>
  <c r="J2146" i="1"/>
  <c r="J2132" i="1"/>
  <c r="J2121" i="1"/>
  <c r="J2110" i="1"/>
  <c r="J2098" i="1"/>
  <c r="J2081" i="1"/>
  <c r="J2067" i="1"/>
  <c r="J2053" i="1"/>
  <c r="J2039" i="1"/>
  <c r="J2029" i="1"/>
  <c r="J2016" i="1"/>
  <c r="J2005" i="1"/>
  <c r="J1992" i="1"/>
  <c r="J1980" i="1"/>
  <c r="J1932" i="1"/>
  <c r="J1920" i="1"/>
  <c r="J1907" i="1"/>
  <c r="J1881" i="1"/>
  <c r="J1875" i="1"/>
  <c r="J1814" i="1"/>
  <c r="J1904" i="1"/>
  <c r="J1896" i="1"/>
  <c r="J1887" i="1"/>
  <c r="J1601" i="1"/>
  <c r="J1864" i="1"/>
  <c r="J1852" i="1"/>
  <c r="J1841" i="1"/>
  <c r="J1831" i="1"/>
  <c r="J1820" i="1"/>
  <c r="J1426" i="1"/>
  <c r="J1407" i="1"/>
  <c r="J1790" i="1"/>
  <c r="J1782" i="1"/>
  <c r="J1774" i="1"/>
  <c r="J1765" i="1"/>
  <c r="J1756" i="1"/>
  <c r="J1746" i="1"/>
  <c r="J1733" i="1"/>
  <c r="J1724" i="1"/>
  <c r="J1712" i="1"/>
  <c r="J1702" i="1"/>
  <c r="J1692" i="1"/>
  <c r="J1683" i="1"/>
  <c r="J1675" i="1"/>
  <c r="J1665" i="1"/>
  <c r="J1657" i="1"/>
  <c r="J1649" i="1"/>
  <c r="J1924" i="1"/>
  <c r="J1909" i="1"/>
  <c r="J1884" i="1"/>
  <c r="J1870" i="1"/>
  <c r="J1799" i="1"/>
  <c r="J1602" i="1"/>
  <c r="J1862" i="1"/>
  <c r="J1847" i="1"/>
  <c r="J1832" i="1"/>
  <c r="J1819" i="1"/>
  <c r="J1805" i="1"/>
  <c r="J1792" i="1"/>
  <c r="J1783" i="1"/>
  <c r="J1775" i="1"/>
  <c r="J1372" i="1"/>
  <c r="J1750" i="1"/>
  <c r="J1735" i="1"/>
  <c r="J1721" i="1"/>
  <c r="J1705" i="1"/>
  <c r="J1689" i="1"/>
  <c r="J1669" i="1"/>
  <c r="J1645" i="1"/>
  <c r="J1916" i="1"/>
  <c r="J1905" i="1"/>
  <c r="J1882" i="1"/>
  <c r="J1868" i="1"/>
  <c r="J1800" i="1"/>
  <c r="J1897" i="1"/>
  <c r="J1762" i="1"/>
  <c r="J1678" i="1"/>
  <c r="J1533" i="1"/>
  <c r="J1857" i="1"/>
  <c r="J1845" i="1"/>
  <c r="J1834" i="1"/>
  <c r="J1486" i="1"/>
  <c r="J1427" i="1"/>
  <c r="J1798" i="1"/>
  <c r="J1370" i="1"/>
  <c r="J1748" i="1"/>
  <c r="J1738" i="1"/>
  <c r="J1727" i="1"/>
  <c r="J1716" i="1"/>
  <c r="J1706" i="1"/>
  <c r="J1694" i="1"/>
  <c r="J1682" i="1"/>
  <c r="J1671" i="1"/>
  <c r="J1658" i="1"/>
  <c r="J1643" i="1"/>
  <c r="J1633" i="1"/>
  <c r="J1621" i="1"/>
  <c r="J1611" i="1"/>
  <c r="J1219" i="1"/>
  <c r="J1588" i="1"/>
  <c r="J1579" i="1"/>
  <c r="J1570" i="1"/>
  <c r="J1558" i="1"/>
  <c r="J1547" i="1"/>
  <c r="J1537" i="1"/>
  <c r="J1527" i="1"/>
  <c r="J1516" i="1"/>
  <c r="J1503" i="1"/>
  <c r="J1493" i="1"/>
  <c r="J1483" i="1"/>
  <c r="J1470" i="1"/>
  <c r="J1459" i="1"/>
  <c r="J1192" i="1"/>
  <c r="J1436" i="1"/>
  <c r="J1170" i="1"/>
  <c r="J1415" i="1"/>
  <c r="J1406" i="1"/>
  <c r="J2243" i="1"/>
  <c r="J2233" i="1"/>
  <c r="J2222" i="1"/>
  <c r="J2213" i="1"/>
  <c r="J2201" i="1"/>
  <c r="J2176" i="1"/>
  <c r="J2165" i="1"/>
  <c r="J2155" i="1"/>
  <c r="J2145" i="1"/>
  <c r="J2133" i="1"/>
  <c r="J2122" i="1"/>
  <c r="J2111" i="1"/>
  <c r="J2100" i="1"/>
  <c r="J2084" i="1"/>
  <c r="J2072" i="1"/>
  <c r="J2061" i="1"/>
  <c r="J2049" i="1"/>
  <c r="J2034" i="1"/>
  <c r="J2022" i="1"/>
  <c r="J2010" i="1"/>
  <c r="J1998" i="1"/>
  <c r="J1985" i="1"/>
  <c r="J1974" i="1"/>
  <c r="J1963" i="1"/>
  <c r="J2227" i="1"/>
  <c r="J2209" i="1"/>
  <c r="J2197" i="1"/>
  <c r="J2188" i="1"/>
  <c r="J2175" i="1"/>
  <c r="J2161" i="1"/>
  <c r="J2144" i="1"/>
  <c r="J2131" i="1"/>
  <c r="J2115" i="1"/>
  <c r="J2102" i="1"/>
  <c r="J2083" i="1"/>
  <c r="J2068" i="1"/>
  <c r="J2054" i="1"/>
  <c r="J2037" i="1"/>
  <c r="J2025" i="1"/>
  <c r="J2012" i="1"/>
  <c r="J1999" i="1"/>
  <c r="J1986" i="1"/>
  <c r="J1934" i="1"/>
  <c r="J2242" i="1"/>
  <c r="J2234" i="1"/>
  <c r="J2224" i="1"/>
  <c r="J2212" i="1"/>
  <c r="J2202" i="1"/>
  <c r="J2192" i="1"/>
  <c r="J2185" i="1"/>
  <c r="J2177" i="1"/>
  <c r="J2166" i="1"/>
  <c r="J2154" i="1"/>
  <c r="J2142" i="1"/>
  <c r="J2129" i="1"/>
  <c r="J2118" i="1"/>
  <c r="J2106" i="1"/>
  <c r="J2093" i="1"/>
  <c r="J2078" i="1"/>
  <c r="J2064" i="1"/>
  <c r="J2050" i="1"/>
  <c r="J2036" i="1"/>
  <c r="J2026" i="1"/>
  <c r="J2013" i="1"/>
  <c r="J2001" i="1"/>
  <c r="J1990" i="1"/>
  <c r="J1977" i="1"/>
  <c r="J1967" i="1"/>
  <c r="J1917" i="1"/>
  <c r="J1895" i="1"/>
  <c r="J1880" i="1"/>
  <c r="J1869" i="1"/>
  <c r="J1810" i="1"/>
  <c r="J1902" i="1"/>
  <c r="J1768" i="1"/>
  <c r="J1707" i="1"/>
  <c r="J1871" i="1"/>
  <c r="J1861" i="1"/>
  <c r="J1849" i="1"/>
  <c r="J1838" i="1"/>
  <c r="J1828" i="1"/>
  <c r="J1817" i="1"/>
  <c r="J1806" i="1"/>
  <c r="J1796" i="1"/>
  <c r="J1788" i="1"/>
  <c r="J1780" i="1"/>
  <c r="J1772" i="1"/>
  <c r="J1371" i="1"/>
  <c r="J1754" i="1"/>
  <c r="J1743" i="1"/>
  <c r="J1731" i="1"/>
  <c r="J1720" i="1"/>
  <c r="J1710" i="1"/>
  <c r="J1700" i="1"/>
  <c r="J1690" i="1"/>
  <c r="J1681" i="1"/>
  <c r="J1672" i="1"/>
  <c r="J1663" i="1"/>
  <c r="J1655" i="1"/>
  <c r="J1648" i="1"/>
  <c r="J1921" i="1"/>
  <c r="J1908" i="1"/>
  <c r="J1930" i="1"/>
  <c r="J1823" i="1"/>
  <c r="J1709" i="1"/>
  <c r="J1873" i="1"/>
  <c r="J1858" i="1"/>
  <c r="J1842" i="1"/>
  <c r="J1829" i="1"/>
  <c r="J1449" i="1"/>
  <c r="J1408" i="1"/>
  <c r="J1789" i="1"/>
  <c r="J1781" i="1"/>
  <c r="J1773" i="1"/>
  <c r="J1758" i="1"/>
  <c r="J1745" i="1"/>
  <c r="J1732" i="1"/>
  <c r="J1718" i="1"/>
  <c r="J1699" i="1"/>
  <c r="J1685" i="1"/>
  <c r="J1666" i="1"/>
  <c r="J1962" i="1"/>
  <c r="J1914" i="1"/>
  <c r="J1893" i="1"/>
  <c r="J1929" i="1"/>
  <c r="J1821" i="1"/>
  <c r="J1903" i="1"/>
  <c r="J1769" i="1"/>
  <c r="J1888" i="1"/>
  <c r="J1652" i="1"/>
  <c r="J1865" i="1"/>
  <c r="J1853" i="1"/>
  <c r="J1844" i="1"/>
  <c r="J1830" i="1"/>
  <c r="J1818" i="1"/>
  <c r="J1807" i="1"/>
  <c r="J1794" i="1"/>
  <c r="J1759" i="1"/>
  <c r="J1747" i="1"/>
  <c r="J1736" i="1"/>
  <c r="J1725" i="1"/>
  <c r="J1714" i="1"/>
  <c r="J1703" i="1"/>
  <c r="J1691" i="1"/>
  <c r="J1288" i="1"/>
  <c r="J1668" i="1"/>
  <c r="J1656" i="1"/>
  <c r="J1641" i="1"/>
  <c r="J1629" i="1"/>
  <c r="J1618" i="1"/>
  <c r="J1609" i="1"/>
  <c r="J1597" i="1"/>
  <c r="J1586" i="1"/>
  <c r="J1577" i="1"/>
  <c r="J1567" i="1"/>
  <c r="J1555" i="1"/>
  <c r="J1546" i="1"/>
  <c r="J1214" i="1"/>
  <c r="J1525" i="1"/>
  <c r="J1513" i="1"/>
  <c r="J1500" i="1"/>
  <c r="J1491" i="1"/>
  <c r="J1479" i="1"/>
  <c r="J1468" i="1"/>
  <c r="J1456" i="1"/>
  <c r="J1444" i="1"/>
  <c r="J1434" i="1"/>
  <c r="J1422" i="1"/>
  <c r="J1413" i="1"/>
  <c r="J1404" i="1"/>
  <c r="J2241" i="1"/>
  <c r="J2196" i="1"/>
  <c r="J2141" i="1"/>
  <c r="J2097" i="1"/>
  <c r="J2043" i="1"/>
  <c r="J1994" i="1"/>
  <c r="J2223" i="1"/>
  <c r="J2172" i="1"/>
  <c r="J2112" i="1"/>
  <c r="J2051" i="1"/>
  <c r="J1996" i="1"/>
  <c r="J2232" i="1"/>
  <c r="J2191" i="1"/>
  <c r="J2151" i="1"/>
  <c r="J2104" i="1"/>
  <c r="J2048" i="1"/>
  <c r="J1997" i="1"/>
  <c r="J1952" i="1"/>
  <c r="J1808" i="1"/>
  <c r="J1532" i="1"/>
  <c r="J1825" i="1"/>
  <c r="J1786" i="1"/>
  <c r="J1751" i="1"/>
  <c r="J1349" i="1"/>
  <c r="J1670" i="1"/>
  <c r="J1918" i="1"/>
  <c r="J1680" i="1"/>
  <c r="J1854" i="1"/>
  <c r="J1826" i="1"/>
  <c r="J1797" i="1"/>
  <c r="J1779" i="1"/>
  <c r="J1755" i="1"/>
  <c r="J1729" i="1"/>
  <c r="J1696" i="1"/>
  <c r="J1660" i="1"/>
  <c r="J1913" i="1"/>
  <c r="J1925" i="1"/>
  <c r="J1901" i="1"/>
  <c r="J1708" i="1"/>
  <c r="J1863" i="1"/>
  <c r="J1840" i="1"/>
  <c r="J1448" i="1"/>
  <c r="J1396" i="1"/>
  <c r="J1744" i="1"/>
  <c r="J1722" i="1"/>
  <c r="J1701" i="1"/>
  <c r="J1676" i="1"/>
  <c r="J1257" i="1"/>
  <c r="J1627" i="1"/>
  <c r="J1606" i="1"/>
  <c r="J1584" i="1"/>
  <c r="J1563" i="1"/>
  <c r="J1543" i="1"/>
  <c r="J1522" i="1"/>
  <c r="J1498" i="1"/>
  <c r="J1476" i="1"/>
  <c r="J1453" i="1"/>
  <c r="J1431" i="1"/>
  <c r="J1410" i="1"/>
  <c r="J1156" i="1"/>
  <c r="J1635" i="1"/>
  <c r="J1622" i="1"/>
  <c r="J1605" i="1"/>
  <c r="J1587" i="1"/>
  <c r="J1568" i="1"/>
  <c r="J1554" i="1"/>
  <c r="J1536" i="1"/>
  <c r="J1520" i="1"/>
  <c r="J1508" i="1"/>
  <c r="J1205" i="1"/>
  <c r="J1475" i="1"/>
  <c r="J1463" i="1"/>
  <c r="J1451" i="1"/>
  <c r="J1438" i="1"/>
  <c r="J1424" i="1"/>
  <c r="J1400" i="1"/>
  <c r="J1634" i="1"/>
  <c r="J1623" i="1"/>
  <c r="J1612" i="1"/>
  <c r="J1603" i="1"/>
  <c r="J1593" i="1"/>
  <c r="J1582" i="1"/>
  <c r="J1573" i="1"/>
  <c r="J1560" i="1"/>
  <c r="J1551" i="1"/>
  <c r="J1539" i="1"/>
  <c r="J1528" i="1"/>
  <c r="J1519" i="1"/>
  <c r="J1506" i="1"/>
  <c r="J1499" i="1"/>
  <c r="J1206" i="1"/>
  <c r="J1477" i="1"/>
  <c r="J1464" i="1"/>
  <c r="J1452" i="1"/>
  <c r="J1439" i="1"/>
  <c r="J1429" i="1"/>
  <c r="J1418" i="1"/>
  <c r="J1164" i="1"/>
  <c r="J1399" i="1"/>
  <c r="J1393" i="1"/>
  <c r="J1389" i="1"/>
  <c r="J1385" i="1"/>
  <c r="J1381" i="1"/>
  <c r="J1377" i="1"/>
  <c r="J1373" i="1"/>
  <c r="J1369" i="1"/>
  <c r="J1362" i="1"/>
  <c r="J1358" i="1"/>
  <c r="J1067" i="1"/>
  <c r="J1345" i="1"/>
  <c r="J1341" i="1"/>
  <c r="J1337" i="1"/>
  <c r="J1333" i="1"/>
  <c r="J1329" i="1"/>
  <c r="J1325" i="1"/>
  <c r="J1321" i="1"/>
  <c r="J1315" i="1"/>
  <c r="J1311" i="1"/>
  <c r="J1307" i="1"/>
  <c r="J1303" i="1"/>
  <c r="J1299" i="1"/>
  <c r="J1295" i="1"/>
  <c r="J1291" i="1"/>
  <c r="J1287" i="1"/>
  <c r="J1283" i="1"/>
  <c r="J1279" i="1"/>
  <c r="J1275" i="1"/>
  <c r="J1271" i="1"/>
  <c r="J1267" i="1"/>
  <c r="J1261" i="1"/>
  <c r="J1045" i="1"/>
  <c r="J1253" i="1"/>
  <c r="J1249" i="1"/>
  <c r="J1245" i="1"/>
  <c r="J1241" i="1"/>
  <c r="J1237" i="1"/>
  <c r="J1233" i="1"/>
  <c r="J1229" i="1"/>
  <c r="J1225" i="1"/>
  <c r="J1034" i="1"/>
  <c r="J1217" i="1"/>
  <c r="J1009" i="1"/>
  <c r="J1209" i="1"/>
  <c r="J993" i="1"/>
  <c r="J1201" i="1"/>
  <c r="J1197" i="1"/>
  <c r="J980" i="1"/>
  <c r="J1189" i="1"/>
  <c r="J1185" i="1"/>
  <c r="J1181" i="1"/>
  <c r="J1177" i="1"/>
  <c r="J1173" i="1"/>
  <c r="J1169" i="1"/>
  <c r="J964" i="1"/>
  <c r="J1160" i="1"/>
  <c r="J946" i="1"/>
  <c r="J1151" i="1"/>
  <c r="J1142" i="1"/>
  <c r="J1138" i="1"/>
  <c r="J1134" i="1"/>
  <c r="J1130" i="1"/>
  <c r="J1124" i="1"/>
  <c r="J1120" i="1"/>
  <c r="J1116" i="1"/>
  <c r="J942" i="1"/>
  <c r="J1106" i="1"/>
  <c r="J1102" i="1"/>
  <c r="J1095" i="1"/>
  <c r="J1091" i="1"/>
  <c r="J1087" i="1"/>
  <c r="J1083" i="1"/>
  <c r="J1079" i="1"/>
  <c r="J1075" i="1"/>
  <c r="J1071" i="1"/>
  <c r="J920" i="1"/>
  <c r="J1062" i="1"/>
  <c r="J1058" i="1"/>
  <c r="J1053" i="1"/>
  <c r="J1049" i="1"/>
  <c r="J904" i="1"/>
  <c r="J1039" i="1"/>
  <c r="J1035" i="1"/>
  <c r="J1030" i="1"/>
  <c r="J1026" i="1"/>
  <c r="J1022" i="1"/>
  <c r="J1014" i="1"/>
  <c r="J1002" i="1"/>
  <c r="J998" i="1"/>
  <c r="J869" i="1"/>
  <c r="J989" i="1"/>
  <c r="J985" i="1"/>
  <c r="J855" i="1"/>
  <c r="J977" i="1"/>
  <c r="J833" i="1"/>
  <c r="J968" i="1"/>
  <c r="J827" i="1"/>
  <c r="J907" i="1"/>
  <c r="J821" i="1"/>
  <c r="J897" i="1"/>
  <c r="J893" i="1"/>
  <c r="J889" i="1"/>
  <c r="J885" i="1"/>
  <c r="J881" i="1"/>
  <c r="J797" i="1"/>
  <c r="J873" i="1"/>
  <c r="J790" i="1"/>
  <c r="J865" i="1"/>
  <c r="J861" i="1"/>
  <c r="J857" i="1"/>
  <c r="J773" i="1"/>
  <c r="J849" i="1"/>
  <c r="J845" i="1"/>
  <c r="J841" i="1"/>
  <c r="J837" i="1"/>
  <c r="J764" i="1"/>
  <c r="J829" i="1"/>
  <c r="J763" i="1"/>
  <c r="J747" i="1"/>
  <c r="J752" i="1"/>
  <c r="J734" i="1"/>
  <c r="J740" i="1"/>
  <c r="J736" i="1"/>
  <c r="J732" i="1"/>
  <c r="J725" i="1"/>
  <c r="J721" i="1"/>
  <c r="J717" i="1"/>
  <c r="J710" i="1"/>
  <c r="J703" i="1"/>
  <c r="J699" i="1"/>
  <c r="J695" i="1"/>
  <c r="J669" i="1"/>
  <c r="J685" i="1"/>
  <c r="J681" i="1"/>
  <c r="J677" i="1"/>
  <c r="J673" i="1"/>
  <c r="J654" i="1"/>
  <c r="J665" i="1"/>
  <c r="J661" i="1"/>
  <c r="J657" i="1"/>
  <c r="J648" i="1"/>
  <c r="J635" i="1"/>
  <c r="J645" i="1"/>
  <c r="J641" i="1"/>
  <c r="J637" i="1"/>
  <c r="J633" i="1"/>
  <c r="J622" i="1"/>
  <c r="J625" i="1"/>
  <c r="J613" i="1"/>
  <c r="J617" i="1"/>
  <c r="J604" i="1"/>
  <c r="J609" i="1"/>
  <c r="J598" i="1"/>
  <c r="J601" i="1"/>
  <c r="J588" i="1"/>
  <c r="J593" i="1"/>
  <c r="J577" i="1"/>
  <c r="J584" i="1"/>
  <c r="J579" i="1"/>
  <c r="J541" i="1"/>
  <c r="J561" i="1"/>
  <c r="J557" i="1"/>
  <c r="J553" i="1"/>
  <c r="J549" i="1"/>
  <c r="J545" i="1"/>
  <c r="J533" i="1"/>
  <c r="J537" i="1"/>
  <c r="J530" i="1"/>
  <c r="J529" i="1"/>
  <c r="J525" i="1"/>
  <c r="J521" i="1"/>
  <c r="J517" i="1"/>
  <c r="J513" i="1"/>
  <c r="J500" i="1"/>
  <c r="J505" i="1"/>
  <c r="J501" i="1"/>
  <c r="J497" i="1"/>
  <c r="J493" i="1"/>
  <c r="J485" i="1"/>
  <c r="J481" i="1"/>
  <c r="J477" i="1"/>
  <c r="J474" i="1"/>
  <c r="J466" i="1"/>
  <c r="J469" i="1"/>
  <c r="J461" i="1"/>
  <c r="J457" i="1"/>
  <c r="J454" i="1"/>
  <c r="J453" i="1"/>
  <c r="J449" i="1"/>
  <c r="J441" i="1"/>
  <c r="J438" i="1"/>
  <c r="J435" i="1"/>
  <c r="J427" i="1"/>
  <c r="J429" i="1"/>
  <c r="J415" i="1"/>
  <c r="J421" i="1"/>
  <c r="J417" i="1"/>
  <c r="J408" i="1"/>
  <c r="J406" i="1"/>
  <c r="J400" i="1"/>
  <c r="J396" i="1"/>
  <c r="J393" i="1"/>
  <c r="J387" i="1"/>
  <c r="J389" i="1"/>
  <c r="J377" i="1"/>
  <c r="J381" i="1"/>
  <c r="J366" i="1"/>
  <c r="J365" i="1"/>
  <c r="J361" i="1"/>
  <c r="J350" i="1"/>
  <c r="J353" i="1"/>
  <c r="J343" i="1"/>
  <c r="J338" i="1"/>
  <c r="J341" i="1"/>
  <c r="J334" i="1"/>
  <c r="J330" i="1"/>
  <c r="J323" i="1"/>
  <c r="J325" i="1"/>
  <c r="J318" i="1"/>
  <c r="J314" i="1"/>
  <c r="J309" i="1"/>
  <c r="J306" i="1"/>
  <c r="J301" i="1"/>
  <c r="J296" i="1"/>
  <c r="J294" i="1"/>
  <c r="J290" i="1"/>
  <c r="J286" i="1"/>
  <c r="J282" i="1"/>
  <c r="J278" i="1"/>
  <c r="J274" i="1"/>
  <c r="J269" i="1"/>
  <c r="J261" i="1"/>
  <c r="J265" i="1"/>
  <c r="J258" i="1"/>
  <c r="J254" i="1"/>
  <c r="J253" i="1"/>
  <c r="J249" i="1"/>
  <c r="J240" i="1"/>
  <c r="J236" i="1"/>
  <c r="J232" i="1"/>
  <c r="J233" i="1"/>
  <c r="J229" i="1"/>
  <c r="J220" i="1"/>
  <c r="J2231" i="1"/>
  <c r="J2174" i="1"/>
  <c r="J2130" i="1"/>
  <c r="J2082" i="1"/>
  <c r="J2032" i="1"/>
  <c r="J1982" i="1"/>
  <c r="J2206" i="1"/>
  <c r="J2157" i="1"/>
  <c r="J2099" i="1"/>
  <c r="J2035" i="1"/>
  <c r="J1983" i="1"/>
  <c r="J2220" i="1"/>
  <c r="J2184" i="1"/>
  <c r="J2139" i="1"/>
  <c r="J2088" i="1"/>
  <c r="J2033" i="1"/>
  <c r="J1987" i="1"/>
  <c r="J1892" i="1"/>
  <c r="J1900" i="1"/>
  <c r="J1859" i="1"/>
  <c r="J1447" i="1"/>
  <c r="J1778" i="1"/>
  <c r="J1739" i="1"/>
  <c r="J1697" i="1"/>
  <c r="J1661" i="1"/>
  <c r="J1894" i="1"/>
  <c r="J1654" i="1"/>
  <c r="J1850" i="1"/>
  <c r="J1488" i="1"/>
  <c r="J1795" i="1"/>
  <c r="J1777" i="1"/>
  <c r="J1753" i="1"/>
  <c r="J1723" i="1"/>
  <c r="J1693" i="1"/>
  <c r="J1258" i="1"/>
  <c r="J1906" i="1"/>
  <c r="J1874" i="1"/>
  <c r="J1899" i="1"/>
  <c r="J1883" i="1"/>
  <c r="J1860" i="1"/>
  <c r="J1837" i="1"/>
  <c r="J1812" i="1"/>
  <c r="J1766" i="1"/>
  <c r="J1741" i="1"/>
  <c r="J1719" i="1"/>
  <c r="J1698" i="1"/>
  <c r="J1673" i="1"/>
  <c r="J1651" i="1"/>
  <c r="J1624" i="1"/>
  <c r="J1221" i="1"/>
  <c r="J1581" i="1"/>
  <c r="J1561" i="1"/>
  <c r="J1541" i="1"/>
  <c r="J1518" i="1"/>
  <c r="J1495" i="1"/>
  <c r="J1473" i="1"/>
  <c r="J1450" i="1"/>
  <c r="J1428" i="1"/>
  <c r="J1163" i="1"/>
  <c r="J1317" i="1"/>
  <c r="J1632" i="1"/>
  <c r="J1619" i="1"/>
  <c r="J1220" i="1"/>
  <c r="J1583" i="1"/>
  <c r="J1565" i="1"/>
  <c r="J1549" i="1"/>
  <c r="J1213" i="1"/>
  <c r="J1517" i="1"/>
  <c r="J1504" i="1"/>
  <c r="J1484" i="1"/>
  <c r="J1472" i="1"/>
  <c r="J1462" i="1"/>
  <c r="J1193" i="1"/>
  <c r="J1435" i="1"/>
  <c r="J1421" i="1"/>
  <c r="J1319" i="1"/>
  <c r="J1630" i="1"/>
  <c r="J1620" i="1"/>
  <c r="J1608" i="1"/>
  <c r="J1599" i="1"/>
  <c r="J1590" i="1"/>
  <c r="J1580" i="1"/>
  <c r="J1569" i="1"/>
  <c r="J1557" i="1"/>
  <c r="J1548" i="1"/>
  <c r="J1538" i="1"/>
  <c r="J1526" i="1"/>
  <c r="J1515" i="1"/>
  <c r="J1505" i="1"/>
  <c r="J1496" i="1"/>
  <c r="J1485" i="1"/>
  <c r="J1474" i="1"/>
  <c r="J1460" i="1"/>
  <c r="J1194" i="1"/>
  <c r="J1437" i="1"/>
  <c r="J1171" i="1"/>
  <c r="J1414" i="1"/>
  <c r="J1405" i="1"/>
  <c r="J1157" i="1"/>
  <c r="J1392" i="1"/>
  <c r="J1388" i="1"/>
  <c r="J1384" i="1"/>
  <c r="J1380" i="1"/>
  <c r="J1376" i="1"/>
  <c r="J1112" i="1"/>
  <c r="J1368" i="1"/>
  <c r="J1361" i="1"/>
  <c r="J1355" i="1"/>
  <c r="J1348" i="1"/>
  <c r="J1344" i="1"/>
  <c r="J1340" i="1"/>
  <c r="J1336" i="1"/>
  <c r="J1332" i="1"/>
  <c r="J1328" i="1"/>
  <c r="J1324" i="1"/>
  <c r="J1320" i="1"/>
  <c r="J1314" i="1"/>
  <c r="J1310" i="1"/>
  <c r="J1306" i="1"/>
  <c r="J1302" i="1"/>
  <c r="J1298" i="1"/>
  <c r="J1294" i="1"/>
  <c r="J1057" i="1"/>
  <c r="J1286" i="1"/>
  <c r="J1282" i="1"/>
  <c r="J1278" i="1"/>
  <c r="J1274" i="1"/>
  <c r="J1270" i="1"/>
  <c r="J1266" i="1"/>
  <c r="J1260" i="1"/>
  <c r="J1044" i="1"/>
  <c r="J1252" i="1"/>
  <c r="J1248" i="1"/>
  <c r="J1244" i="1"/>
  <c r="J1240" i="1"/>
  <c r="J1236" i="1"/>
  <c r="J1232" i="1"/>
  <c r="J1228" i="1"/>
  <c r="J1224" i="1"/>
  <c r="J1033" i="1"/>
  <c r="J1216" i="1"/>
  <c r="J1008" i="1"/>
  <c r="J1208" i="1"/>
  <c r="J992" i="1"/>
  <c r="J1200" i="1"/>
  <c r="J1196" i="1"/>
  <c r="J979" i="1"/>
  <c r="J1188" i="1"/>
  <c r="J1184" i="1"/>
  <c r="J1180" i="1"/>
  <c r="J1176" i="1"/>
  <c r="J975" i="1"/>
  <c r="J1168" i="1"/>
  <c r="J963" i="1"/>
  <c r="J1159" i="1"/>
  <c r="J1154" i="1"/>
  <c r="J1150" i="1"/>
  <c r="J1141" i="1"/>
  <c r="J1137" i="1"/>
  <c r="J1133" i="1"/>
  <c r="J1128" i="1"/>
  <c r="J1123" i="1"/>
  <c r="J1119" i="1"/>
  <c r="J1115" i="1"/>
  <c r="J941" i="1"/>
  <c r="J1105" i="1"/>
  <c r="J1098" i="1"/>
  <c r="J1094" i="1"/>
  <c r="J1090" i="1"/>
  <c r="J1086" i="1"/>
  <c r="J1082" i="1"/>
  <c r="J1078" i="1"/>
  <c r="J1074" i="1"/>
  <c r="J1070" i="1"/>
  <c r="J1065" i="1"/>
  <c r="J1061" i="1"/>
  <c r="J912" i="1"/>
  <c r="J1052" i="1"/>
  <c r="J1048" i="1"/>
  <c r="J903" i="1"/>
  <c r="J1038" i="1"/>
  <c r="J900" i="1"/>
  <c r="J1029" i="1"/>
  <c r="J1025" i="1"/>
  <c r="J1021" i="1"/>
  <c r="J1013" i="1"/>
  <c r="J1001" i="1"/>
  <c r="J997" i="1"/>
  <c r="J868" i="1"/>
  <c r="J988" i="1"/>
  <c r="J984" i="1"/>
  <c r="J854" i="1"/>
  <c r="J976" i="1"/>
  <c r="J971" i="1"/>
  <c r="J967" i="1"/>
  <c r="J826" i="1"/>
  <c r="J906" i="1"/>
  <c r="J902" i="1"/>
  <c r="J896" i="1"/>
  <c r="J892" i="1"/>
  <c r="J888" i="1"/>
  <c r="J884" i="1"/>
  <c r="J880" i="1"/>
  <c r="J796" i="1"/>
  <c r="J872" i="1"/>
  <c r="J789" i="1"/>
  <c r="J864" i="1"/>
  <c r="J860" i="1"/>
  <c r="J856" i="1"/>
  <c r="J852" i="1"/>
  <c r="J848" i="1"/>
  <c r="J844" i="1"/>
  <c r="J840" i="1"/>
  <c r="J836" i="1"/>
  <c r="J832" i="1"/>
  <c r="J825" i="1"/>
  <c r="J762" i="1"/>
  <c r="J746" i="1"/>
  <c r="J749" i="1"/>
  <c r="J733" i="1"/>
  <c r="J739" i="1"/>
  <c r="J720" i="1"/>
  <c r="J731" i="1"/>
  <c r="J724" i="1"/>
  <c r="J692" i="1"/>
  <c r="J716" i="1"/>
  <c r="J709" i="1"/>
  <c r="J702" i="1"/>
  <c r="J698" i="1"/>
  <c r="J694" i="1"/>
  <c r="J668" i="1"/>
  <c r="J684" i="1"/>
  <c r="J680" i="1"/>
  <c r="J676" i="1"/>
  <c r="J672" i="1"/>
  <c r="J653" i="1"/>
  <c r="J664" i="1"/>
  <c r="J660" i="1"/>
  <c r="J656" i="1"/>
  <c r="J652" i="1"/>
  <c r="J634" i="1"/>
  <c r="J644" i="1"/>
  <c r="J640" i="1"/>
  <c r="J629" i="1"/>
  <c r="J632" i="1"/>
  <c r="J621" i="1"/>
  <c r="J624" i="1"/>
  <c r="J612" i="1"/>
  <c r="J616" i="1"/>
  <c r="J603" i="1"/>
  <c r="J608" i="1"/>
  <c r="J597" i="1"/>
  <c r="J600" i="1"/>
  <c r="J587" i="1"/>
  <c r="J592" i="1"/>
  <c r="J576" i="1"/>
  <c r="J582" i="1"/>
  <c r="J578" i="1"/>
  <c r="J574" i="1"/>
  <c r="J560" i="1"/>
  <c r="J556" i="1"/>
  <c r="J552" i="1"/>
  <c r="J548" i="1"/>
  <c r="J544" i="1"/>
  <c r="J540" i="1"/>
  <c r="J536" i="1"/>
  <c r="J528" i="1"/>
  <c r="J520" i="1"/>
  <c r="J524" i="1"/>
  <c r="J516" i="1"/>
  <c r="J509" i="1"/>
  <c r="J512" i="1"/>
  <c r="J499" i="1"/>
  <c r="J504" i="1"/>
  <c r="J492" i="1"/>
  <c r="J496" i="1"/>
  <c r="J489" i="1"/>
  <c r="J484" i="1"/>
  <c r="J480" i="1"/>
  <c r="J476" i="1"/>
  <c r="J473" i="1"/>
  <c r="J465" i="1"/>
  <c r="J468" i="1"/>
  <c r="J464" i="1"/>
  <c r="J460" i="1"/>
  <c r="J452" i="1"/>
  <c r="J447" i="1"/>
  <c r="J448" i="1"/>
  <c r="J444" i="1"/>
  <c r="J434" i="1"/>
  <c r="J437" i="1"/>
  <c r="J426" i="1"/>
  <c r="J425" i="1"/>
  <c r="J414" i="1"/>
  <c r="J420" i="1"/>
  <c r="J416" i="1"/>
  <c r="J412" i="1"/>
  <c r="J405" i="1"/>
  <c r="J404" i="1"/>
  <c r="J395" i="1"/>
  <c r="J392" i="1"/>
  <c r="J386" i="1"/>
  <c r="J388" i="1"/>
  <c r="J384" i="1"/>
  <c r="J380" i="1"/>
  <c r="J358" i="1"/>
  <c r="J364" i="1"/>
  <c r="J360" i="1"/>
  <c r="J349" i="1"/>
  <c r="J352" i="1"/>
  <c r="J348" i="1"/>
  <c r="J337" i="1"/>
  <c r="J340" i="1"/>
  <c r="J333" i="1"/>
  <c r="J329" i="1"/>
  <c r="J322" i="1"/>
  <c r="J324" i="1"/>
  <c r="J317" i="1"/>
  <c r="J313" i="1"/>
  <c r="J308" i="1"/>
  <c r="J305" i="1"/>
  <c r="J304" i="1"/>
  <c r="J300" i="1"/>
  <c r="J293" i="1"/>
  <c r="J289" i="1"/>
  <c r="J285" i="1"/>
  <c r="J281" i="1"/>
  <c r="J277" i="1"/>
  <c r="J273" i="1"/>
  <c r="J272" i="1"/>
  <c r="J260" i="1"/>
  <c r="J264" i="1"/>
  <c r="J257" i="1"/>
  <c r="J252" i="1"/>
  <c r="J247" i="1"/>
  <c r="J248" i="1"/>
  <c r="J244" i="1"/>
  <c r="J235" i="1"/>
  <c r="J231" i="1"/>
  <c r="J227" i="1"/>
  <c r="J228" i="1"/>
  <c r="J2221" i="1"/>
  <c r="J2119" i="1"/>
  <c r="J2020" i="1"/>
  <c r="J2195" i="1"/>
  <c r="J2079" i="1"/>
  <c r="J1931" i="1"/>
  <c r="J2173" i="1"/>
  <c r="J2073" i="1"/>
  <c r="J1976" i="1"/>
  <c r="J1763" i="1"/>
  <c r="J1803" i="1"/>
  <c r="J1728" i="1"/>
  <c r="J1256" i="1"/>
  <c r="J1534" i="1"/>
  <c r="J1813" i="1"/>
  <c r="J1771" i="1"/>
  <c r="J1713" i="1"/>
  <c r="J1923" i="1"/>
  <c r="J1911" i="1"/>
  <c r="J1600" i="1"/>
  <c r="J1827" i="1"/>
  <c r="J1757" i="1"/>
  <c r="J1711" i="1"/>
  <c r="J1664" i="1"/>
  <c r="J1616" i="1"/>
  <c r="J1574" i="1"/>
  <c r="J1531" i="1"/>
  <c r="J1489" i="1"/>
  <c r="J1442" i="1"/>
  <c r="J1401" i="1"/>
  <c r="J1631" i="1"/>
  <c r="J1596" i="1"/>
  <c r="J1562" i="1"/>
  <c r="J1529" i="1"/>
  <c r="J1497" i="1"/>
  <c r="J1469" i="1"/>
  <c r="J1445" i="1"/>
  <c r="J1416" i="1"/>
  <c r="J1628" i="1"/>
  <c r="J1607" i="1"/>
  <c r="J1589" i="1"/>
  <c r="J1566" i="1"/>
  <c r="J1545" i="1"/>
  <c r="J1523" i="1"/>
  <c r="J1502" i="1"/>
  <c r="J1482" i="1"/>
  <c r="J1457" i="1"/>
  <c r="J1433" i="1"/>
  <c r="J1412" i="1"/>
  <c r="J1155" i="1"/>
  <c r="J1387" i="1"/>
  <c r="J1379" i="1"/>
  <c r="J1111" i="1"/>
  <c r="J1360" i="1"/>
  <c r="J1347" i="1"/>
  <c r="J1339" i="1"/>
  <c r="J1331" i="1"/>
  <c r="J1323" i="1"/>
  <c r="J1313" i="1"/>
  <c r="J1305" i="1"/>
  <c r="J1297" i="1"/>
  <c r="J1056" i="1"/>
  <c r="J1281" i="1"/>
  <c r="J1273" i="1"/>
  <c r="J1263" i="1"/>
  <c r="J1255" i="1"/>
  <c r="J1247" i="1"/>
  <c r="J1239" i="1"/>
  <c r="J1231" i="1"/>
  <c r="J1223" i="1"/>
  <c r="J1215" i="1"/>
  <c r="J1207" i="1"/>
  <c r="J1199" i="1"/>
  <c r="J1191" i="1"/>
  <c r="J1183" i="1"/>
  <c r="J1175" i="1"/>
  <c r="J1167" i="1"/>
  <c r="J948" i="1"/>
  <c r="J1144" i="1"/>
  <c r="J1136" i="1"/>
  <c r="J1126" i="1"/>
  <c r="J1118" i="1"/>
  <c r="J940" i="1"/>
  <c r="J1097" i="1"/>
  <c r="J1089" i="1"/>
  <c r="J1081" i="1"/>
  <c r="J1073" i="1"/>
  <c r="J1064" i="1"/>
  <c r="J911" i="1"/>
  <c r="J1047" i="1"/>
  <c r="J1037" i="1"/>
  <c r="J1028" i="1"/>
  <c r="J1020" i="1"/>
  <c r="J1000" i="1"/>
  <c r="J867" i="1"/>
  <c r="J983" i="1"/>
  <c r="J835" i="1"/>
  <c r="J966" i="1"/>
  <c r="J823" i="1"/>
  <c r="J895" i="1"/>
  <c r="J887" i="1"/>
  <c r="J879" i="1"/>
  <c r="J871" i="1"/>
  <c r="J863" i="1"/>
  <c r="J775" i="1"/>
  <c r="J847" i="1"/>
  <c r="J839" i="1"/>
  <c r="J831" i="1"/>
  <c r="J758" i="1"/>
  <c r="J748" i="1"/>
  <c r="J738" i="1"/>
  <c r="J728" i="1"/>
  <c r="J691" i="1"/>
  <c r="J708" i="1"/>
  <c r="J697" i="1"/>
  <c r="J689" i="1"/>
  <c r="J679" i="1"/>
  <c r="J671" i="1"/>
  <c r="J663" i="1"/>
  <c r="J650" i="1"/>
  <c r="J647" i="1"/>
  <c r="J639" i="1"/>
  <c r="J631" i="1"/>
  <c r="J623" i="1"/>
  <c r="J615" i="1"/>
  <c r="J607" i="1"/>
  <c r="J599" i="1"/>
  <c r="J591" i="1"/>
  <c r="J581" i="1"/>
  <c r="J563" i="1"/>
  <c r="J555" i="1"/>
  <c r="J547" i="1"/>
  <c r="J539" i="1"/>
  <c r="J527" i="1"/>
  <c r="J523" i="1"/>
  <c r="J508" i="1"/>
  <c r="J498" i="1"/>
  <c r="J491" i="1"/>
  <c r="J488" i="1"/>
  <c r="J479" i="1"/>
  <c r="J472" i="1"/>
  <c r="J463" i="1"/>
  <c r="J456" i="1"/>
  <c r="J446" i="1"/>
  <c r="J440" i="1"/>
  <c r="J436" i="1"/>
  <c r="J424" i="1"/>
  <c r="J419" i="1"/>
  <c r="J411" i="1"/>
  <c r="J403" i="1"/>
  <c r="J391" i="1"/>
  <c r="J379" i="1"/>
  <c r="J368" i="1"/>
  <c r="J363" i="1"/>
  <c r="J355" i="1"/>
  <c r="J347" i="1"/>
  <c r="J339" i="1"/>
  <c r="J328" i="1"/>
  <c r="J320" i="1"/>
  <c r="J312" i="1"/>
  <c r="J303" i="1"/>
  <c r="J299" i="1"/>
  <c r="J288" i="1"/>
  <c r="J280" i="1"/>
  <c r="J271" i="1"/>
  <c r="J267" i="1"/>
  <c r="J256" i="1"/>
  <c r="J246" i="1"/>
  <c r="J243" i="1"/>
  <c r="J230" i="1"/>
  <c r="J222" i="1"/>
  <c r="J218" i="1"/>
  <c r="J215" i="1"/>
  <c r="J210" i="1"/>
  <c r="J207" i="1"/>
  <c r="J199" i="1"/>
  <c r="J202" i="1"/>
  <c r="J195" i="1"/>
  <c r="J191" i="1"/>
  <c r="J190" i="1"/>
  <c r="J182" i="1"/>
  <c r="J179" i="1"/>
  <c r="J171" i="1"/>
  <c r="J174" i="1"/>
  <c r="J164" i="1"/>
  <c r="J163" i="1"/>
  <c r="J159" i="1"/>
  <c r="J155" i="1"/>
  <c r="J154" i="1"/>
  <c r="J144" i="1"/>
  <c r="J143" i="1"/>
  <c r="J139" i="1"/>
  <c r="J135" i="1"/>
  <c r="J131" i="1"/>
  <c r="J127" i="1"/>
  <c r="J123" i="1"/>
  <c r="J119" i="1"/>
  <c r="J115" i="1"/>
  <c r="J111" i="1"/>
  <c r="J106" i="1"/>
  <c r="J103" i="1"/>
  <c r="J98" i="1"/>
  <c r="J94" i="1"/>
  <c r="J91" i="1"/>
  <c r="J83" i="1"/>
  <c r="J79" i="1"/>
  <c r="J75" i="1"/>
  <c r="J71" i="1"/>
  <c r="J67" i="1"/>
  <c r="J63" i="1"/>
  <c r="J59" i="1"/>
  <c r="J55" i="1"/>
  <c r="J51" i="1"/>
  <c r="J47" i="1"/>
  <c r="J43" i="1"/>
  <c r="J39" i="1"/>
  <c r="J35" i="1"/>
  <c r="J31" i="1"/>
  <c r="J26" i="1"/>
  <c r="J22" i="1"/>
  <c r="J18" i="1"/>
  <c r="J14" i="1"/>
  <c r="J10" i="1"/>
  <c r="J6" i="1"/>
  <c r="J2" i="1"/>
  <c r="J2250" i="1"/>
  <c r="J2254" i="1"/>
  <c r="J2210" i="1"/>
  <c r="J2109" i="1"/>
  <c r="J2007" i="1"/>
  <c r="J2186" i="1"/>
  <c r="J2065" i="1"/>
  <c r="J2240" i="1"/>
  <c r="J2162" i="1"/>
  <c r="J2059" i="1"/>
  <c r="J1927" i="1"/>
  <c r="J1679" i="1"/>
  <c r="J1793" i="1"/>
  <c r="J1717" i="1"/>
  <c r="J1647" i="1"/>
  <c r="J1867" i="1"/>
  <c r="J1425" i="1"/>
  <c r="J1397" i="1"/>
  <c r="J1350" i="1"/>
  <c r="J1919" i="1"/>
  <c r="J1809" i="1"/>
  <c r="J1872" i="1"/>
  <c r="J1824" i="1"/>
  <c r="J1752" i="1"/>
  <c r="J1351" i="1"/>
  <c r="J1662" i="1"/>
  <c r="J1613" i="1"/>
  <c r="J1572" i="1"/>
  <c r="J1530" i="1"/>
  <c r="J1204" i="1"/>
  <c r="J1440" i="1"/>
  <c r="J1398" i="1"/>
  <c r="J1626" i="1"/>
  <c r="J1591" i="1"/>
  <c r="J1559" i="1"/>
  <c r="J1524" i="1"/>
  <c r="J1492" i="1"/>
  <c r="J1466" i="1"/>
  <c r="J1443" i="1"/>
  <c r="J1411" i="1"/>
  <c r="J1625" i="1"/>
  <c r="J1604" i="1"/>
  <c r="J1585" i="1"/>
  <c r="J1564" i="1"/>
  <c r="J1542" i="1"/>
  <c r="J1521" i="1"/>
  <c r="J1501" i="1"/>
  <c r="J1480" i="1"/>
  <c r="J1455" i="1"/>
  <c r="J1432" i="1"/>
  <c r="J1165" i="1"/>
  <c r="J1394" i="1"/>
  <c r="J1386" i="1"/>
  <c r="J1378" i="1"/>
  <c r="J1110" i="1"/>
  <c r="J1359" i="1"/>
  <c r="J1346" i="1"/>
  <c r="J1338" i="1"/>
  <c r="J1330" i="1"/>
  <c r="J1322" i="1"/>
  <c r="J1312" i="1"/>
  <c r="J1304" i="1"/>
  <c r="J1296" i="1"/>
  <c r="J1055" i="1"/>
  <c r="J1280" i="1"/>
  <c r="J1272" i="1"/>
  <c r="J1262" i="1"/>
  <c r="J1254" i="1"/>
  <c r="J1246" i="1"/>
  <c r="J1238" i="1"/>
  <c r="J1230" i="1"/>
  <c r="J1222" i="1"/>
  <c r="J1010" i="1"/>
  <c r="J994" i="1"/>
  <c r="J1198" i="1"/>
  <c r="J1190" i="1"/>
  <c r="J1182" i="1"/>
  <c r="J1174" i="1"/>
  <c r="J1166" i="1"/>
  <c r="J947" i="1"/>
  <c r="J1143" i="1"/>
  <c r="J1135" i="1"/>
  <c r="J1125" i="1"/>
  <c r="J1117" i="1"/>
  <c r="J1109" i="1"/>
  <c r="J1096" i="1"/>
  <c r="J1088" i="1"/>
  <c r="J1080" i="1"/>
  <c r="J1072" i="1"/>
  <c r="J1063" i="1"/>
  <c r="J910" i="1"/>
  <c r="J905" i="1"/>
  <c r="J1036" i="1"/>
  <c r="J1027" i="1"/>
  <c r="J1019" i="1"/>
  <c r="J999" i="1"/>
  <c r="J990" i="1"/>
  <c r="J982" i="1"/>
  <c r="J834" i="1"/>
  <c r="J965" i="1"/>
  <c r="J822" i="1"/>
  <c r="J894" i="1"/>
  <c r="J886" i="1"/>
  <c r="J798" i="1"/>
  <c r="J870" i="1"/>
  <c r="J862" i="1"/>
  <c r="J774" i="1"/>
  <c r="J846" i="1"/>
  <c r="J838" i="1"/>
  <c r="J830" i="1"/>
  <c r="J757" i="1"/>
  <c r="J735" i="1"/>
  <c r="J737" i="1"/>
  <c r="J727" i="1"/>
  <c r="J690" i="1"/>
  <c r="J704" i="1"/>
  <c r="J696" i="1"/>
  <c r="J688" i="1"/>
  <c r="J678" i="1"/>
  <c r="J655" i="1"/>
  <c r="J662" i="1"/>
  <c r="J649" i="1"/>
  <c r="J646" i="1"/>
  <c r="J638" i="1"/>
  <c r="J630" i="1"/>
  <c r="J614" i="1"/>
  <c r="J605" i="1"/>
  <c r="J606" i="1"/>
  <c r="J589" i="1"/>
  <c r="J590" i="1"/>
  <c r="J580" i="1"/>
  <c r="J562" i="1"/>
  <c r="J554" i="1"/>
  <c r="J546" i="1"/>
  <c r="J538" i="1"/>
  <c r="J526" i="1"/>
  <c r="J522" i="1"/>
  <c r="J507" i="1"/>
  <c r="J506" i="1"/>
  <c r="J490" i="1"/>
  <c r="J487" i="1"/>
  <c r="J482" i="1"/>
  <c r="J467" i="1"/>
  <c r="J462" i="1"/>
  <c r="J455" i="1"/>
  <c r="J445" i="1"/>
  <c r="J439" i="1"/>
  <c r="J428" i="1"/>
  <c r="J423" i="1"/>
  <c r="J418" i="1"/>
  <c r="J407" i="1"/>
  <c r="J397" i="1"/>
  <c r="J394" i="1"/>
  <c r="J378" i="1"/>
  <c r="J367" i="1"/>
  <c r="J362" i="1"/>
  <c r="J354" i="1"/>
  <c r="J346" i="1"/>
  <c r="J335" i="1"/>
  <c r="J327" i="1"/>
  <c r="J319" i="1"/>
  <c r="J310" i="1"/>
  <c r="J302" i="1"/>
  <c r="J295" i="1"/>
  <c r="J287" i="1"/>
  <c r="J279" i="1"/>
  <c r="J270" i="1"/>
  <c r="J266" i="1"/>
  <c r="J255" i="1"/>
  <c r="J245" i="1"/>
  <c r="J237" i="1"/>
  <c r="J234" i="1"/>
  <c r="J221" i="1"/>
  <c r="J217" i="1"/>
  <c r="J214" i="1"/>
  <c r="J209" i="1"/>
  <c r="J206" i="1"/>
  <c r="J198" i="1"/>
  <c r="J201" i="1"/>
  <c r="J194" i="1"/>
  <c r="J189" i="1"/>
  <c r="J186" i="1"/>
  <c r="J181" i="1"/>
  <c r="J178" i="1"/>
  <c r="J170" i="1"/>
  <c r="J173" i="1"/>
  <c r="J169" i="1"/>
  <c r="J162" i="1"/>
  <c r="J158" i="1"/>
  <c r="J152" i="1"/>
  <c r="J153" i="1"/>
  <c r="J149" i="1"/>
  <c r="J142" i="1"/>
  <c r="J138" i="1"/>
  <c r="J134" i="1"/>
  <c r="J130" i="1"/>
  <c r="J126" i="1"/>
  <c r="J122" i="1"/>
  <c r="J118" i="1"/>
  <c r="J114" i="1"/>
  <c r="J110" i="1"/>
  <c r="J105" i="1"/>
  <c r="J102" i="1"/>
  <c r="J97" i="1"/>
  <c r="J93" i="1"/>
  <c r="J90" i="1"/>
  <c r="J82" i="1"/>
  <c r="J78" i="1"/>
  <c r="J74" i="1"/>
  <c r="J70" i="1"/>
  <c r="J66" i="1"/>
  <c r="J62" i="1"/>
  <c r="J58" i="1"/>
  <c r="J54" i="1"/>
  <c r="J50" i="1"/>
  <c r="J46" i="1"/>
  <c r="J42" i="1"/>
  <c r="J38" i="1"/>
  <c r="J34" i="1"/>
  <c r="J30" i="1"/>
  <c r="J25" i="1"/>
  <c r="J21" i="1"/>
  <c r="J17" i="1"/>
  <c r="J13" i="1"/>
  <c r="J9" i="1"/>
  <c r="J5" i="1"/>
  <c r="J2247" i="1"/>
  <c r="J2251" i="1"/>
  <c r="J2255" i="1"/>
  <c r="J2163" i="1"/>
  <c r="J2069" i="1"/>
  <c r="J1935" i="1"/>
  <c r="J2140" i="1"/>
  <c r="J2021" i="1"/>
  <c r="J2211" i="1"/>
  <c r="J2127" i="1"/>
  <c r="J2023" i="1"/>
  <c r="J1879" i="1"/>
  <c r="J1846" i="1"/>
  <c r="J1770" i="1"/>
  <c r="J1688" i="1"/>
  <c r="J1878" i="1"/>
  <c r="J1839" i="1"/>
  <c r="J1787" i="1"/>
  <c r="J1742" i="1"/>
  <c r="J1290" i="1"/>
  <c r="J1890" i="1"/>
  <c r="J1767" i="1"/>
  <c r="J1851" i="1"/>
  <c r="J1804" i="1"/>
  <c r="J1734" i="1"/>
  <c r="J1687" i="1"/>
  <c r="J1638" i="1"/>
  <c r="J1594" i="1"/>
  <c r="J1552" i="1"/>
  <c r="J1510" i="1"/>
  <c r="J1465" i="1"/>
  <c r="J1419" i="1"/>
  <c r="J1642" i="1"/>
  <c r="J1614" i="1"/>
  <c r="J1578" i="1"/>
  <c r="J1544" i="1"/>
  <c r="J1514" i="1"/>
  <c r="J1481" i="1"/>
  <c r="J1458" i="1"/>
  <c r="J1430" i="1"/>
  <c r="J1639" i="1"/>
  <c r="J1617" i="1"/>
  <c r="J1598" i="1"/>
  <c r="J1576" i="1"/>
  <c r="J1556" i="1"/>
  <c r="J1535" i="1"/>
  <c r="J1512" i="1"/>
  <c r="J1494" i="1"/>
  <c r="J1471" i="1"/>
  <c r="J1446" i="1"/>
  <c r="J1423" i="1"/>
  <c r="J1403" i="1"/>
  <c r="J1391" i="1"/>
  <c r="J1383" i="1"/>
  <c r="J1375" i="1"/>
  <c r="J1367" i="1"/>
  <c r="J1069" i="1"/>
  <c r="J1343" i="1"/>
  <c r="J1335" i="1"/>
  <c r="J1327" i="1"/>
  <c r="J1318" i="1"/>
  <c r="J1309" i="1"/>
  <c r="J1301" i="1"/>
  <c r="J1293" i="1"/>
  <c r="J1285" i="1"/>
  <c r="J1277" i="1"/>
  <c r="J1269" i="1"/>
  <c r="J1259" i="1"/>
  <c r="J1251" i="1"/>
  <c r="J1243" i="1"/>
  <c r="J1235" i="1"/>
  <c r="J1227" i="1"/>
  <c r="J1032" i="1"/>
  <c r="J1211" i="1"/>
  <c r="J1203" i="1"/>
  <c r="J1195" i="1"/>
  <c r="J1187" i="1"/>
  <c r="J1179" i="1"/>
  <c r="J974" i="1"/>
  <c r="J962" i="1"/>
  <c r="J1153" i="1"/>
  <c r="J1140" i="1"/>
  <c r="J1132" i="1"/>
  <c r="J1122" i="1"/>
  <c r="J1114" i="1"/>
  <c r="J1104" i="1"/>
  <c r="J1093" i="1"/>
  <c r="J1085" i="1"/>
  <c r="J1077" i="1"/>
  <c r="J922" i="1"/>
  <c r="J1060" i="1"/>
  <c r="J1051" i="1"/>
  <c r="J1043" i="1"/>
  <c r="J899" i="1"/>
  <c r="J1024" i="1"/>
  <c r="J1012" i="1"/>
  <c r="J996" i="1"/>
  <c r="J987" i="1"/>
  <c r="J853" i="1"/>
  <c r="J970" i="1"/>
  <c r="J909" i="1"/>
  <c r="J901" i="1"/>
  <c r="J891" i="1"/>
  <c r="J883" i="1"/>
  <c r="J875" i="1"/>
  <c r="J788" i="1"/>
  <c r="J859" i="1"/>
  <c r="J851" i="1"/>
  <c r="J843" i="1"/>
  <c r="J766" i="1"/>
  <c r="J755" i="1"/>
  <c r="J745" i="1"/>
  <c r="J744" i="1"/>
  <c r="J719" i="1"/>
  <c r="J723" i="1"/>
  <c r="J715" i="1"/>
  <c r="J701" i="1"/>
  <c r="J693" i="1"/>
  <c r="J683" i="1"/>
  <c r="J675" i="1"/>
  <c r="J667" i="1"/>
  <c r="J659" i="1"/>
  <c r="J651" i="1"/>
  <c r="J643" i="1"/>
  <c r="J628" i="1"/>
  <c r="J620" i="1"/>
  <c r="J619" i="1"/>
  <c r="J611" i="1"/>
  <c r="J596" i="1"/>
  <c r="J595" i="1"/>
  <c r="J575" i="1"/>
  <c r="J543" i="1"/>
  <c r="J559" i="1"/>
  <c r="J551" i="1"/>
  <c r="J535" i="1"/>
  <c r="J532" i="1"/>
  <c r="J519" i="1"/>
  <c r="J515" i="1"/>
  <c r="J511" i="1"/>
  <c r="J503" i="1"/>
  <c r="J495" i="1"/>
  <c r="J483" i="1"/>
  <c r="J475" i="1"/>
  <c r="J471" i="1"/>
  <c r="J459" i="1"/>
  <c r="J451" i="1"/>
  <c r="J443" i="1"/>
  <c r="J433" i="1"/>
  <c r="J431" i="1"/>
  <c r="J413" i="1"/>
  <c r="J410" i="1"/>
  <c r="J402" i="1"/>
  <c r="J399" i="1"/>
  <c r="J385" i="1"/>
  <c r="J383" i="1"/>
  <c r="J357" i="1"/>
  <c r="J359" i="1"/>
  <c r="J345" i="1"/>
  <c r="J336" i="1"/>
  <c r="J332" i="1"/>
  <c r="J321" i="1"/>
  <c r="J316" i="1"/>
  <c r="J311" i="1"/>
  <c r="J298" i="1"/>
  <c r="J292" i="1"/>
  <c r="J284" i="1"/>
  <c r="J276" i="1"/>
  <c r="J268" i="1"/>
  <c r="J263" i="1"/>
  <c r="J251" i="1"/>
  <c r="J242" i="1"/>
  <c r="J239" i="1"/>
  <c r="J226" i="1"/>
  <c r="J2152" i="1"/>
  <c r="J2009" i="1"/>
  <c r="J1822" i="1"/>
  <c r="J1815" i="1"/>
  <c r="J1674" i="1"/>
  <c r="J1802" i="1"/>
  <c r="J1592" i="1"/>
  <c r="J1417" i="1"/>
  <c r="J1540" i="1"/>
  <c r="J1172" i="1"/>
  <c r="J1575" i="1"/>
  <c r="J1490" i="1"/>
  <c r="J1402" i="1"/>
  <c r="J1366" i="1"/>
  <c r="J1326" i="1"/>
  <c r="J1292" i="1"/>
  <c r="J1046" i="1"/>
  <c r="J1226" i="1"/>
  <c r="J981" i="1"/>
  <c r="J1162" i="1"/>
  <c r="J1121" i="1"/>
  <c r="J1084" i="1"/>
  <c r="J1050" i="1"/>
  <c r="J1011" i="1"/>
  <c r="J969" i="1"/>
  <c r="J882" i="1"/>
  <c r="J850" i="1"/>
  <c r="J753" i="1"/>
  <c r="J711" i="1"/>
  <c r="J674" i="1"/>
  <c r="J642" i="1"/>
  <c r="J610" i="1"/>
  <c r="J542" i="1"/>
  <c r="J531" i="1"/>
  <c r="J502" i="1"/>
  <c r="J470" i="1"/>
  <c r="J432" i="1"/>
  <c r="J401" i="1"/>
  <c r="J356" i="1"/>
  <c r="J331" i="1"/>
  <c r="J297" i="1"/>
  <c r="J262" i="1"/>
  <c r="J238" i="1"/>
  <c r="J216" i="1"/>
  <c r="J212" i="1"/>
  <c r="J197" i="1"/>
  <c r="J193" i="1"/>
  <c r="J185" i="1"/>
  <c r="J177" i="1"/>
  <c r="J166" i="1"/>
  <c r="J161" i="1"/>
  <c r="J151" i="1"/>
  <c r="J148" i="1"/>
  <c r="J137" i="1"/>
  <c r="J129" i="1"/>
  <c r="J121" i="1"/>
  <c r="J113" i="1"/>
  <c r="J104" i="1"/>
  <c r="J100" i="1"/>
  <c r="J89" i="1"/>
  <c r="J77" i="1"/>
  <c r="J69" i="1"/>
  <c r="J61" i="1"/>
  <c r="J53" i="1"/>
  <c r="J45" i="1"/>
  <c r="J37" i="1"/>
  <c r="J28" i="1"/>
  <c r="J20" i="1"/>
  <c r="J12" i="1"/>
  <c r="J4" i="1"/>
  <c r="J2252" i="1"/>
  <c r="J1289" i="1"/>
  <c r="J1131" i="1"/>
  <c r="J978" i="1"/>
  <c r="J754" i="1"/>
  <c r="J618" i="1"/>
  <c r="J510" i="1"/>
  <c r="J409" i="1"/>
  <c r="J275" i="1"/>
  <c r="J211" i="1"/>
  <c r="J187" i="1"/>
  <c r="J167" i="1"/>
  <c r="J145" i="1"/>
  <c r="J124" i="1"/>
  <c r="J99" i="1"/>
  <c r="J64" i="1"/>
  <c r="J40" i="1"/>
  <c r="J15" i="1"/>
  <c r="J2058" i="1"/>
  <c r="J2200" i="1"/>
  <c r="J1835" i="1"/>
  <c r="J1836" i="1"/>
  <c r="J1885" i="1"/>
  <c r="J1730" i="1"/>
  <c r="J1550" i="1"/>
  <c r="J1640" i="1"/>
  <c r="J1511" i="1"/>
  <c r="J1637" i="1"/>
  <c r="J1553" i="1"/>
  <c r="J1467" i="1"/>
  <c r="J1390" i="1"/>
  <c r="J1068" i="1"/>
  <c r="J1316" i="1"/>
  <c r="J1284" i="1"/>
  <c r="J1250" i="1"/>
  <c r="J1218" i="1"/>
  <c r="J1186" i="1"/>
  <c r="J1152" i="1"/>
  <c r="J1113" i="1"/>
  <c r="J1076" i="1"/>
  <c r="J1040" i="1"/>
  <c r="J995" i="1"/>
  <c r="J908" i="1"/>
  <c r="J874" i="1"/>
  <c r="J842" i="1"/>
  <c r="J743" i="1"/>
  <c r="J700" i="1"/>
  <c r="J666" i="1"/>
  <c r="J627" i="1"/>
  <c r="J602" i="1"/>
  <c r="J558" i="1"/>
  <c r="J518" i="1"/>
  <c r="J494" i="1"/>
  <c r="J458" i="1"/>
  <c r="J430" i="1"/>
  <c r="J398" i="1"/>
  <c r="J351" i="1"/>
  <c r="J326" i="1"/>
  <c r="J291" i="1"/>
  <c r="J259" i="1"/>
  <c r="J225" i="1"/>
  <c r="J219" i="1"/>
  <c r="J208" i="1"/>
  <c r="J203" i="1"/>
  <c r="J192" i="1"/>
  <c r="J184" i="1"/>
  <c r="J172" i="1"/>
  <c r="J165" i="1"/>
  <c r="J160" i="1"/>
  <c r="J150" i="1"/>
  <c r="J147" i="1"/>
  <c r="J136" i="1"/>
  <c r="J128" i="1"/>
  <c r="J120" i="1"/>
  <c r="J112" i="1"/>
  <c r="J107" i="1"/>
  <c r="J95" i="1"/>
  <c r="J84" i="1"/>
  <c r="J76" i="1"/>
  <c r="J68" i="1"/>
  <c r="J60" i="1"/>
  <c r="J52" i="1"/>
  <c r="J44" i="1"/>
  <c r="J36" i="1"/>
  <c r="J27" i="1"/>
  <c r="J19" i="1"/>
  <c r="J11" i="1"/>
  <c r="J3" i="1"/>
  <c r="J2253" i="1"/>
  <c r="J2126" i="1"/>
  <c r="J1740" i="1"/>
  <c r="J1636" i="1"/>
  <c r="J1571" i="1"/>
  <c r="J1595" i="1"/>
  <c r="J1420" i="1"/>
  <c r="J1334" i="1"/>
  <c r="J1268" i="1"/>
  <c r="J1202" i="1"/>
  <c r="J1059" i="1"/>
  <c r="J890" i="1"/>
  <c r="J722" i="1"/>
  <c r="J636" i="1"/>
  <c r="J534" i="1"/>
  <c r="J442" i="1"/>
  <c r="J342" i="1"/>
  <c r="J241" i="1"/>
  <c r="J204" i="1"/>
  <c r="J183" i="1"/>
  <c r="J156" i="1"/>
  <c r="J140" i="1"/>
  <c r="J108" i="1"/>
  <c r="J80" i="1"/>
  <c r="J56" i="1"/>
  <c r="J32" i="1"/>
  <c r="J7" i="1"/>
  <c r="J2257" i="1"/>
  <c r="J2245" i="1"/>
  <c r="J2116" i="1"/>
  <c r="J1761" i="1"/>
  <c r="J1785" i="1"/>
  <c r="J1764" i="1"/>
  <c r="J1684" i="1"/>
  <c r="J1507" i="1"/>
  <c r="J1610" i="1"/>
  <c r="J1478" i="1"/>
  <c r="J1615" i="1"/>
  <c r="J1212" i="1"/>
  <c r="J1441" i="1"/>
  <c r="J1382" i="1"/>
  <c r="J1342" i="1"/>
  <c r="J1308" i="1"/>
  <c r="J1276" i="1"/>
  <c r="J1242" i="1"/>
  <c r="J1210" i="1"/>
  <c r="J1178" i="1"/>
  <c r="J1139" i="1"/>
  <c r="J1103" i="1"/>
  <c r="J921" i="1"/>
  <c r="J898" i="1"/>
  <c r="J986" i="1"/>
  <c r="J807" i="1"/>
  <c r="J866" i="1"/>
  <c r="J765" i="1"/>
  <c r="J718" i="1"/>
  <c r="J670" i="1"/>
  <c r="J658" i="1"/>
  <c r="J626" i="1"/>
  <c r="J594" i="1"/>
  <c r="J550" i="1"/>
  <c r="J514" i="1"/>
  <c r="J486" i="1"/>
  <c r="J450" i="1"/>
  <c r="J422" i="1"/>
  <c r="J390" i="1"/>
  <c r="J344" i="1"/>
  <c r="J315" i="1"/>
  <c r="J283" i="1"/>
  <c r="J250" i="1"/>
  <c r="J224" i="1"/>
  <c r="J213" i="1"/>
  <c r="J205" i="1"/>
  <c r="J200" i="1"/>
  <c r="J188" i="1"/>
  <c r="J180" i="1"/>
  <c r="J176" i="1"/>
  <c r="J168" i="1"/>
  <c r="J157" i="1"/>
  <c r="J146" i="1"/>
  <c r="J141" i="1"/>
  <c r="J133" i="1"/>
  <c r="J125" i="1"/>
  <c r="J117" i="1"/>
  <c r="J109" i="1"/>
  <c r="J101" i="1"/>
  <c r="J96" i="1"/>
  <c r="J81" i="1"/>
  <c r="J73" i="1"/>
  <c r="J65" i="1"/>
  <c r="J57" i="1"/>
  <c r="J49" i="1"/>
  <c r="J41" i="1"/>
  <c r="J33" i="1"/>
  <c r="J24" i="1"/>
  <c r="J16" i="1"/>
  <c r="J8" i="1"/>
  <c r="J2248" i="1"/>
  <c r="J2256" i="1"/>
  <c r="J2011" i="1"/>
  <c r="J1848" i="1"/>
  <c r="J1461" i="1"/>
  <c r="J1454" i="1"/>
  <c r="J1509" i="1"/>
  <c r="J1374" i="1"/>
  <c r="J1300" i="1"/>
  <c r="J1234" i="1"/>
  <c r="J973" i="1"/>
  <c r="J1092" i="1"/>
  <c r="J1023" i="1"/>
  <c r="J858" i="1"/>
  <c r="J682" i="1"/>
  <c r="J586" i="1"/>
  <c r="J478" i="1"/>
  <c r="J382" i="1"/>
  <c r="J307" i="1"/>
  <c r="J223" i="1"/>
  <c r="J196" i="1"/>
  <c r="J175" i="1"/>
  <c r="J132" i="1"/>
  <c r="J116" i="1"/>
  <c r="J92" i="1"/>
  <c r="J72" i="1"/>
  <c r="J48" i="1"/>
  <c r="J23" i="1"/>
  <c r="J2249" i="1"/>
  <c r="K585" i="1"/>
  <c r="K726" i="1"/>
  <c r="K760" i="1"/>
  <c r="K944" i="1"/>
  <c r="K1041" i="1"/>
  <c r="K1353" i="1"/>
  <c r="K686" i="1"/>
  <c r="K714" i="1"/>
  <c r="K759" i="1"/>
  <c r="K937" i="1"/>
  <c r="K1054" i="1"/>
  <c r="K1354" i="1"/>
  <c r="K1855" i="1"/>
  <c r="K742" i="1"/>
  <c r="K991" i="1"/>
  <c r="K1364" i="1"/>
  <c r="K706" i="1"/>
  <c r="K929" i="1"/>
  <c r="K1264" i="1"/>
  <c r="K936" i="1"/>
  <c r="K1265" i="1"/>
  <c r="K583" i="1"/>
  <c r="K750" i="1"/>
  <c r="K1031" i="1"/>
  <c r="K1365" i="1"/>
  <c r="K705" i="1"/>
  <c r="K730" i="1"/>
  <c r="K918" i="1"/>
  <c r="K961" i="1"/>
  <c r="K1042" i="1"/>
  <c r="K1357" i="1"/>
  <c r="K687" i="1"/>
  <c r="K729" i="1"/>
  <c r="K761" i="1"/>
  <c r="K972" i="1"/>
  <c r="K1066" i="1"/>
  <c r="K1356" i="1"/>
  <c r="K707" i="1"/>
  <c r="K930" i="1"/>
  <c r="K1108" i="1"/>
  <c r="K741" i="1"/>
  <c r="K1007" i="1"/>
  <c r="K1363" i="1"/>
  <c r="K713" i="1"/>
  <c r="K751" i="1"/>
  <c r="K1018" i="1"/>
  <c r="K2003" i="1"/>
  <c r="K712" i="1"/>
  <c r="K931" i="1"/>
  <c r="K1352" i="1"/>
  <c r="K1016" i="1"/>
  <c r="K1015" i="1"/>
  <c r="K1017" i="1"/>
  <c r="K1937" i="1"/>
  <c r="K1953" i="1"/>
  <c r="K1971" i="1"/>
  <c r="K1951" i="1"/>
  <c r="K1973" i="1"/>
  <c r="K1950" i="1"/>
  <c r="K1970" i="1"/>
  <c r="K1954" i="1"/>
  <c r="K1972" i="1"/>
  <c r="K1941" i="1"/>
  <c r="K1957" i="1"/>
  <c r="K1939" i="1"/>
  <c r="K1955" i="1"/>
  <c r="K1938" i="1"/>
  <c r="K1956" i="1"/>
  <c r="K1940" i="1"/>
  <c r="K1958" i="1"/>
  <c r="K1945" i="1"/>
  <c r="K1961" i="1"/>
  <c r="K1943" i="1"/>
  <c r="K1959" i="1"/>
  <c r="K1942" i="1"/>
  <c r="K1960" i="1"/>
  <c r="K1944" i="1"/>
  <c r="K1964" i="1"/>
  <c r="K1948" i="1"/>
  <c r="K1968" i="1"/>
  <c r="K1947" i="1"/>
  <c r="K1966" i="1"/>
  <c r="K1946" i="1"/>
  <c r="K1965" i="1"/>
  <c r="K1949" i="1"/>
  <c r="K1969" i="1"/>
  <c r="K29" i="1"/>
  <c r="K88" i="1"/>
  <c r="K375" i="1"/>
  <c r="K373" i="1"/>
  <c r="K572" i="1"/>
  <c r="K570" i="1"/>
  <c r="K818" i="1"/>
  <c r="K813" i="1"/>
  <c r="K770" i="1"/>
  <c r="K779" i="1"/>
  <c r="K777" i="1"/>
  <c r="K786" i="1"/>
  <c r="K810" i="1"/>
  <c r="K815" i="1"/>
  <c r="K795" i="1"/>
  <c r="K802" i="1"/>
  <c r="K806" i="1"/>
  <c r="K933" i="1"/>
  <c r="K913" i="1"/>
  <c r="K917" i="1"/>
  <c r="K927" i="1"/>
  <c r="K938" i="1"/>
  <c r="K949" i="1"/>
  <c r="K953" i="1"/>
  <c r="K959" i="1"/>
  <c r="K1003" i="1"/>
  <c r="K876" i="1"/>
  <c r="K1127" i="1"/>
  <c r="K1147" i="1"/>
  <c r="K1161" i="1"/>
  <c r="K2062" i="1"/>
  <c r="K2092" i="1"/>
  <c r="K776" i="1"/>
  <c r="K801" i="1"/>
  <c r="K945" i="1"/>
  <c r="K926" i="1"/>
  <c r="K85" i="1"/>
  <c r="K369" i="1"/>
  <c r="K370" i="1"/>
  <c r="K564" i="1"/>
  <c r="K567" i="1"/>
  <c r="K565" i="1"/>
  <c r="K814" i="1"/>
  <c r="K767" i="1"/>
  <c r="K771" i="1"/>
  <c r="K780" i="1"/>
  <c r="K783" i="1"/>
  <c r="K787" i="1"/>
  <c r="K811" i="1"/>
  <c r="K816" i="1"/>
  <c r="K799" i="1"/>
  <c r="K803" i="1"/>
  <c r="K819" i="1"/>
  <c r="K934" i="1"/>
  <c r="K914" i="1"/>
  <c r="K919" i="1"/>
  <c r="K928" i="1"/>
  <c r="K939" i="1"/>
  <c r="K950" i="1"/>
  <c r="K954" i="1"/>
  <c r="K960" i="1"/>
  <c r="K1004" i="1"/>
  <c r="K877" i="1"/>
  <c r="K1129" i="1"/>
  <c r="K1148" i="1"/>
  <c r="K2046" i="1"/>
  <c r="K2075" i="1"/>
  <c r="K2094" i="1"/>
  <c r="K87" i="1"/>
  <c r="K372" i="1"/>
  <c r="K569" i="1"/>
  <c r="K782" i="1"/>
  <c r="K778" i="1"/>
  <c r="K792" i="1"/>
  <c r="K794" i="1"/>
  <c r="K932" i="1"/>
  <c r="K916" i="1"/>
  <c r="K86" i="1"/>
  <c r="K376" i="1"/>
  <c r="K371" i="1"/>
  <c r="K573" i="1"/>
  <c r="K568" i="1"/>
  <c r="K566" i="1"/>
  <c r="K817" i="1"/>
  <c r="K768" i="1"/>
  <c r="K772" i="1"/>
  <c r="K781" i="1"/>
  <c r="K784" i="1"/>
  <c r="K791" i="1"/>
  <c r="K812" i="1"/>
  <c r="K793" i="1"/>
  <c r="K800" i="1"/>
  <c r="K804" i="1"/>
  <c r="K820" i="1"/>
  <c r="K943" i="1"/>
  <c r="K915" i="1"/>
  <c r="K925" i="1"/>
  <c r="K923" i="1"/>
  <c r="K828" i="1"/>
  <c r="K951" i="1"/>
  <c r="K957" i="1"/>
  <c r="K955" i="1"/>
  <c r="K1005" i="1"/>
  <c r="K878" i="1"/>
  <c r="K1145" i="1"/>
  <c r="K1149" i="1"/>
  <c r="K2044" i="1"/>
  <c r="K2074" i="1"/>
  <c r="K2095" i="1"/>
  <c r="K374" i="1"/>
  <c r="K571" i="1"/>
  <c r="K756" i="1"/>
  <c r="K769" i="1"/>
  <c r="K785" i="1"/>
  <c r="K824" i="1"/>
  <c r="K805" i="1"/>
  <c r="K935" i="1"/>
  <c r="K924" i="1"/>
  <c r="K952" i="1"/>
  <c r="K1107" i="1"/>
  <c r="K2090" i="1"/>
  <c r="K2143" i="1"/>
  <c r="K1006" i="1"/>
  <c r="K958" i="1"/>
  <c r="K1146" i="1"/>
  <c r="K956" i="1"/>
  <c r="K1158" i="1"/>
  <c r="K2045" i="1"/>
  <c r="I21" i="10"/>
  <c r="I27" i="10"/>
  <c r="I33" i="10"/>
  <c r="I43" i="10"/>
  <c r="I49" i="10"/>
  <c r="I55" i="10"/>
  <c r="I61" i="10"/>
  <c r="I67" i="10"/>
  <c r="I73" i="10"/>
  <c r="I79" i="10"/>
  <c r="I85" i="10"/>
  <c r="I89" i="10"/>
  <c r="I96" i="10"/>
  <c r="I102" i="10"/>
  <c r="I108" i="10"/>
  <c r="I114" i="10"/>
  <c r="I120" i="10"/>
  <c r="I126" i="10"/>
  <c r="I130" i="10"/>
  <c r="I142" i="10"/>
  <c r="I144" i="10"/>
  <c r="I155" i="10"/>
  <c r="I162" i="10"/>
  <c r="I168" i="10"/>
  <c r="I174" i="10"/>
  <c r="I180" i="10"/>
  <c r="I186" i="10"/>
  <c r="I192" i="10"/>
  <c r="I198" i="10"/>
  <c r="I204" i="10"/>
  <c r="I210" i="10"/>
  <c r="I216" i="10"/>
  <c r="I222" i="10"/>
  <c r="I228" i="10"/>
  <c r="I234" i="10"/>
  <c r="I240" i="10"/>
  <c r="I246" i="10"/>
  <c r="I252" i="10"/>
  <c r="I258" i="10"/>
  <c r="I264" i="10"/>
  <c r="I270" i="10"/>
  <c r="I276" i="10"/>
  <c r="I282" i="10"/>
  <c r="I286" i="10"/>
  <c r="I290" i="10"/>
  <c r="I296" i="10"/>
  <c r="I302" i="10"/>
  <c r="I308" i="10"/>
  <c r="I314" i="10"/>
  <c r="I320" i="10"/>
  <c r="I326" i="10"/>
  <c r="I332" i="10"/>
  <c r="I338" i="10"/>
  <c r="I344" i="10"/>
  <c r="I350" i="10"/>
  <c r="I356" i="10"/>
  <c r="I362" i="10"/>
  <c r="I368" i="10"/>
  <c r="I374" i="10"/>
  <c r="I380" i="10"/>
  <c r="I386" i="10"/>
  <c r="I392" i="10"/>
  <c r="I394" i="10"/>
  <c r="I400" i="10"/>
  <c r="I408" i="10"/>
  <c r="I414" i="10"/>
  <c r="I430" i="10"/>
  <c r="I5" i="10"/>
  <c r="I9" i="10"/>
  <c r="I13" i="10"/>
  <c r="I18" i="10"/>
  <c r="I22" i="10"/>
  <c r="I24" i="10"/>
  <c r="I28" i="10"/>
  <c r="I32" i="10"/>
  <c r="I36" i="10"/>
  <c r="I40" i="10"/>
  <c r="I44" i="10"/>
  <c r="I48" i="10"/>
  <c r="I52" i="10"/>
  <c r="I56" i="10"/>
  <c r="I60" i="10"/>
  <c r="I64" i="10"/>
  <c r="I68" i="10"/>
  <c r="I72" i="10"/>
  <c r="I76" i="10"/>
  <c r="I80" i="10"/>
  <c r="I84" i="10"/>
  <c r="I90" i="10"/>
  <c r="I93" i="10"/>
  <c r="I97" i="10"/>
  <c r="I99" i="10"/>
  <c r="I101" i="10"/>
  <c r="I103" i="10"/>
  <c r="I105" i="10"/>
  <c r="I107" i="10"/>
  <c r="I109" i="10"/>
  <c r="I111" i="10"/>
  <c r="I113" i="10"/>
  <c r="I115" i="10"/>
  <c r="I117" i="10"/>
  <c r="I119" i="10"/>
  <c r="I121" i="10"/>
  <c r="I123" i="10"/>
  <c r="I125" i="10"/>
  <c r="I127" i="10"/>
  <c r="I129" i="10"/>
  <c r="I131" i="10"/>
  <c r="I139" i="10"/>
  <c r="I141" i="10"/>
  <c r="I143" i="10"/>
  <c r="I149" i="10"/>
  <c r="I151" i="10"/>
  <c r="I154" i="10"/>
  <c r="I157" i="10"/>
  <c r="I159" i="10"/>
  <c r="I161" i="10"/>
  <c r="I163" i="10"/>
  <c r="I165" i="10"/>
  <c r="I167" i="10"/>
  <c r="I169" i="10"/>
  <c r="I171" i="10"/>
  <c r="I173" i="10"/>
  <c r="I175" i="10"/>
  <c r="I177" i="10"/>
  <c r="I179" i="10"/>
  <c r="I181" i="10"/>
  <c r="I183" i="10"/>
  <c r="I185" i="10"/>
  <c r="I187" i="10"/>
  <c r="I189" i="10"/>
  <c r="I191" i="10"/>
  <c r="I193" i="10"/>
  <c r="I195" i="10"/>
  <c r="I197" i="10"/>
  <c r="I199" i="10"/>
  <c r="I201" i="10"/>
  <c r="I203" i="10"/>
  <c r="I205" i="10"/>
  <c r="I207" i="10"/>
  <c r="I209" i="10"/>
  <c r="I211" i="10"/>
  <c r="I213" i="10"/>
  <c r="I215" i="10"/>
  <c r="I217" i="10"/>
  <c r="I219" i="10"/>
  <c r="I221" i="10"/>
  <c r="I223" i="10"/>
  <c r="I225" i="10"/>
  <c r="I227" i="10"/>
  <c r="I229" i="10"/>
  <c r="I231" i="10"/>
  <c r="I233" i="10"/>
  <c r="I235" i="10"/>
  <c r="I237" i="10"/>
  <c r="I239" i="10"/>
  <c r="I241" i="10"/>
  <c r="I243" i="10"/>
  <c r="I245" i="10"/>
  <c r="I247" i="10"/>
  <c r="I249" i="10"/>
  <c r="I251" i="10"/>
  <c r="I253" i="10"/>
  <c r="I255" i="10"/>
  <c r="I257" i="10"/>
  <c r="I259" i="10"/>
  <c r="I261" i="10"/>
  <c r="I263" i="10"/>
  <c r="I265" i="10"/>
  <c r="I267" i="10"/>
  <c r="I269" i="10"/>
  <c r="I271" i="10"/>
  <c r="I273" i="10"/>
  <c r="I275" i="10"/>
  <c r="I277" i="10"/>
  <c r="I279" i="10"/>
  <c r="I281" i="10"/>
  <c r="I283" i="10"/>
  <c r="I285" i="10"/>
  <c r="I287" i="10"/>
  <c r="I289" i="10"/>
  <c r="I291" i="10"/>
  <c r="I293" i="10"/>
  <c r="I295" i="10"/>
  <c r="I297" i="10"/>
  <c r="I299" i="10"/>
  <c r="I301" i="10"/>
  <c r="I303" i="10"/>
  <c r="I305" i="10"/>
  <c r="I307" i="10"/>
  <c r="I309" i="10"/>
  <c r="I311" i="10"/>
  <c r="I313" i="10"/>
  <c r="I315" i="10"/>
  <c r="I317" i="10"/>
  <c r="I319" i="10"/>
  <c r="I321" i="10"/>
  <c r="I323" i="10"/>
  <c r="I325" i="10"/>
  <c r="I327" i="10"/>
  <c r="I329" i="10"/>
  <c r="I331" i="10"/>
  <c r="I333" i="10"/>
  <c r="I335" i="10"/>
  <c r="I337" i="10"/>
  <c r="I339" i="10"/>
  <c r="I341" i="10"/>
  <c r="I343" i="10"/>
  <c r="I345" i="10"/>
  <c r="I347" i="10"/>
  <c r="I349" i="10"/>
  <c r="I351" i="10"/>
  <c r="I353" i="10"/>
  <c r="I355" i="10"/>
  <c r="I357" i="10"/>
  <c r="I359" i="10"/>
  <c r="I361" i="10"/>
  <c r="I363" i="10"/>
  <c r="I365" i="10"/>
  <c r="I367" i="10"/>
  <c r="I369" i="10"/>
  <c r="I371" i="10"/>
  <c r="I373" i="10"/>
  <c r="I375" i="10"/>
  <c r="I377" i="10"/>
  <c r="I379" i="10"/>
  <c r="I381" i="10"/>
  <c r="I383" i="10"/>
  <c r="I385" i="10"/>
  <c r="I387" i="10"/>
  <c r="I389" i="10"/>
  <c r="I391" i="10"/>
  <c r="I393" i="10"/>
  <c r="I395" i="10"/>
  <c r="I397" i="10"/>
  <c r="I399" i="10"/>
  <c r="I401" i="10"/>
  <c r="I403" i="10"/>
  <c r="I405" i="10"/>
  <c r="I407" i="10"/>
  <c r="I409" i="10"/>
  <c r="I411" i="10"/>
  <c r="I413" i="10"/>
  <c r="I415" i="10"/>
  <c r="I417" i="10"/>
  <c r="I419" i="10"/>
  <c r="I421" i="10"/>
  <c r="I423" i="10"/>
  <c r="I425" i="10"/>
  <c r="I427" i="10"/>
  <c r="I429" i="10"/>
  <c r="I431" i="10"/>
  <c r="I433" i="10"/>
  <c r="I435" i="10"/>
  <c r="I17" i="10"/>
  <c r="I25" i="10"/>
  <c r="I31" i="10"/>
  <c r="I35" i="10"/>
  <c r="I41" i="10"/>
  <c r="I45" i="10"/>
  <c r="I51" i="10"/>
  <c r="I57" i="10"/>
  <c r="I63" i="10"/>
  <c r="I69" i="10"/>
  <c r="I75" i="10"/>
  <c r="I81" i="10"/>
  <c r="I87" i="10"/>
  <c r="I94" i="10"/>
  <c r="I100" i="10"/>
  <c r="I106" i="10"/>
  <c r="I112" i="10"/>
  <c r="I118" i="10"/>
  <c r="I124" i="10"/>
  <c r="I140" i="10"/>
  <c r="I153" i="10"/>
  <c r="I158" i="10"/>
  <c r="I166" i="10"/>
  <c r="I170" i="10"/>
  <c r="I176" i="10"/>
  <c r="I182" i="10"/>
  <c r="I188" i="10"/>
  <c r="I194" i="10"/>
  <c r="I200" i="10"/>
  <c r="I206" i="10"/>
  <c r="I212" i="10"/>
  <c r="I218" i="10"/>
  <c r="I224" i="10"/>
  <c r="I230" i="10"/>
  <c r="I236" i="10"/>
  <c r="I242" i="10"/>
  <c r="I250" i="10"/>
  <c r="I256" i="10"/>
  <c r="I260" i="10"/>
  <c r="I266" i="10"/>
  <c r="I272" i="10"/>
  <c r="I278" i="10"/>
  <c r="I284" i="10"/>
  <c r="I294" i="10"/>
  <c r="I300" i="10"/>
  <c r="I306" i="10"/>
  <c r="I312" i="10"/>
  <c r="I316" i="10"/>
  <c r="I322" i="10"/>
  <c r="I328" i="10"/>
  <c r="I336" i="10"/>
  <c r="I340" i="10"/>
  <c r="I346" i="10"/>
  <c r="I352" i="10"/>
  <c r="I358" i="10"/>
  <c r="I364" i="10"/>
  <c r="I370" i="10"/>
  <c r="I376" i="10"/>
  <c r="I384" i="10"/>
  <c r="I390" i="10"/>
  <c r="I396" i="10"/>
  <c r="I402" i="10"/>
  <c r="I406" i="10"/>
  <c r="I412" i="10"/>
  <c r="I418" i="10"/>
  <c r="I422" i="10"/>
  <c r="I432" i="10"/>
  <c r="I3" i="10"/>
  <c r="I7" i="10"/>
  <c r="I11" i="10"/>
  <c r="I16" i="10"/>
  <c r="I20" i="10"/>
  <c r="I26" i="10"/>
  <c r="I30" i="10"/>
  <c r="I34" i="10"/>
  <c r="I38" i="10"/>
  <c r="I42" i="10"/>
  <c r="I46" i="10"/>
  <c r="I50" i="10"/>
  <c r="I54" i="10"/>
  <c r="I58" i="10"/>
  <c r="I62" i="10"/>
  <c r="I66" i="10"/>
  <c r="I70" i="10"/>
  <c r="I74" i="10"/>
  <c r="I78" i="10"/>
  <c r="I82" i="10"/>
  <c r="I86" i="10"/>
  <c r="I88" i="10"/>
  <c r="I95" i="10"/>
  <c r="K809" i="1"/>
  <c r="K808" i="1"/>
  <c r="K1101" i="1"/>
  <c r="K2257" i="1"/>
  <c r="K2249" i="1"/>
  <c r="K35" i="1"/>
  <c r="K41" i="1"/>
  <c r="K51" i="1"/>
  <c r="K56" i="1"/>
  <c r="K60" i="1"/>
  <c r="K66" i="1"/>
  <c r="K73" i="1"/>
  <c r="K79" i="1"/>
  <c r="K89" i="1"/>
  <c r="K109" i="1"/>
  <c r="K130" i="1"/>
  <c r="K138" i="1"/>
  <c r="K147" i="1"/>
  <c r="K152" i="1"/>
  <c r="K202" i="1"/>
  <c r="K207" i="1"/>
  <c r="K217" i="1"/>
  <c r="K233" i="1"/>
  <c r="K251" i="1"/>
  <c r="K303" i="1"/>
  <c r="K1099" i="1"/>
  <c r="K2251" i="1"/>
  <c r="K8" i="1"/>
  <c r="K45" i="1"/>
  <c r="K61" i="1"/>
  <c r="K81" i="1"/>
  <c r="K111" i="1"/>
  <c r="K135" i="1"/>
  <c r="K156" i="1"/>
  <c r="K173" i="1"/>
  <c r="K197" i="1"/>
  <c r="K214" i="1"/>
  <c r="K254" i="1"/>
  <c r="K305" i="1"/>
  <c r="K2255" i="1"/>
  <c r="K2247" i="1"/>
  <c r="K3" i="1"/>
  <c r="K20" i="1"/>
  <c r="K34" i="1"/>
  <c r="K59" i="1"/>
  <c r="K65" i="1"/>
  <c r="K71" i="1"/>
  <c r="K77" i="1"/>
  <c r="K102" i="1"/>
  <c r="K117" i="1"/>
  <c r="K129" i="1"/>
  <c r="K143" i="1"/>
  <c r="K150" i="1"/>
  <c r="K170" i="1"/>
  <c r="K205" i="1"/>
  <c r="K227" i="1"/>
  <c r="K237" i="1"/>
  <c r="K272" i="1"/>
  <c r="K277" i="1"/>
  <c r="K284" i="1"/>
  <c r="K1100" i="1"/>
  <c r="K31" i="1"/>
  <c r="K82" i="1"/>
  <c r="K113" i="1"/>
  <c r="K308" i="1"/>
  <c r="K320" i="1"/>
  <c r="K337" i="1"/>
  <c r="K364" i="1"/>
  <c r="K394" i="1"/>
  <c r="K470" i="1"/>
  <c r="K472" i="1"/>
  <c r="K494" i="1"/>
  <c r="K505" i="1"/>
  <c r="K554" i="1"/>
  <c r="K580" i="1"/>
  <c r="K593" i="1"/>
  <c r="K16" i="1"/>
  <c r="K69" i="1"/>
  <c r="K175" i="1"/>
  <c r="K333" i="1"/>
  <c r="K346" i="1"/>
  <c r="K349" i="1"/>
  <c r="K367" i="1"/>
  <c r="K392" i="1"/>
  <c r="K407" i="1"/>
  <c r="K423" i="1"/>
  <c r="K431" i="1"/>
  <c r="K464" i="1"/>
  <c r="K465" i="1"/>
  <c r="K497" i="1"/>
  <c r="K531" i="1"/>
  <c r="K574" i="1"/>
  <c r="K63" i="1"/>
  <c r="K76" i="1"/>
  <c r="K141" i="1"/>
  <c r="K282" i="1"/>
  <c r="K301" i="1"/>
  <c r="K312" i="1"/>
  <c r="K319" i="1"/>
  <c r="K322" i="1"/>
  <c r="K336" i="1"/>
  <c r="K348" i="1"/>
  <c r="K361" i="1"/>
  <c r="K380" i="1"/>
  <c r="K395" i="1"/>
  <c r="K413" i="1"/>
  <c r="K435" i="1"/>
  <c r="K447" i="1"/>
  <c r="K456" i="1"/>
  <c r="K462" i="1"/>
  <c r="K467" i="1"/>
  <c r="K493" i="1"/>
  <c r="K502" i="1"/>
  <c r="K508" i="1"/>
  <c r="K560" i="1"/>
  <c r="K579" i="1"/>
  <c r="K204" i="1"/>
  <c r="K316" i="1"/>
  <c r="K428" i="1"/>
  <c r="K501" i="1"/>
  <c r="K537" i="1"/>
  <c r="K588" i="1"/>
  <c r="K606" i="1"/>
  <c r="K625" i="1"/>
  <c r="K643" i="1"/>
  <c r="K658" i="1"/>
  <c r="K666" i="1"/>
  <c r="K694" i="1"/>
  <c r="K708" i="1"/>
  <c r="K737" i="1"/>
  <c r="K749" i="1"/>
  <c r="K849" i="1"/>
  <c r="K2253" i="1"/>
  <c r="K167" i="1"/>
  <c r="K329" i="1"/>
  <c r="K347" i="1"/>
  <c r="K356" i="1"/>
  <c r="K424" i="1"/>
  <c r="K519" i="1"/>
  <c r="K543" i="1"/>
  <c r="K620" i="1"/>
  <c r="K660" i="1"/>
  <c r="K680" i="1"/>
  <c r="K699" i="1"/>
  <c r="K710" i="1"/>
  <c r="K728" i="1"/>
  <c r="K739" i="1"/>
  <c r="K764" i="1"/>
  <c r="K841" i="1"/>
  <c r="K851" i="1"/>
  <c r="K870" i="1"/>
  <c r="K105" i="1"/>
  <c r="K291" i="1"/>
  <c r="K359" i="1"/>
  <c r="K422" i="1"/>
  <c r="K584" i="1"/>
  <c r="K624" i="1"/>
  <c r="K638" i="1"/>
  <c r="K649" i="1"/>
  <c r="K693" i="1"/>
  <c r="K704" i="1"/>
  <c r="K691" i="1"/>
  <c r="K736" i="1"/>
  <c r="K762" i="1"/>
  <c r="K838" i="1"/>
  <c r="K847" i="1"/>
  <c r="K865" i="1"/>
  <c r="K321" i="1"/>
  <c r="K703" i="1"/>
  <c r="K743" i="1"/>
  <c r="K837" i="1"/>
  <c r="K901" i="1"/>
  <c r="K965" i="1"/>
  <c r="K977" i="1"/>
  <c r="K988" i="1"/>
  <c r="K1023" i="1"/>
  <c r="K910" i="1"/>
  <c r="K1063" i="1"/>
  <c r="K1097" i="1"/>
  <c r="K1154" i="1"/>
  <c r="K1167" i="1"/>
  <c r="K1179" i="1"/>
  <c r="K993" i="1"/>
  <c r="K1227" i="1"/>
  <c r="K1247" i="1"/>
  <c r="K1045" i="1"/>
  <c r="K1269" i="1"/>
  <c r="K1275" i="1"/>
  <c r="K1057" i="1"/>
  <c r="K1301" i="1"/>
  <c r="K1310" i="1"/>
  <c r="K1319" i="1"/>
  <c r="K1336" i="1"/>
  <c r="K1367" i="1"/>
  <c r="K1376" i="1"/>
  <c r="K1157" i="1"/>
  <c r="K1404" i="1"/>
  <c r="K1414" i="1"/>
  <c r="K1192" i="1"/>
  <c r="K1456" i="1"/>
  <c r="K1465" i="1"/>
  <c r="K1214" i="1"/>
  <c r="K1543" i="1"/>
  <c r="K1552" i="1"/>
  <c r="K663" i="1"/>
  <c r="K871" i="1"/>
  <c r="K880" i="1"/>
  <c r="K821" i="1"/>
  <c r="K854" i="1"/>
  <c r="K989" i="1"/>
  <c r="K1024" i="1"/>
  <c r="K905" i="1"/>
  <c r="K912" i="1"/>
  <c r="K1065" i="1"/>
  <c r="K1073" i="1"/>
  <c r="K1083" i="1"/>
  <c r="K1091" i="1"/>
  <c r="K1118" i="1"/>
  <c r="K1126" i="1"/>
  <c r="K1174" i="1"/>
  <c r="K1184" i="1"/>
  <c r="K1200" i="1"/>
  <c r="K1034" i="1"/>
  <c r="K1241" i="1"/>
  <c r="K1286" i="1"/>
  <c r="K1295" i="1"/>
  <c r="K1312" i="1"/>
  <c r="K1322" i="1"/>
  <c r="K1332" i="1"/>
  <c r="K1368" i="1"/>
  <c r="K1399" i="1"/>
  <c r="K1164" i="1"/>
  <c r="K1416" i="1"/>
  <c r="K1171" i="1"/>
  <c r="K1439" i="1"/>
  <c r="K1193" i="1"/>
  <c r="K1470" i="1"/>
  <c r="K1481" i="1"/>
  <c r="K1497" i="1"/>
  <c r="K1513" i="1"/>
  <c r="K1525" i="1"/>
  <c r="K1535" i="1"/>
  <c r="K513" i="1"/>
  <c r="K595" i="1"/>
  <c r="K732" i="1"/>
  <c r="K758" i="1"/>
  <c r="K874" i="1"/>
  <c r="K896" i="1"/>
  <c r="K984" i="1"/>
  <c r="K1052" i="1"/>
  <c r="K1070" i="1"/>
  <c r="K1080" i="1"/>
  <c r="K1088" i="1"/>
  <c r="K1095" i="1"/>
  <c r="K940" i="1"/>
  <c r="K1122" i="1"/>
  <c r="K1152" i="1"/>
  <c r="K963" i="1"/>
  <c r="K1178" i="1"/>
  <c r="K1186" i="1"/>
  <c r="K1207" i="1"/>
  <c r="K1215" i="1"/>
  <c r="K1225" i="1"/>
  <c r="K1237" i="1"/>
  <c r="K1263" i="1"/>
  <c r="K1273" i="1"/>
  <c r="K1281" i="1"/>
  <c r="K1056" i="1"/>
  <c r="K1300" i="1"/>
  <c r="K1308" i="1"/>
  <c r="K1318" i="1"/>
  <c r="K1327" i="1"/>
  <c r="K1360" i="1"/>
  <c r="K1373" i="1"/>
  <c r="K1382" i="1"/>
  <c r="K1393" i="1"/>
  <c r="K1402" i="1"/>
  <c r="K1412" i="1"/>
  <c r="K1443" i="1"/>
  <c r="K1453" i="1"/>
  <c r="K1462" i="1"/>
  <c r="K1475" i="1"/>
  <c r="K1530" i="1"/>
  <c r="K1540" i="1"/>
  <c r="K1549" i="1"/>
  <c r="K970" i="1"/>
  <c r="K1051" i="1"/>
  <c r="K1304" i="1"/>
  <c r="K1333" i="1"/>
  <c r="K1111" i="1"/>
  <c r="K1548" i="1"/>
  <c r="K1562" i="1"/>
  <c r="K1572" i="1"/>
  <c r="K1581" i="1"/>
  <c r="K1632" i="1"/>
  <c r="K1646" i="1"/>
  <c r="K1656" i="1"/>
  <c r="K1698" i="1"/>
  <c r="K1712" i="1"/>
  <c r="K1721" i="1"/>
  <c r="K1730" i="1"/>
  <c r="K1744" i="1"/>
  <c r="K1754" i="1"/>
  <c r="K1765" i="1"/>
  <c r="K1775" i="1"/>
  <c r="K1787" i="1"/>
  <c r="K1798" i="1"/>
  <c r="K1447" i="1"/>
  <c r="K1836" i="1"/>
  <c r="K1846" i="1"/>
  <c r="K1903" i="1"/>
  <c r="K1821" i="1"/>
  <c r="K1875" i="1"/>
  <c r="K1884" i="1"/>
  <c r="K2118" i="1"/>
  <c r="K2134" i="1"/>
  <c r="K2151" i="1"/>
  <c r="K2167" i="1"/>
  <c r="K846" i="1"/>
  <c r="K1026" i="1"/>
  <c r="K1077" i="1"/>
  <c r="K1094" i="1"/>
  <c r="K1243" i="1"/>
  <c r="K1287" i="1"/>
  <c r="K1314" i="1"/>
  <c r="K1461" i="1"/>
  <c r="K1526" i="1"/>
  <c r="K1557" i="1"/>
  <c r="K1566" i="1"/>
  <c r="K1575" i="1"/>
  <c r="K1584" i="1"/>
  <c r="K1647" i="1"/>
  <c r="K1659" i="1"/>
  <c r="K1703" i="1"/>
  <c r="K1713" i="1"/>
  <c r="K1735" i="1"/>
  <c r="K1745" i="1"/>
  <c r="K1766" i="1"/>
  <c r="K1779" i="1"/>
  <c r="K1790" i="1"/>
  <c r="K1408" i="1"/>
  <c r="K1817" i="1"/>
  <c r="K1827" i="1"/>
  <c r="K1837" i="1"/>
  <c r="K1849" i="1"/>
  <c r="K1601" i="1"/>
  <c r="K1769" i="1"/>
  <c r="K1799" i="1"/>
  <c r="K1868" i="1"/>
  <c r="K1877" i="1"/>
  <c r="K1916" i="1"/>
  <c r="K2120" i="1"/>
  <c r="K2136" i="1"/>
  <c r="K2153" i="1"/>
  <c r="K2169" i="1"/>
  <c r="K2185" i="1"/>
  <c r="K589" i="1"/>
  <c r="K637" i="1"/>
  <c r="K867" i="1"/>
  <c r="K1014" i="1"/>
  <c r="K922" i="1"/>
  <c r="K1106" i="1"/>
  <c r="K1231" i="1"/>
  <c r="K1344" i="1"/>
  <c r="K1355" i="1"/>
  <c r="K1165" i="1"/>
  <c r="K1451" i="1"/>
  <c r="K1560" i="1"/>
  <c r="K1570" i="1"/>
  <c r="K1580" i="1"/>
  <c r="K1591" i="1"/>
  <c r="K1642" i="1"/>
  <c r="K1655" i="1"/>
  <c r="K1664" i="1"/>
  <c r="K1681" i="1"/>
  <c r="K1350" i="1"/>
  <c r="K1718" i="1"/>
  <c r="K1727" i="1"/>
  <c r="K1740" i="1"/>
  <c r="K1750" i="1"/>
  <c r="K1774" i="1"/>
  <c r="K1784" i="1"/>
  <c r="K1813" i="1"/>
  <c r="K1487" i="1"/>
  <c r="K1831" i="1"/>
  <c r="K1845" i="1"/>
  <c r="K1854" i="1"/>
  <c r="K1532" i="1"/>
  <c r="K1899" i="1"/>
  <c r="K1930" i="1"/>
  <c r="K1921" i="1"/>
  <c r="K1441" i="1"/>
  <c r="K1567" i="1"/>
  <c r="K1640" i="1"/>
  <c r="K1783" i="1"/>
  <c r="K1819" i="1"/>
  <c r="K1851" i="1"/>
  <c r="K1897" i="1"/>
  <c r="K2128" i="1"/>
  <c r="K2161" i="1"/>
  <c r="K2191" i="1"/>
  <c r="K2205" i="1"/>
  <c r="K2221" i="1"/>
  <c r="K2237" i="1"/>
  <c r="K1175" i="1"/>
  <c r="K980" i="1"/>
  <c r="K1589" i="1"/>
  <c r="K1736" i="1"/>
  <c r="K2199" i="1"/>
  <c r="K2215" i="1"/>
  <c r="K2231" i="1"/>
  <c r="K1324" i="1"/>
  <c r="K1381" i="1"/>
  <c r="K1400" i="1"/>
  <c r="K1538" i="1"/>
  <c r="K1651" i="1"/>
  <c r="K1726" i="1"/>
  <c r="K1760" i="1"/>
  <c r="K1793" i="1"/>
  <c r="K1679" i="1"/>
  <c r="K1809" i="1"/>
  <c r="K1879" i="1"/>
  <c r="K1934" i="1"/>
  <c r="K1987" i="1"/>
  <c r="K2004" i="1"/>
  <c r="K2020" i="1"/>
  <c r="K2036" i="1"/>
  <c r="K2055" i="1"/>
  <c r="K2072" i="1"/>
  <c r="K2093" i="1"/>
  <c r="K2111" i="1"/>
  <c r="K2142" i="1"/>
  <c r="K1661" i="1"/>
  <c r="K1828" i="1"/>
  <c r="K2177" i="1"/>
  <c r="K1558" i="1"/>
  <c r="K1716" i="1"/>
  <c r="K1748" i="1"/>
  <c r="K1397" i="1"/>
  <c r="K1841" i="1"/>
  <c r="K1864" i="1"/>
  <c r="K1869" i="1"/>
  <c r="K2126" i="1"/>
  <c r="K2159" i="1"/>
  <c r="K2183" i="1"/>
  <c r="K2175" i="1"/>
  <c r="K2193" i="1"/>
  <c r="K2211" i="1"/>
  <c r="K2227" i="1"/>
  <c r="K2243" i="1"/>
  <c r="K982" i="1"/>
  <c r="K1471" i="1"/>
  <c r="K1704" i="1"/>
  <c r="K1918" i="1"/>
  <c r="K2145" i="1"/>
  <c r="K2234" i="1"/>
  <c r="K2188" i="1"/>
  <c r="K2084" i="1"/>
  <c r="K1523" i="1"/>
  <c r="K1153" i="1"/>
  <c r="K2150" i="1"/>
  <c r="K2241" i="1"/>
  <c r="K2226" i="1"/>
  <c r="K2222" i="1"/>
  <c r="K2207" i="1"/>
  <c r="K2172" i="1"/>
  <c r="K2165" i="1"/>
  <c r="K2135" i="1"/>
  <c r="K2130" i="1"/>
  <c r="K1908" i="1"/>
  <c r="K1900" i="1"/>
  <c r="K1785" i="1"/>
  <c r="K1571" i="1"/>
  <c r="K2235" i="1"/>
  <c r="K2190" i="1"/>
  <c r="K2085" i="1"/>
  <c r="K1719" i="1"/>
  <c r="K1195" i="1"/>
  <c r="K2233" i="1"/>
  <c r="K2179" i="1"/>
  <c r="K2119" i="1"/>
  <c r="K2113" i="1"/>
  <c r="K2098" i="1"/>
  <c r="K2079" i="1"/>
  <c r="K2063" i="1"/>
  <c r="K2058" i="1"/>
  <c r="K2041" i="1"/>
  <c r="K2027" i="1"/>
  <c r="K2023" i="1"/>
  <c r="K2009" i="1"/>
  <c r="K1994" i="1"/>
  <c r="K1990" i="1"/>
  <c r="K1976" i="1"/>
  <c r="K1924" i="1"/>
  <c r="K1815" i="1"/>
  <c r="K1762" i="1"/>
  <c r="K1834" i="1"/>
  <c r="K1796" i="1"/>
  <c r="K1370" i="1"/>
  <c r="K1711" i="1"/>
  <c r="K1631" i="1"/>
  <c r="K1614" i="1"/>
  <c r="K1594" i="1"/>
  <c r="K1238" i="1"/>
  <c r="K2189" i="1"/>
  <c r="K2087" i="1"/>
  <c r="K1366" i="1"/>
  <c r="K2217" i="1"/>
  <c r="K2147" i="1"/>
  <c r="K2244" i="1"/>
  <c r="K2214" i="1"/>
  <c r="K2197" i="1"/>
  <c r="K1882" i="1"/>
  <c r="K1728" i="1"/>
  <c r="K1282" i="1"/>
  <c r="K1089" i="1"/>
  <c r="K2069" i="1"/>
  <c r="K2065" i="1"/>
  <c r="K2050" i="1"/>
  <c r="K2033" i="1"/>
  <c r="K2029" i="1"/>
  <c r="K2015" i="1"/>
  <c r="K2000" i="1"/>
  <c r="K1996" i="1"/>
  <c r="K1982" i="1"/>
  <c r="K1931" i="1"/>
  <c r="K1926" i="1"/>
  <c r="K1915" i="1"/>
  <c r="K1886" i="1"/>
  <c r="K1823" i="1"/>
  <c r="K1767" i="1"/>
  <c r="K1862" i="1"/>
  <c r="K1858" i="1"/>
  <c r="K1826" i="1"/>
  <c r="K1448" i="1"/>
  <c r="K1778" i="1"/>
  <c r="K1757" i="1"/>
  <c r="K1733" i="1"/>
  <c r="K1702" i="1"/>
  <c r="K1688" i="1"/>
  <c r="K1684" i="1"/>
  <c r="K1670" i="1"/>
  <c r="K1666" i="1"/>
  <c r="K1634" i="1"/>
  <c r="K1619" i="1"/>
  <c r="K1615" i="1"/>
  <c r="K1596" i="1"/>
  <c r="K1573" i="1"/>
  <c r="K1556" i="1"/>
  <c r="K1550" i="1"/>
  <c r="K1507" i="1"/>
  <c r="K1434" i="1"/>
  <c r="K1068" i="1"/>
  <c r="K1208" i="1"/>
  <c r="K1053" i="1"/>
  <c r="K999" i="1"/>
  <c r="K2192" i="1"/>
  <c r="K2127" i="1"/>
  <c r="K2056" i="1"/>
  <c r="K1988" i="1"/>
  <c r="K1906" i="1"/>
  <c r="K1874" i="1"/>
  <c r="K1810" i="1"/>
  <c r="K1708" i="1"/>
  <c r="K1867" i="1"/>
  <c r="K1852" i="1"/>
  <c r="K1830" i="1"/>
  <c r="K1812" i="1"/>
  <c r="K1425" i="1"/>
  <c r="K1771" i="1"/>
  <c r="K1739" i="1"/>
  <c r="K1349" i="1"/>
  <c r="K1696" i="1"/>
  <c r="K1663" i="1"/>
  <c r="K1256" i="1"/>
  <c r="K1625" i="1"/>
  <c r="K1610" i="1"/>
  <c r="K1590" i="1"/>
  <c r="K1569" i="1"/>
  <c r="K1541" i="1"/>
  <c r="K1446" i="1"/>
  <c r="K1385" i="1"/>
  <c r="K903" i="1"/>
  <c r="K987" i="1"/>
  <c r="K827" i="1"/>
  <c r="K897" i="1"/>
  <c r="K414" i="1"/>
  <c r="K2156" i="1"/>
  <c r="K2140" i="1"/>
  <c r="K2125" i="1"/>
  <c r="K2121" i="1"/>
  <c r="K2088" i="1"/>
  <c r="K2053" i="1"/>
  <c r="K2018" i="1"/>
  <c r="K1985" i="1"/>
  <c r="K2219" i="1"/>
  <c r="K2186" i="1"/>
  <c r="K1533" i="1"/>
  <c r="K1362" i="1"/>
  <c r="K1114" i="1"/>
  <c r="K2146" i="1"/>
  <c r="K2240" i="1"/>
  <c r="K2225" i="1"/>
  <c r="K2210" i="1"/>
  <c r="K2206" i="1"/>
  <c r="K2171" i="1"/>
  <c r="K2164" i="1"/>
  <c r="K2133" i="1"/>
  <c r="K2129" i="1"/>
  <c r="K1907" i="1"/>
  <c r="K1856" i="1"/>
  <c r="K1645" i="1"/>
  <c r="K1455" i="1"/>
  <c r="K2220" i="1"/>
  <c r="K2187" i="1"/>
  <c r="K1871" i="1"/>
  <c r="K1561" i="1"/>
  <c r="K1188" i="1"/>
  <c r="K2216" i="1"/>
  <c r="K2152" i="1"/>
  <c r="K2116" i="1"/>
  <c r="K2101" i="1"/>
  <c r="K2097" i="1"/>
  <c r="K2078" i="1"/>
  <c r="K2061" i="1"/>
  <c r="K2057" i="1"/>
  <c r="K2040" i="1"/>
  <c r="K2026" i="1"/>
  <c r="K2022" i="1"/>
  <c r="K2008" i="1"/>
  <c r="K1993" i="1"/>
  <c r="K1989" i="1"/>
  <c r="K1975" i="1"/>
  <c r="K1923" i="1"/>
  <c r="K1814" i="1"/>
  <c r="K1889" i="1"/>
  <c r="K1833" i="1"/>
  <c r="K1795" i="1"/>
  <c r="K1743" i="1"/>
  <c r="K1710" i="1"/>
  <c r="K1630" i="1"/>
  <c r="K1613" i="1"/>
  <c r="K1593" i="1"/>
  <c r="K1072" i="1"/>
  <c r="K2184" i="1"/>
  <c r="K2086" i="1"/>
  <c r="K1217" i="1"/>
  <c r="K2201" i="1"/>
  <c r="K2117" i="1"/>
  <c r="K2230" i="1"/>
  <c r="K2213" i="1"/>
  <c r="K2196" i="1"/>
  <c r="K1881" i="1"/>
  <c r="K1682" i="1"/>
  <c r="K1268" i="1"/>
  <c r="K763" i="1"/>
  <c r="K2068" i="1"/>
  <c r="K2064" i="1"/>
  <c r="K2049" i="1"/>
  <c r="K2032" i="1"/>
  <c r="K2028" i="1"/>
  <c r="K2014" i="1"/>
  <c r="K1999" i="1"/>
  <c r="K1995" i="1"/>
  <c r="K1981" i="1"/>
  <c r="K1967" i="1"/>
  <c r="K1963" i="1"/>
  <c r="K1914" i="1"/>
  <c r="K1885" i="1"/>
  <c r="K1822" i="1"/>
  <c r="K1600" i="1"/>
  <c r="K1861" i="1"/>
  <c r="K1857" i="1"/>
  <c r="K1825" i="1"/>
  <c r="K1407" i="1"/>
  <c r="K1777" i="1"/>
  <c r="K1756" i="1"/>
  <c r="K1732" i="1"/>
  <c r="K1701" i="1"/>
  <c r="K1687" i="1"/>
  <c r="K1683" i="1"/>
  <c r="K1669" i="1"/>
  <c r="K1658" i="1"/>
  <c r="K1633" i="1"/>
  <c r="K1618" i="1"/>
  <c r="K1599" i="1"/>
  <c r="K1583" i="1"/>
  <c r="K1565" i="1"/>
  <c r="K1555" i="1"/>
  <c r="K1510" i="1"/>
  <c r="K1506" i="1"/>
  <c r="K1433" i="1"/>
  <c r="K1309" i="1"/>
  <c r="K1138" i="1"/>
  <c r="K1022" i="1"/>
  <c r="K998" i="1"/>
  <c r="K2176" i="1"/>
  <c r="K2112" i="1"/>
  <c r="K2037" i="1"/>
  <c r="K1935" i="1"/>
  <c r="K1905" i="1"/>
  <c r="K1870" i="1"/>
  <c r="K1898" i="1"/>
  <c r="K1707" i="1"/>
  <c r="K1866" i="1"/>
  <c r="K1844" i="1"/>
  <c r="K1829" i="1"/>
  <c r="K1811" i="1"/>
  <c r="K1794" i="1"/>
  <c r="K1770" i="1"/>
  <c r="K1738" i="1"/>
  <c r="K1706" i="1"/>
  <c r="K1695" i="1"/>
  <c r="K1662" i="1"/>
  <c r="K1641" i="1"/>
  <c r="K1624" i="1"/>
  <c r="K1609" i="1"/>
  <c r="K1579" i="1"/>
  <c r="K1568" i="1"/>
  <c r="K1478" i="1"/>
  <c r="K1445" i="1"/>
  <c r="K1384" i="1"/>
  <c r="K1043" i="1"/>
  <c r="K986" i="1"/>
  <c r="K826" i="1"/>
  <c r="K788" i="1"/>
  <c r="K2170" i="1"/>
  <c r="K2155" i="1"/>
  <c r="K2139" i="1"/>
  <c r="K2124" i="1"/>
  <c r="K2110" i="1"/>
  <c r="K2071" i="1"/>
  <c r="K2035" i="1"/>
  <c r="K2002" i="1"/>
  <c r="K1933" i="1"/>
  <c r="K1893" i="1"/>
  <c r="K1808" i="1"/>
  <c r="K1678" i="1"/>
  <c r="K1602" i="1"/>
  <c r="K1839" i="1"/>
  <c r="K1806" i="1"/>
  <c r="K1802" i="1"/>
  <c r="K1782" i="1"/>
  <c r="K1395" i="1"/>
  <c r="K1725" i="1"/>
  <c r="K1714" i="1"/>
  <c r="K1691" i="1"/>
  <c r="K1677" i="1"/>
  <c r="K1673" i="1"/>
  <c r="K1648" i="1"/>
  <c r="K1636" i="1"/>
  <c r="K1604" i="1"/>
  <c r="K1219" i="1"/>
  <c r="K1585" i="1"/>
  <c r="K1531" i="1"/>
  <c r="K1491" i="1"/>
  <c r="K1463" i="1"/>
  <c r="K1422" i="1"/>
  <c r="K1274" i="1"/>
  <c r="K1123" i="1"/>
  <c r="K835" i="1"/>
  <c r="K1512" i="1"/>
  <c r="K1480" i="1"/>
  <c r="K1467" i="1"/>
  <c r="K1437" i="1"/>
  <c r="K2202" i="1"/>
  <c r="K2103" i="1"/>
  <c r="K1720" i="1"/>
  <c r="K1187" i="1"/>
  <c r="K2180" i="1"/>
  <c r="K2242" i="1"/>
  <c r="K2238" i="1"/>
  <c r="K2223" i="1"/>
  <c r="K2208" i="1"/>
  <c r="K2173" i="1"/>
  <c r="K2166" i="1"/>
  <c r="K2162" i="1"/>
  <c r="K2131" i="1"/>
  <c r="K1909" i="1"/>
  <c r="K1901" i="1"/>
  <c r="K1786" i="1"/>
  <c r="K1643" i="1"/>
  <c r="K887" i="1"/>
  <c r="K2203" i="1"/>
  <c r="K2105" i="1"/>
  <c r="K1751" i="1"/>
  <c r="K1361" i="1"/>
  <c r="K941" i="1"/>
  <c r="K2182" i="1"/>
  <c r="K2148" i="1"/>
  <c r="K2114" i="1"/>
  <c r="K2099" i="1"/>
  <c r="K2080" i="1"/>
  <c r="K2076" i="1"/>
  <c r="K2059" i="1"/>
  <c r="K2042" i="1"/>
  <c r="K2038" i="1"/>
  <c r="K2024" i="1"/>
  <c r="K2010" i="1"/>
  <c r="K2006" i="1"/>
  <c r="K1991" i="1"/>
  <c r="K1977" i="1"/>
  <c r="K1936" i="1"/>
  <c r="K1816" i="1"/>
  <c r="K1763" i="1"/>
  <c r="K1835" i="1"/>
  <c r="K1797" i="1"/>
  <c r="K1371" i="1"/>
  <c r="K1741" i="1"/>
  <c r="K1665" i="1"/>
  <c r="K1628" i="1"/>
  <c r="K1595" i="1"/>
  <c r="K1239" i="1"/>
  <c r="K2236" i="1"/>
  <c r="K2104" i="1"/>
  <c r="K1522" i="1"/>
  <c r="K2232" i="1"/>
  <c r="K2178" i="1"/>
  <c r="K2245" i="1"/>
  <c r="K2228" i="1"/>
  <c r="K2198" i="1"/>
  <c r="K2194" i="1"/>
  <c r="K1729" i="1"/>
  <c r="K1283" i="1"/>
  <c r="K1266" i="1"/>
  <c r="K2082" i="1"/>
  <c r="K2066" i="1"/>
  <c r="K2051" i="1"/>
  <c r="K2047" i="1"/>
  <c r="K2030" i="1"/>
  <c r="K2016" i="1"/>
  <c r="K2012" i="1"/>
  <c r="K1997" i="1"/>
  <c r="K1983" i="1"/>
  <c r="K1979" i="1"/>
  <c r="K1927" i="1"/>
  <c r="K1952" i="1"/>
  <c r="K1890" i="1"/>
  <c r="K1876" i="1"/>
  <c r="K1768" i="1"/>
  <c r="K1872" i="1"/>
  <c r="K1859" i="1"/>
  <c r="K1847" i="1"/>
  <c r="K1449" i="1"/>
  <c r="K1788" i="1"/>
  <c r="K1758" i="1"/>
  <c r="K1734" i="1"/>
  <c r="K1722" i="1"/>
  <c r="K1699" i="1"/>
  <c r="K1685" i="1"/>
  <c r="K1671" i="1"/>
  <c r="K1667" i="1"/>
  <c r="K1635" i="1"/>
  <c r="K1620" i="1"/>
  <c r="K1616" i="1"/>
  <c r="K1597" i="1"/>
  <c r="K1574" i="1"/>
  <c r="K1563" i="1"/>
  <c r="K1551" i="1"/>
  <c r="K1508" i="1"/>
  <c r="K1435" i="1"/>
  <c r="K1374" i="1"/>
  <c r="K1209" i="1"/>
  <c r="K1136" i="1"/>
  <c r="K1000" i="1"/>
  <c r="K796" i="1"/>
  <c r="K2144" i="1"/>
  <c r="K2073" i="1"/>
  <c r="K2005" i="1"/>
  <c r="K1919" i="1"/>
  <c r="K1929" i="1"/>
  <c r="K1911" i="1"/>
  <c r="K1709" i="1"/>
  <c r="K1680" i="1"/>
  <c r="K1853" i="1"/>
  <c r="K1842" i="1"/>
  <c r="K1820" i="1"/>
  <c r="K1426" i="1"/>
  <c r="K1772" i="1"/>
  <c r="K1749" i="1"/>
  <c r="K1717" i="1"/>
  <c r="K1697" i="1"/>
  <c r="K1289" i="1"/>
  <c r="K1257" i="1"/>
  <c r="K1626" i="1"/>
  <c r="K1611" i="1"/>
  <c r="K1607" i="1"/>
  <c r="K1577" i="1"/>
  <c r="K1542" i="1"/>
  <c r="K1476" i="1"/>
  <c r="K1403" i="1"/>
  <c r="K1328" i="1"/>
  <c r="K1029" i="1"/>
  <c r="K807" i="1"/>
  <c r="K415" i="1"/>
  <c r="K2157" i="1"/>
  <c r="K2141" i="1"/>
  <c r="K2137" i="1"/>
  <c r="K2122" i="1"/>
  <c r="K2089" i="1"/>
  <c r="K2054" i="1"/>
  <c r="K2019" i="1"/>
  <c r="K1986" i="1"/>
  <c r="K1917" i="1"/>
  <c r="K1891" i="1"/>
  <c r="K1800" i="1"/>
  <c r="K2204" i="1"/>
  <c r="K942" i="1"/>
  <c r="K2209" i="1"/>
  <c r="K2132" i="1"/>
  <c r="K1644" i="1"/>
  <c r="K1753" i="1"/>
  <c r="K2149" i="1"/>
  <c r="K2077" i="1"/>
  <c r="K2025" i="1"/>
  <c r="K1978" i="1"/>
  <c r="K1888" i="1"/>
  <c r="K1351" i="1"/>
  <c r="K1071" i="1"/>
  <c r="K2181" i="1"/>
  <c r="K2195" i="1"/>
  <c r="K2083" i="1"/>
  <c r="K2031" i="1"/>
  <c r="K1984" i="1"/>
  <c r="K1913" i="1"/>
  <c r="K1860" i="1"/>
  <c r="K1776" i="1"/>
  <c r="K1686" i="1"/>
  <c r="K1621" i="1"/>
  <c r="K1564" i="1"/>
  <c r="K1375" i="1"/>
  <c r="K797" i="1"/>
  <c r="K1920" i="1"/>
  <c r="K1883" i="1"/>
  <c r="K1427" i="1"/>
  <c r="K1705" i="1"/>
  <c r="K1623" i="1"/>
  <c r="K1477" i="1"/>
  <c r="K985" i="1"/>
  <c r="K2154" i="1"/>
  <c r="K2070" i="1"/>
  <c r="K1894" i="1"/>
  <c r="K1896" i="1"/>
  <c r="K1863" i="1"/>
  <c r="K1818" i="1"/>
  <c r="K1803" i="1"/>
  <c r="K1781" i="1"/>
  <c r="K1747" i="1"/>
  <c r="K1715" i="1"/>
  <c r="K1690" i="1"/>
  <c r="K1675" i="1"/>
  <c r="K1649" i="1"/>
  <c r="K1622" i="1"/>
  <c r="K1221" i="1"/>
  <c r="K1586" i="1"/>
  <c r="K1494" i="1"/>
  <c r="K1489" i="1"/>
  <c r="K1423" i="1"/>
  <c r="K1226" i="1"/>
  <c r="K1081" i="1"/>
  <c r="K1524" i="1"/>
  <c r="K1479" i="1"/>
  <c r="K1457" i="1"/>
  <c r="K1163" i="1"/>
  <c r="K1388" i="1"/>
  <c r="K1069" i="1"/>
  <c r="K1340" i="1"/>
  <c r="K1331" i="1"/>
  <c r="K1320" i="1"/>
  <c r="K1294" i="1"/>
  <c r="K1285" i="1"/>
  <c r="K1046" i="1"/>
  <c r="K1250" i="1"/>
  <c r="K1230" i="1"/>
  <c r="K1032" i="1"/>
  <c r="K1199" i="1"/>
  <c r="K1191" i="1"/>
  <c r="K1182" i="1"/>
  <c r="K975" i="1"/>
  <c r="K1168" i="1"/>
  <c r="K948" i="1"/>
  <c r="K1125" i="1"/>
  <c r="K1102" i="1"/>
  <c r="K1064" i="1"/>
  <c r="K899" i="1"/>
  <c r="K853" i="1"/>
  <c r="K891" i="1"/>
  <c r="K879" i="1"/>
  <c r="K858" i="1"/>
  <c r="K656" i="1"/>
  <c r="K1529" i="1"/>
  <c r="K1519" i="1"/>
  <c r="K1515" i="1"/>
  <c r="K1501" i="1"/>
  <c r="K1205" i="1"/>
  <c r="K1483" i="1"/>
  <c r="K1452" i="1"/>
  <c r="K1420" i="1"/>
  <c r="K1112" i="1"/>
  <c r="K1348" i="1"/>
  <c r="K1335" i="1"/>
  <c r="K1317" i="1"/>
  <c r="K1306" i="1"/>
  <c r="K1297" i="1"/>
  <c r="K1245" i="1"/>
  <c r="K1234" i="1"/>
  <c r="K992" i="1"/>
  <c r="K1176" i="1"/>
  <c r="K1135" i="1"/>
  <c r="K1131" i="1"/>
  <c r="K1109" i="1"/>
  <c r="K1078" i="1"/>
  <c r="K1059" i="1"/>
  <c r="K1027" i="1"/>
  <c r="K996" i="1"/>
  <c r="K983" i="1"/>
  <c r="K908" i="1"/>
  <c r="K886" i="1"/>
  <c r="K882" i="1"/>
  <c r="K775" i="1"/>
  <c r="K665" i="1"/>
  <c r="K639" i="1"/>
  <c r="K311" i="1"/>
  <c r="K1545" i="1"/>
  <c r="K1498" i="1"/>
  <c r="K1458" i="1"/>
  <c r="K1431" i="1"/>
  <c r="K1172" i="1"/>
  <c r="K1392" i="1"/>
  <c r="K1380" i="1"/>
  <c r="K1369" i="1"/>
  <c r="K1280" i="1"/>
  <c r="K1272" i="1"/>
  <c r="K1260" i="1"/>
  <c r="K1242" i="1"/>
  <c r="K1009" i="1"/>
  <c r="K979" i="1"/>
  <c r="K1142" i="1"/>
  <c r="K1119" i="1"/>
  <c r="K1093" i="1"/>
  <c r="K1076" i="1"/>
  <c r="K920" i="1"/>
  <c r="K1048" i="1"/>
  <c r="K1036" i="1"/>
  <c r="K1012" i="1"/>
  <c r="K969" i="1"/>
  <c r="K823" i="1"/>
  <c r="K748" i="1"/>
  <c r="K723" i="1"/>
  <c r="K677" i="1"/>
  <c r="K790" i="1"/>
  <c r="K850" i="1"/>
  <c r="K738" i="1"/>
  <c r="K697" i="1"/>
  <c r="K678" i="1"/>
  <c r="K659" i="1"/>
  <c r="K644" i="1"/>
  <c r="K609" i="1"/>
  <c r="K591" i="1"/>
  <c r="K503" i="1"/>
  <c r="K433" i="1"/>
  <c r="K418" i="1"/>
  <c r="K294" i="1"/>
  <c r="K107" i="1"/>
  <c r="K872" i="1"/>
  <c r="K830" i="1"/>
  <c r="K720" i="1"/>
  <c r="K670" i="1"/>
  <c r="K688" i="1"/>
  <c r="K682" i="1"/>
  <c r="K672" i="1"/>
  <c r="K651" i="1"/>
  <c r="K612" i="1"/>
  <c r="K616" i="1"/>
  <c r="K602" i="1"/>
  <c r="K527" i="1"/>
  <c r="K514" i="1"/>
  <c r="K457" i="1"/>
  <c r="K332" i="1"/>
  <c r="K165" i="1"/>
  <c r="K852" i="1"/>
  <c r="K842" i="1"/>
  <c r="K829" i="1"/>
  <c r="K746" i="1"/>
  <c r="K731" i="1"/>
  <c r="K711" i="1"/>
  <c r="K681" i="1"/>
  <c r="K661" i="1"/>
  <c r="K629" i="1"/>
  <c r="K632" i="1"/>
  <c r="K621" i="1"/>
  <c r="K603" i="1"/>
  <c r="K534" i="1"/>
  <c r="K396" i="1"/>
  <c r="K345" i="1"/>
  <c r="K313" i="1"/>
  <c r="K563" i="1"/>
  <c r="K545" i="1"/>
  <c r="K521" i="1"/>
  <c r="K496" i="1"/>
  <c r="K477" i="1"/>
  <c r="K474" i="1"/>
  <c r="K451" i="1"/>
  <c r="K421" i="1"/>
  <c r="K377" i="1"/>
  <c r="K365" i="1"/>
  <c r="K325" i="1"/>
  <c r="K279" i="1"/>
  <c r="K240" i="1"/>
  <c r="K119" i="1"/>
  <c r="K576" i="1"/>
  <c r="K559" i="1"/>
  <c r="K549" i="1"/>
  <c r="K538" i="1"/>
  <c r="K511" i="1"/>
  <c r="K485" i="1"/>
  <c r="K446" i="1"/>
  <c r="K436" i="1"/>
  <c r="K409" i="1"/>
  <c r="K399" i="1"/>
  <c r="K390" i="1"/>
  <c r="K357" i="1"/>
  <c r="K330" i="1"/>
  <c r="K258" i="1"/>
  <c r="K542" i="1"/>
  <c r="K547" i="1"/>
  <c r="K525" i="1"/>
  <c r="K510" i="1"/>
  <c r="K490" i="1"/>
  <c r="K466" i="1"/>
  <c r="K448" i="1"/>
  <c r="K444" i="1"/>
  <c r="K427" i="1"/>
  <c r="K411" i="1"/>
  <c r="K378" i="1"/>
  <c r="K341" i="1"/>
  <c r="K334" i="1"/>
  <c r="K270" i="1"/>
  <c r="K172" i="1"/>
  <c r="K72" i="1"/>
  <c r="K24" i="1"/>
  <c r="K300" i="1"/>
  <c r="K288" i="1"/>
  <c r="K273" i="1"/>
  <c r="K252" i="1"/>
  <c r="K230" i="1"/>
  <c r="K221" i="1"/>
  <c r="K218" i="1"/>
  <c r="K209" i="1"/>
  <c r="K178" i="1"/>
  <c r="K140" i="1"/>
  <c r="K132" i="1"/>
  <c r="K104" i="1"/>
  <c r="K90" i="1"/>
  <c r="K67" i="1"/>
  <c r="K43" i="1"/>
  <c r="K28" i="1"/>
  <c r="K309" i="1"/>
  <c r="K268" i="1"/>
  <c r="K236" i="1"/>
  <c r="K216" i="1"/>
  <c r="K194" i="1"/>
  <c r="K189" i="1"/>
  <c r="K186" i="1"/>
  <c r="K181" i="1"/>
  <c r="K164" i="1"/>
  <c r="K153" i="1"/>
  <c r="K127" i="1"/>
  <c r="K115" i="1"/>
  <c r="K101" i="1"/>
  <c r="K96" i="1"/>
  <c r="K55" i="1"/>
  <c r="K39" i="1"/>
  <c r="K19" i="1"/>
  <c r="K2250" i="1"/>
  <c r="K297" i="1"/>
  <c r="K274" i="1"/>
  <c r="K2106" i="1"/>
  <c r="K2102" i="1"/>
  <c r="K2174" i="1"/>
  <c r="K1910" i="1"/>
  <c r="K1454" i="1"/>
  <c r="K1521" i="1"/>
  <c r="K2115" i="1"/>
  <c r="K2060" i="1"/>
  <c r="K2011" i="1"/>
  <c r="K1974" i="1"/>
  <c r="K1832" i="1"/>
  <c r="K1629" i="1"/>
  <c r="K2108" i="1"/>
  <c r="K2246" i="1"/>
  <c r="K1880" i="1"/>
  <c r="K2067" i="1"/>
  <c r="K2017" i="1"/>
  <c r="K1980" i="1"/>
  <c r="K1925" i="1"/>
  <c r="K1848" i="1"/>
  <c r="K1755" i="1"/>
  <c r="K1672" i="1"/>
  <c r="K1617" i="1"/>
  <c r="K1554" i="1"/>
  <c r="K1210" i="1"/>
  <c r="K2160" i="1"/>
  <c r="K1895" i="1"/>
  <c r="K1865" i="1"/>
  <c r="K1773" i="1"/>
  <c r="K1290" i="1"/>
  <c r="K1608" i="1"/>
  <c r="K1444" i="1"/>
  <c r="K909" i="1"/>
  <c r="K2138" i="1"/>
  <c r="K2034" i="1"/>
  <c r="K1892" i="1"/>
  <c r="K1654" i="1"/>
  <c r="K1850" i="1"/>
  <c r="K1807" i="1"/>
  <c r="K1409" i="1"/>
  <c r="K1780" i="1"/>
  <c r="K1746" i="1"/>
  <c r="K1694" i="1"/>
  <c r="K1689" i="1"/>
  <c r="K1674" i="1"/>
  <c r="K1639" i="1"/>
  <c r="K1606" i="1"/>
  <c r="K1220" i="1"/>
  <c r="K1576" i="1"/>
  <c r="K1493" i="1"/>
  <c r="K1464" i="1"/>
  <c r="K1156" i="1"/>
  <c r="K1166" i="1"/>
  <c r="K976" i="1"/>
  <c r="K1511" i="1"/>
  <c r="K1469" i="1"/>
  <c r="K1438" i="1"/>
  <c r="K1406" i="1"/>
  <c r="K1387" i="1"/>
  <c r="K1343" i="1"/>
  <c r="K1339" i="1"/>
  <c r="K1330" i="1"/>
  <c r="K1311" i="1"/>
  <c r="K1293" i="1"/>
  <c r="K1284" i="1"/>
  <c r="K1253" i="1"/>
  <c r="K1249" i="1"/>
  <c r="K1229" i="1"/>
  <c r="K1218" i="1"/>
  <c r="K1198" i="1"/>
  <c r="K1190" i="1"/>
  <c r="K1181" i="1"/>
  <c r="K974" i="1"/>
  <c r="K1162" i="1"/>
  <c r="K947" i="1"/>
  <c r="K1124" i="1"/>
  <c r="K1098" i="1"/>
  <c r="K911" i="1"/>
  <c r="K898" i="1"/>
  <c r="K978" i="1"/>
  <c r="K890" i="1"/>
  <c r="K798" i="1"/>
  <c r="K840" i="1"/>
  <c r="K650" i="1"/>
  <c r="K1528" i="1"/>
  <c r="K1518" i="1"/>
  <c r="K1504" i="1"/>
  <c r="K1500" i="1"/>
  <c r="K1204" i="1"/>
  <c r="K1474" i="1"/>
  <c r="K1442" i="1"/>
  <c r="K1411" i="1"/>
  <c r="K1359" i="1"/>
  <c r="K1347" i="1"/>
  <c r="K1334" i="1"/>
  <c r="K1316" i="1"/>
  <c r="K1305" i="1"/>
  <c r="K1055" i="1"/>
  <c r="K1244" i="1"/>
  <c r="K1233" i="1"/>
  <c r="K1203" i="1"/>
  <c r="K1151" i="1"/>
  <c r="K1134" i="1"/>
  <c r="K1130" i="1"/>
  <c r="K1087" i="1"/>
  <c r="K1062" i="1"/>
  <c r="K1040" i="1"/>
  <c r="K1020" i="1"/>
  <c r="K995" i="1"/>
  <c r="K834" i="1"/>
  <c r="K907" i="1"/>
  <c r="K885" i="1"/>
  <c r="K864" i="1"/>
  <c r="K774" i="1"/>
  <c r="K642" i="1"/>
  <c r="K561" i="1"/>
  <c r="K302" i="1"/>
  <c r="K1537" i="1"/>
  <c r="K1482" i="1"/>
  <c r="K1450" i="1"/>
  <c r="K1430" i="1"/>
  <c r="K1419" i="1"/>
  <c r="K1391" i="1"/>
  <c r="K1379" i="1"/>
  <c r="K1323" i="1"/>
  <c r="K1279" i="1"/>
  <c r="K1271" i="1"/>
  <c r="K1259" i="1"/>
  <c r="K1223" i="1"/>
  <c r="K1008" i="1"/>
  <c r="K1185" i="1"/>
  <c r="K1141" i="1"/>
  <c r="K1105" i="1"/>
  <c r="K1092" i="1"/>
  <c r="K1075" i="1"/>
  <c r="K1058" i="1"/>
  <c r="K1047" i="1"/>
  <c r="K1035" i="1"/>
  <c r="K1011" i="1"/>
  <c r="K968" i="1"/>
  <c r="K822" i="1"/>
  <c r="K735" i="1"/>
  <c r="K722" i="1"/>
  <c r="K676" i="1"/>
  <c r="K789" i="1"/>
  <c r="K755" i="1"/>
  <c r="K727" i="1"/>
  <c r="K696" i="1"/>
  <c r="K654" i="1"/>
  <c r="K647" i="1"/>
  <c r="K626" i="1"/>
  <c r="K608" i="1"/>
  <c r="K590" i="1"/>
  <c r="K469" i="1"/>
  <c r="K432" i="1"/>
  <c r="K417" i="1"/>
  <c r="K293" i="1"/>
  <c r="K103" i="1"/>
  <c r="K857" i="1"/>
  <c r="K734" i="1"/>
  <c r="K719" i="1"/>
  <c r="K669" i="1"/>
  <c r="K685" i="1"/>
  <c r="K675" i="1"/>
  <c r="K664" i="1"/>
  <c r="K623" i="1"/>
  <c r="K619" i="1"/>
  <c r="K598" i="1"/>
  <c r="K601" i="1"/>
  <c r="K526" i="1"/>
  <c r="K517" i="1"/>
  <c r="K460" i="1"/>
  <c r="K327" i="1"/>
  <c r="K5" i="1"/>
  <c r="K845" i="1"/>
  <c r="K836" i="1"/>
  <c r="K825" i="1"/>
  <c r="K745" i="1"/>
  <c r="K717" i="1"/>
  <c r="K702" i="1"/>
  <c r="K671" i="1"/>
  <c r="K636" i="1"/>
  <c r="K628" i="1"/>
  <c r="K631" i="1"/>
  <c r="K615" i="1"/>
  <c r="K553" i="1"/>
  <c r="K533" i="1"/>
  <c r="K354" i="1"/>
  <c r="K344" i="1"/>
  <c r="K78" i="1"/>
  <c r="K562" i="1"/>
  <c r="K544" i="1"/>
  <c r="K499" i="1"/>
  <c r="K495" i="1"/>
  <c r="K476" i="1"/>
  <c r="K473" i="1"/>
  <c r="K450" i="1"/>
  <c r="K400" i="1"/>
  <c r="K384" i="1"/>
  <c r="K355" i="1"/>
  <c r="K324" i="1"/>
  <c r="K278" i="1"/>
  <c r="K244" i="1"/>
  <c r="K118" i="1"/>
  <c r="K575" i="1"/>
  <c r="K558" i="1"/>
  <c r="K548" i="1"/>
  <c r="K529" i="1"/>
  <c r="K489" i="1"/>
  <c r="K484" i="1"/>
  <c r="K445" i="1"/>
  <c r="K425" i="1"/>
  <c r="K406" i="1"/>
  <c r="K398" i="1"/>
  <c r="K389" i="1"/>
  <c r="K360" i="1"/>
  <c r="K318" i="1"/>
  <c r="K257" i="1"/>
  <c r="K541" i="1"/>
  <c r="K536" i="1"/>
  <c r="K524" i="1"/>
  <c r="K500" i="1"/>
  <c r="K486" i="1"/>
  <c r="K461" i="1"/>
  <c r="K443" i="1"/>
  <c r="K440" i="1"/>
  <c r="K426" i="1"/>
  <c r="K401" i="1"/>
  <c r="K368" i="1"/>
  <c r="K340" i="1"/>
  <c r="K326" i="1"/>
  <c r="K269" i="1"/>
  <c r="K171" i="1"/>
  <c r="K27" i="1"/>
  <c r="K23" i="1"/>
  <c r="K299" i="1"/>
  <c r="K287" i="1"/>
  <c r="K265" i="1"/>
  <c r="K248" i="1"/>
  <c r="K234" i="1"/>
  <c r="K220" i="1"/>
  <c r="K213" i="1"/>
  <c r="K212" i="1"/>
  <c r="K155" i="1"/>
  <c r="K139" i="1"/>
  <c r="K131" i="1"/>
  <c r="K100" i="1"/>
  <c r="K80" i="1"/>
  <c r="K57" i="1"/>
  <c r="K42" i="1"/>
  <c r="K7" i="1"/>
  <c r="K304" i="1"/>
  <c r="K262" i="1"/>
  <c r="K235" i="1"/>
  <c r="K200" i="1"/>
  <c r="K193" i="1"/>
  <c r="K188" i="1"/>
  <c r="K185" i="1"/>
  <c r="K180" i="1"/>
  <c r="K169" i="1"/>
  <c r="K142" i="1"/>
  <c r="K126" i="1"/>
  <c r="K114" i="1"/>
  <c r="K99" i="1"/>
  <c r="K83" i="1"/>
  <c r="K54" i="1"/>
  <c r="K38" i="1"/>
  <c r="K18" i="1"/>
  <c r="K307" i="1"/>
  <c r="K290" i="1"/>
  <c r="K261" i="1"/>
  <c r="K255" i="1"/>
  <c r="K232" i="1"/>
  <c r="K229" i="1"/>
  <c r="K198" i="1"/>
  <c r="K162" i="1"/>
  <c r="K158" i="1"/>
  <c r="K144" i="1"/>
  <c r="K122" i="1"/>
  <c r="K68" i="1"/>
  <c r="K49" i="1"/>
  <c r="K37" i="1"/>
  <c r="K12" i="1"/>
  <c r="K2248" i="1"/>
  <c r="K1216" i="1"/>
  <c r="K2224" i="1"/>
  <c r="K2163" i="1"/>
  <c r="K1488" i="1"/>
  <c r="K2107" i="1"/>
  <c r="K2200" i="1"/>
  <c r="K2081" i="1"/>
  <c r="K2039" i="1"/>
  <c r="K1992" i="1"/>
  <c r="K1764" i="1"/>
  <c r="K1742" i="1"/>
  <c r="K1592" i="1"/>
  <c r="K1113" i="1"/>
  <c r="K2212" i="1"/>
  <c r="K1267" i="1"/>
  <c r="K2048" i="1"/>
  <c r="K1998" i="1"/>
  <c r="K1962" i="1"/>
  <c r="K1873" i="1"/>
  <c r="K1789" i="1"/>
  <c r="K1700" i="1"/>
  <c r="K1657" i="1"/>
  <c r="K1582" i="1"/>
  <c r="K1505" i="1"/>
  <c r="K1021" i="1"/>
  <c r="K2021" i="1"/>
  <c r="K1887" i="1"/>
  <c r="K1486" i="1"/>
  <c r="K1737" i="1"/>
  <c r="K1627" i="1"/>
  <c r="K1559" i="1"/>
  <c r="K1030" i="1"/>
  <c r="K2158" i="1"/>
  <c r="K2109" i="1"/>
  <c r="K1932" i="1"/>
  <c r="K1801" i="1"/>
  <c r="K1652" i="1"/>
  <c r="K1838" i="1"/>
  <c r="K1804" i="1"/>
  <c r="K1791" i="1"/>
  <c r="K1759" i="1"/>
  <c r="K1723" i="1"/>
  <c r="K1692" i="1"/>
  <c r="K1676" i="1"/>
  <c r="K1650" i="1"/>
  <c r="K1637" i="1"/>
  <c r="K1603" i="1"/>
  <c r="K1587" i="1"/>
  <c r="K1212" i="1"/>
  <c r="K1490" i="1"/>
  <c r="K1424" i="1"/>
  <c r="K1394" i="1"/>
  <c r="K1096" i="1"/>
  <c r="K1544" i="1"/>
  <c r="K1495" i="1"/>
  <c r="K1466" i="1"/>
  <c r="K1415" i="1"/>
  <c r="K1398" i="1"/>
  <c r="K1377" i="1"/>
  <c r="K1341" i="1"/>
  <c r="K1337" i="1"/>
  <c r="K1321" i="1"/>
  <c r="K1302" i="1"/>
  <c r="K1291" i="1"/>
  <c r="K1270" i="1"/>
  <c r="K1251" i="1"/>
  <c r="K1240" i="1"/>
  <c r="K1033" i="1"/>
  <c r="K994" i="1"/>
  <c r="K1196" i="1"/>
  <c r="K1183" i="1"/>
  <c r="K1173" i="1"/>
  <c r="K1169" i="1"/>
  <c r="K1159" i="1"/>
  <c r="K1139" i="1"/>
  <c r="K1116" i="1"/>
  <c r="K1082" i="1"/>
  <c r="K900" i="1"/>
  <c r="K1001" i="1"/>
  <c r="K902" i="1"/>
  <c r="K888" i="1"/>
  <c r="K859" i="1"/>
  <c r="K657" i="1"/>
  <c r="K1539" i="1"/>
  <c r="K1520" i="1"/>
  <c r="K1516" i="1"/>
  <c r="K1502" i="1"/>
  <c r="K1206" i="1"/>
  <c r="K1484" i="1"/>
  <c r="K1472" i="1"/>
  <c r="K1421" i="1"/>
  <c r="K1401" i="1"/>
  <c r="K1067" i="1"/>
  <c r="K1345" i="1"/>
  <c r="K1325" i="1"/>
  <c r="K1307" i="1"/>
  <c r="K1298" i="1"/>
  <c r="K1246" i="1"/>
  <c r="K1235" i="1"/>
  <c r="K1224" i="1"/>
  <c r="K1177" i="1"/>
  <c r="K1144" i="1"/>
  <c r="K1132" i="1"/>
  <c r="K1120" i="1"/>
  <c r="K1079" i="1"/>
  <c r="K1060" i="1"/>
  <c r="K1028" i="1"/>
  <c r="K997" i="1"/>
  <c r="K868" i="1"/>
  <c r="K971" i="1"/>
  <c r="K894" i="1"/>
  <c r="K883" i="1"/>
  <c r="K856" i="1"/>
  <c r="K848" i="1"/>
  <c r="K640" i="1"/>
  <c r="K362" i="1"/>
  <c r="K1546" i="1"/>
  <c r="K1514" i="1"/>
  <c r="K1459" i="1"/>
  <c r="K1440" i="1"/>
  <c r="K1428" i="1"/>
  <c r="K1417" i="1"/>
  <c r="K1389" i="1"/>
  <c r="K1110" i="1"/>
  <c r="K1296" i="1"/>
  <c r="K1277" i="1"/>
  <c r="K1261" i="1"/>
  <c r="K1254" i="1"/>
  <c r="K1010" i="1"/>
  <c r="K1201" i="1"/>
  <c r="K1143" i="1"/>
  <c r="K1128" i="1"/>
  <c r="K1103" i="1"/>
  <c r="K1084" i="1"/>
  <c r="K921" i="1"/>
  <c r="K1049" i="1"/>
  <c r="K1037" i="1"/>
  <c r="K1013" i="1"/>
  <c r="K855" i="1"/>
  <c r="K906" i="1"/>
  <c r="K892" i="1"/>
  <c r="K724" i="1"/>
  <c r="K692" i="1"/>
  <c r="K875" i="1"/>
  <c r="K861" i="1"/>
  <c r="K752" i="1"/>
  <c r="K698" i="1"/>
  <c r="K679" i="1"/>
  <c r="K667" i="1"/>
  <c r="K645" i="1"/>
  <c r="K610" i="1"/>
  <c r="K592" i="1"/>
  <c r="K504" i="1"/>
  <c r="K463" i="1"/>
  <c r="K419" i="1"/>
  <c r="K381" i="1"/>
  <c r="K285" i="1"/>
  <c r="K873" i="1"/>
  <c r="K831" i="1"/>
  <c r="K744" i="1"/>
  <c r="K690" i="1"/>
  <c r="K689" i="1"/>
  <c r="K683" i="1"/>
  <c r="K673" i="1"/>
  <c r="K652" i="1"/>
  <c r="K613" i="1"/>
  <c r="K617" i="1"/>
  <c r="K596" i="1"/>
  <c r="K599" i="1"/>
  <c r="K515" i="1"/>
  <c r="K458" i="1"/>
  <c r="K366" i="1"/>
  <c r="K166" i="1"/>
  <c r="K2252" i="1"/>
  <c r="K843" i="1"/>
  <c r="K765" i="1"/>
  <c r="K747" i="1"/>
  <c r="K740" i="1"/>
  <c r="K715" i="1"/>
  <c r="K700" i="1"/>
  <c r="K662" i="1"/>
  <c r="K634" i="1"/>
  <c r="K633" i="1"/>
  <c r="K622" i="1"/>
  <c r="K604" i="1"/>
  <c r="K535" i="1"/>
  <c r="K397" i="1"/>
  <c r="K352" i="1"/>
  <c r="K314" i="1"/>
  <c r="K581" i="1"/>
  <c r="K546" i="1"/>
  <c r="K528" i="1"/>
  <c r="K506" i="1"/>
  <c r="K482" i="1"/>
  <c r="K478" i="1"/>
  <c r="K459" i="1"/>
  <c r="K430" i="1"/>
  <c r="K391" i="1"/>
  <c r="K382" i="1"/>
  <c r="K328" i="1"/>
  <c r="K296" i="1"/>
  <c r="K253" i="1"/>
  <c r="K120" i="1"/>
  <c r="K587" i="1"/>
  <c r="K578" i="1"/>
  <c r="K550" i="1"/>
  <c r="K539" i="1"/>
  <c r="K507" i="1"/>
  <c r="K487" i="1"/>
  <c r="K455" i="1"/>
  <c r="K437" i="1"/>
  <c r="K410" i="1"/>
  <c r="K402" i="1"/>
  <c r="K385" i="1"/>
  <c r="K358" i="1"/>
  <c r="K331" i="1"/>
  <c r="K259" i="1"/>
  <c r="K582" i="1"/>
  <c r="K556" i="1"/>
  <c r="K518" i="1"/>
  <c r="K522" i="1"/>
  <c r="K491" i="1"/>
  <c r="K480" i="1"/>
  <c r="K452" i="1"/>
  <c r="K441" i="1"/>
  <c r="K438" i="1"/>
  <c r="K412" i="1"/>
  <c r="K379" i="1"/>
  <c r="K350" i="1"/>
  <c r="K335" i="1"/>
  <c r="K271" i="1"/>
  <c r="K177" i="1"/>
  <c r="K84" i="1"/>
  <c r="K25" i="1"/>
  <c r="K21" i="1"/>
  <c r="K289" i="1"/>
  <c r="K280" i="1"/>
  <c r="K263" i="1"/>
  <c r="K241" i="1"/>
  <c r="K222" i="1"/>
  <c r="K223" i="1"/>
  <c r="K210" i="1"/>
  <c r="K203" i="1"/>
  <c r="K148" i="1"/>
  <c r="K133" i="1"/>
  <c r="K110" i="1"/>
  <c r="K91" i="1"/>
  <c r="K74" i="1"/>
  <c r="K44" i="1"/>
  <c r="K30" i="1"/>
  <c r="K2254" i="1"/>
  <c r="K283" i="1"/>
  <c r="K247" i="1"/>
  <c r="K238" i="1"/>
  <c r="K195" i="1"/>
  <c r="K191" i="1"/>
  <c r="K190" i="1"/>
  <c r="K182" i="1"/>
  <c r="K176" i="1"/>
  <c r="K154" i="1"/>
  <c r="K128" i="1"/>
  <c r="K116" i="1"/>
  <c r="K106" i="1"/>
  <c r="K93" i="1"/>
  <c r="K64" i="1"/>
  <c r="K40" i="1"/>
  <c r="K32" i="1"/>
  <c r="K2" i="1"/>
  <c r="K298" i="1"/>
  <c r="K275" i="1"/>
  <c r="K267" i="1"/>
  <c r="K245" i="1"/>
  <c r="K226" i="1"/>
  <c r="K215" i="1"/>
  <c r="K174" i="1"/>
  <c r="K160" i="1"/>
  <c r="K146" i="1"/>
  <c r="K124" i="1"/>
  <c r="K97" i="1"/>
  <c r="K58" i="1"/>
  <c r="K47" i="1"/>
  <c r="K1752" i="1"/>
  <c r="K2218" i="1"/>
  <c r="K2007" i="1"/>
  <c r="K1534" i="1"/>
  <c r="K2013" i="1"/>
  <c r="K1731" i="1"/>
  <c r="K1137" i="1"/>
  <c r="K1761" i="1"/>
  <c r="K866" i="1"/>
  <c r="K1653" i="1"/>
  <c r="K1396" i="1"/>
  <c r="K1660" i="1"/>
  <c r="K1213" i="1"/>
  <c r="K964" i="1"/>
  <c r="K1436" i="1"/>
  <c r="K1338" i="1"/>
  <c r="K1276" i="1"/>
  <c r="K1211" i="1"/>
  <c r="K973" i="1"/>
  <c r="K1090" i="1"/>
  <c r="K889" i="1"/>
  <c r="K1527" i="1"/>
  <c r="K1485" i="1"/>
  <c r="K1358" i="1"/>
  <c r="K1299" i="1"/>
  <c r="K981" i="1"/>
  <c r="K1086" i="1"/>
  <c r="K869" i="1"/>
  <c r="K863" i="1"/>
  <c r="K1547" i="1"/>
  <c r="K1429" i="1"/>
  <c r="K1313" i="1"/>
  <c r="K1222" i="1"/>
  <c r="K1104" i="1"/>
  <c r="K1038" i="1"/>
  <c r="K893" i="1"/>
  <c r="K862" i="1"/>
  <c r="K653" i="1"/>
  <c r="K577" i="1"/>
  <c r="K286" i="1"/>
  <c r="K718" i="1"/>
  <c r="K648" i="1"/>
  <c r="K600" i="1"/>
  <c r="K323" i="1"/>
  <c r="K757" i="1"/>
  <c r="K655" i="1"/>
  <c r="K605" i="1"/>
  <c r="K343" i="1"/>
  <c r="K498" i="1"/>
  <c r="K434" i="1"/>
  <c r="K315" i="1"/>
  <c r="K586" i="1"/>
  <c r="K488" i="1"/>
  <c r="K405" i="1"/>
  <c r="K317" i="1"/>
  <c r="K523" i="1"/>
  <c r="K442" i="1"/>
  <c r="K351" i="1"/>
  <c r="K151" i="1"/>
  <c r="K281" i="1"/>
  <c r="K224" i="1"/>
  <c r="K134" i="1"/>
  <c r="K52" i="1"/>
  <c r="K256" i="1"/>
  <c r="K187" i="1"/>
  <c r="K137" i="1"/>
  <c r="K70" i="1"/>
  <c r="K306" i="1"/>
  <c r="K246" i="1"/>
  <c r="K219" i="1"/>
  <c r="K161" i="1"/>
  <c r="K136" i="1"/>
  <c r="K62" i="1"/>
  <c r="K15" i="1"/>
  <c r="K10" i="1"/>
  <c r="K2168" i="1"/>
  <c r="K1413" i="1"/>
  <c r="K1598" i="1"/>
  <c r="K2001" i="1"/>
  <c r="K1605" i="1"/>
  <c r="K1496" i="1"/>
  <c r="K1248" i="1"/>
  <c r="K946" i="1"/>
  <c r="K1503" i="1"/>
  <c r="K1236" i="1"/>
  <c r="K895" i="1"/>
  <c r="K1460" i="1"/>
  <c r="K962" i="1"/>
  <c r="K721" i="1"/>
  <c r="K611" i="1"/>
  <c r="K684" i="1"/>
  <c r="K844" i="1"/>
  <c r="K403" i="1"/>
  <c r="K475" i="1"/>
  <c r="K540" i="1"/>
  <c r="K388" i="1"/>
  <c r="K408" i="1"/>
  <c r="K22" i="1"/>
  <c r="K208" i="1"/>
  <c r="K6" i="1"/>
  <c r="K183" i="1"/>
  <c r="K260" i="1"/>
  <c r="K157" i="1"/>
  <c r="K48" i="1"/>
  <c r="K2239" i="1"/>
  <c r="K1115" i="1"/>
  <c r="K1922" i="1"/>
  <c r="K2229" i="1"/>
  <c r="K1928" i="1"/>
  <c r="K1668" i="1"/>
  <c r="K2096" i="1"/>
  <c r="K1258" i="1"/>
  <c r="K2123" i="1"/>
  <c r="K1840" i="1"/>
  <c r="K1724" i="1"/>
  <c r="K1638" i="1"/>
  <c r="K1492" i="1"/>
  <c r="K1553" i="1"/>
  <c r="K1405" i="1"/>
  <c r="K1329" i="1"/>
  <c r="K1252" i="1"/>
  <c r="K1197" i="1"/>
  <c r="K1160" i="1"/>
  <c r="K904" i="1"/>
  <c r="K860" i="1"/>
  <c r="K1517" i="1"/>
  <c r="K1473" i="1"/>
  <c r="K1346" i="1"/>
  <c r="K1044" i="1"/>
  <c r="K1150" i="1"/>
  <c r="K1061" i="1"/>
  <c r="K833" i="1"/>
  <c r="K773" i="1"/>
  <c r="K1536" i="1"/>
  <c r="K1418" i="1"/>
  <c r="K1278" i="1"/>
  <c r="K1202" i="1"/>
  <c r="K1085" i="1"/>
  <c r="K1025" i="1"/>
  <c r="K725" i="1"/>
  <c r="K754" i="1"/>
  <c r="K646" i="1"/>
  <c r="K468" i="1"/>
  <c r="K881" i="1"/>
  <c r="K668" i="1"/>
  <c r="K614" i="1"/>
  <c r="K516" i="1"/>
  <c r="K4" i="1"/>
  <c r="K753" i="1"/>
  <c r="K635" i="1"/>
  <c r="K552" i="1"/>
  <c r="K594" i="1"/>
  <c r="K479" i="1"/>
  <c r="K404" i="1"/>
  <c r="K250" i="1"/>
  <c r="K551" i="1"/>
  <c r="K483" i="1"/>
  <c r="K386" i="1"/>
  <c r="K206" i="1"/>
  <c r="K492" i="1"/>
  <c r="K439" i="1"/>
  <c r="K339" i="1"/>
  <c r="K26" i="1"/>
  <c r="K264" i="1"/>
  <c r="K211" i="1"/>
  <c r="K121" i="1"/>
  <c r="K36" i="1"/>
  <c r="K239" i="1"/>
  <c r="K184" i="1"/>
  <c r="K125" i="1"/>
  <c r="K50" i="1"/>
  <c r="K276" i="1"/>
  <c r="K249" i="1"/>
  <c r="K199" i="1"/>
  <c r="K159" i="1"/>
  <c r="K123" i="1"/>
  <c r="K53" i="1"/>
  <c r="K14" i="1"/>
  <c r="K9" i="1"/>
  <c r="K2100" i="1"/>
  <c r="K1372" i="1"/>
  <c r="K1904" i="1"/>
  <c r="K1912" i="1"/>
  <c r="K1578" i="1"/>
  <c r="K1805" i="1"/>
  <c r="K1693" i="1"/>
  <c r="K1170" i="1"/>
  <c r="K1386" i="1"/>
  <c r="K1303" i="1"/>
  <c r="K1189" i="1"/>
  <c r="K1002" i="1"/>
  <c r="K839" i="1"/>
  <c r="K1432" i="1"/>
  <c r="K1326" i="1"/>
  <c r="K1133" i="1"/>
  <c r="K1039" i="1"/>
  <c r="K641" i="1"/>
  <c r="K1390" i="1"/>
  <c r="K1262" i="1"/>
  <c r="K1074" i="1"/>
  <c r="K990" i="1"/>
  <c r="K709" i="1"/>
  <c r="K420" i="1"/>
  <c r="K832" i="1"/>
  <c r="K618" i="1"/>
  <c r="K509" i="1"/>
  <c r="K716" i="1"/>
  <c r="K627" i="1"/>
  <c r="K555" i="1"/>
  <c r="K383" i="1"/>
  <c r="K243" i="1"/>
  <c r="K449" i="1"/>
  <c r="K557" i="1"/>
  <c r="K481" i="1"/>
  <c r="K310" i="1"/>
  <c r="K242" i="1"/>
  <c r="K95" i="1"/>
  <c r="K196" i="1"/>
  <c r="K108" i="1"/>
  <c r="K33" i="1"/>
  <c r="K231" i="1"/>
  <c r="K179" i="1"/>
  <c r="K112" i="1"/>
  <c r="K13" i="1"/>
  <c r="K2256" i="1"/>
  <c r="K1902" i="1"/>
  <c r="K2043" i="1"/>
  <c r="K1612" i="1"/>
  <c r="K2052" i="1"/>
  <c r="K1824" i="1"/>
  <c r="K1509" i="1"/>
  <c r="K1843" i="1"/>
  <c r="K1383" i="1"/>
  <c r="K1878" i="1"/>
  <c r="K1792" i="1"/>
  <c r="K1288" i="1"/>
  <c r="K1588" i="1"/>
  <c r="K1155" i="1"/>
  <c r="K1468" i="1"/>
  <c r="K1342" i="1"/>
  <c r="K1292" i="1"/>
  <c r="K1228" i="1"/>
  <c r="K1180" i="1"/>
  <c r="K1117" i="1"/>
  <c r="K966" i="1"/>
  <c r="K512" i="1"/>
  <c r="K1499" i="1"/>
  <c r="K1410" i="1"/>
  <c r="K1315" i="1"/>
  <c r="K1232" i="1"/>
  <c r="K1121" i="1"/>
  <c r="K1019" i="1"/>
  <c r="K884" i="1"/>
  <c r="K363" i="1"/>
  <c r="K1194" i="1"/>
  <c r="K1378" i="1"/>
  <c r="K1255" i="1"/>
  <c r="K1140" i="1"/>
  <c r="K1050" i="1"/>
  <c r="K967" i="1"/>
  <c r="K453" i="1"/>
  <c r="K695" i="1"/>
  <c r="K607" i="1"/>
  <c r="K387" i="1"/>
  <c r="K733" i="1"/>
  <c r="K674" i="1"/>
  <c r="K597" i="1"/>
  <c r="K429" i="1"/>
  <c r="K766" i="1"/>
  <c r="K701" i="1"/>
  <c r="K630" i="1"/>
  <c r="K353" i="1"/>
  <c r="K530" i="1"/>
  <c r="K471" i="1"/>
  <c r="K338" i="1"/>
  <c r="K94" i="1"/>
  <c r="K520" i="1"/>
  <c r="K416" i="1"/>
  <c r="K342" i="1"/>
  <c r="K532" i="1"/>
  <c r="K454" i="1"/>
  <c r="K393" i="1"/>
  <c r="K201" i="1"/>
  <c r="K295" i="1"/>
  <c r="K228" i="1"/>
  <c r="K149" i="1"/>
  <c r="K75" i="1"/>
  <c r="K292" i="1"/>
  <c r="K192" i="1"/>
  <c r="K168" i="1"/>
  <c r="K98" i="1"/>
  <c r="K17" i="1"/>
  <c r="K266" i="1"/>
  <c r="K225" i="1"/>
  <c r="K163" i="1"/>
  <c r="K145" i="1"/>
  <c r="K92" i="1"/>
  <c r="K46" i="1"/>
  <c r="K11" i="1"/>
  <c r="A1383" i="23"/>
  <c r="B1383" i="23"/>
  <c r="C1383" i="23"/>
  <c r="D1383" i="23"/>
  <c r="E1383" i="23"/>
  <c r="A1098" i="23"/>
  <c r="B1098" i="23"/>
  <c r="C1098" i="23"/>
  <c r="D1098" i="23"/>
  <c r="E1098" i="23"/>
  <c r="A1099" i="23"/>
  <c r="B1099" i="23"/>
  <c r="C1099" i="23"/>
  <c r="D1099" i="23"/>
  <c r="E1099" i="23"/>
  <c r="A345" i="23"/>
  <c r="B345" i="23"/>
  <c r="C345" i="23"/>
  <c r="D345" i="23"/>
  <c r="E345" i="23"/>
  <c r="F1099" i="23" l="1"/>
  <c r="F1383" i="23"/>
  <c r="F345" i="23"/>
  <c r="F1098" i="23"/>
  <c r="A3" i="23" l="1"/>
  <c r="B3" i="23"/>
  <c r="C3" i="23"/>
  <c r="D3" i="23"/>
  <c r="E3" i="23"/>
  <c r="A4" i="23"/>
  <c r="B4" i="23"/>
  <c r="C4" i="23"/>
  <c r="D4" i="23"/>
  <c r="E4" i="23"/>
  <c r="A5" i="23"/>
  <c r="B5" i="23"/>
  <c r="C5" i="23"/>
  <c r="D5" i="23"/>
  <c r="E5" i="23"/>
  <c r="A6" i="23"/>
  <c r="B6" i="23"/>
  <c r="C6" i="23"/>
  <c r="D6" i="23"/>
  <c r="E6" i="23"/>
  <c r="A7" i="23"/>
  <c r="B7" i="23"/>
  <c r="C7" i="23"/>
  <c r="D7" i="23"/>
  <c r="E7" i="23"/>
  <c r="A8" i="23"/>
  <c r="B8" i="23"/>
  <c r="C8" i="23"/>
  <c r="D8" i="23"/>
  <c r="E8" i="23"/>
  <c r="A9" i="23"/>
  <c r="B9" i="23"/>
  <c r="C9" i="23"/>
  <c r="D9" i="23"/>
  <c r="E9" i="23"/>
  <c r="A10" i="23"/>
  <c r="B10" i="23"/>
  <c r="C10" i="23"/>
  <c r="D10" i="23"/>
  <c r="E10" i="23"/>
  <c r="A11" i="23"/>
  <c r="B11" i="23"/>
  <c r="C11" i="23"/>
  <c r="D11" i="23"/>
  <c r="E11" i="23"/>
  <c r="A12" i="23"/>
  <c r="B12" i="23"/>
  <c r="C12" i="23"/>
  <c r="D12" i="23"/>
  <c r="E12" i="23"/>
  <c r="A13" i="23"/>
  <c r="B13" i="23"/>
  <c r="C13" i="23"/>
  <c r="D13" i="23"/>
  <c r="E13" i="23"/>
  <c r="A14" i="23"/>
  <c r="B14" i="23"/>
  <c r="C14" i="23"/>
  <c r="D14" i="23"/>
  <c r="E14" i="23"/>
  <c r="A15" i="23"/>
  <c r="B15" i="23"/>
  <c r="C15" i="23"/>
  <c r="D15" i="23"/>
  <c r="E15" i="23"/>
  <c r="A16" i="23"/>
  <c r="B16" i="23"/>
  <c r="C16" i="23"/>
  <c r="D16" i="23"/>
  <c r="E16" i="23"/>
  <c r="A17" i="23"/>
  <c r="B17" i="23"/>
  <c r="C17" i="23"/>
  <c r="D17" i="23"/>
  <c r="E17" i="23"/>
  <c r="A18" i="23"/>
  <c r="B18" i="23"/>
  <c r="C18" i="23"/>
  <c r="D18" i="23"/>
  <c r="E18" i="23"/>
  <c r="A19" i="23"/>
  <c r="B19" i="23"/>
  <c r="C19" i="23"/>
  <c r="D19" i="23"/>
  <c r="E19" i="23"/>
  <c r="A20" i="23"/>
  <c r="B20" i="23"/>
  <c r="C20" i="23"/>
  <c r="D20" i="23"/>
  <c r="E20" i="23"/>
  <c r="A21" i="23"/>
  <c r="B21" i="23"/>
  <c r="C21" i="23"/>
  <c r="D21" i="23"/>
  <c r="E21" i="23"/>
  <c r="A22" i="23"/>
  <c r="B22" i="23"/>
  <c r="C22" i="23"/>
  <c r="D22" i="23"/>
  <c r="E22" i="23"/>
  <c r="A23" i="23"/>
  <c r="B23" i="23"/>
  <c r="C23" i="23"/>
  <c r="D23" i="23"/>
  <c r="E23" i="23"/>
  <c r="A24" i="23"/>
  <c r="B24" i="23"/>
  <c r="C24" i="23"/>
  <c r="D24" i="23"/>
  <c r="E24" i="23"/>
  <c r="A25" i="23"/>
  <c r="B25" i="23"/>
  <c r="C25" i="23"/>
  <c r="D25" i="23"/>
  <c r="E25" i="23"/>
  <c r="A26" i="23"/>
  <c r="B26" i="23"/>
  <c r="C26" i="23"/>
  <c r="D26" i="23"/>
  <c r="E26" i="23"/>
  <c r="A27" i="23"/>
  <c r="B27" i="23"/>
  <c r="C27" i="23"/>
  <c r="D27" i="23"/>
  <c r="E27" i="23"/>
  <c r="A28" i="23"/>
  <c r="B28" i="23"/>
  <c r="C28" i="23"/>
  <c r="D28" i="23"/>
  <c r="E28" i="23"/>
  <c r="A29" i="23"/>
  <c r="B29" i="23"/>
  <c r="C29" i="23"/>
  <c r="D29" i="23"/>
  <c r="E29" i="23"/>
  <c r="A30" i="23"/>
  <c r="B30" i="23"/>
  <c r="C30" i="23"/>
  <c r="D30" i="23"/>
  <c r="E30" i="23"/>
  <c r="A31" i="23"/>
  <c r="B31" i="23"/>
  <c r="C31" i="23"/>
  <c r="D31" i="23"/>
  <c r="E31" i="23"/>
  <c r="A32" i="23"/>
  <c r="B32" i="23"/>
  <c r="C32" i="23"/>
  <c r="D32" i="23"/>
  <c r="E32" i="23"/>
  <c r="A33" i="23"/>
  <c r="B33" i="23"/>
  <c r="C33" i="23"/>
  <c r="D33" i="23"/>
  <c r="E33" i="23"/>
  <c r="A34" i="23"/>
  <c r="B34" i="23"/>
  <c r="C34" i="23"/>
  <c r="D34" i="23"/>
  <c r="E34" i="23"/>
  <c r="A35" i="23"/>
  <c r="B35" i="23"/>
  <c r="C35" i="23"/>
  <c r="D35" i="23"/>
  <c r="E35" i="23"/>
  <c r="A36" i="23"/>
  <c r="B36" i="23"/>
  <c r="C36" i="23"/>
  <c r="D36" i="23"/>
  <c r="E36" i="23"/>
  <c r="A37" i="23"/>
  <c r="B37" i="23"/>
  <c r="C37" i="23"/>
  <c r="D37" i="23"/>
  <c r="E37" i="23"/>
  <c r="A38" i="23"/>
  <c r="B38" i="23"/>
  <c r="C38" i="23"/>
  <c r="D38" i="23"/>
  <c r="E38" i="23"/>
  <c r="A39" i="23"/>
  <c r="B39" i="23"/>
  <c r="C39" i="23"/>
  <c r="D39" i="23"/>
  <c r="E39" i="23"/>
  <c r="A40" i="23"/>
  <c r="B40" i="23"/>
  <c r="C40" i="23"/>
  <c r="D40" i="23"/>
  <c r="E40" i="23"/>
  <c r="A41" i="23"/>
  <c r="B41" i="23"/>
  <c r="C41" i="23"/>
  <c r="D41" i="23"/>
  <c r="E41" i="23"/>
  <c r="A42" i="23"/>
  <c r="B42" i="23"/>
  <c r="C42" i="23"/>
  <c r="D42" i="23"/>
  <c r="E42" i="23"/>
  <c r="A43" i="23"/>
  <c r="B43" i="23"/>
  <c r="C43" i="23"/>
  <c r="D43" i="23"/>
  <c r="E43" i="23"/>
  <c r="A44" i="23"/>
  <c r="B44" i="23"/>
  <c r="C44" i="23"/>
  <c r="D44" i="23"/>
  <c r="E44" i="23"/>
  <c r="A45" i="23"/>
  <c r="B45" i="23"/>
  <c r="C45" i="23"/>
  <c r="D45" i="23"/>
  <c r="E45" i="23"/>
  <c r="A46" i="23"/>
  <c r="B46" i="23"/>
  <c r="C46" i="23"/>
  <c r="D46" i="23"/>
  <c r="E46" i="23"/>
  <c r="A47" i="23"/>
  <c r="B47" i="23"/>
  <c r="C47" i="23"/>
  <c r="D47" i="23"/>
  <c r="E47" i="23"/>
  <c r="A48" i="23"/>
  <c r="B48" i="23"/>
  <c r="C48" i="23"/>
  <c r="D48" i="23"/>
  <c r="E48" i="23"/>
  <c r="A49" i="23"/>
  <c r="B49" i="23"/>
  <c r="C49" i="23"/>
  <c r="D49" i="23"/>
  <c r="E49" i="23"/>
  <c r="A50" i="23"/>
  <c r="B50" i="23"/>
  <c r="C50" i="23"/>
  <c r="D50" i="23"/>
  <c r="E50" i="23"/>
  <c r="A51" i="23"/>
  <c r="B51" i="23"/>
  <c r="C51" i="23"/>
  <c r="D51" i="23"/>
  <c r="E51" i="23"/>
  <c r="A52" i="23"/>
  <c r="B52" i="23"/>
  <c r="C52" i="23"/>
  <c r="D52" i="23"/>
  <c r="E52" i="23"/>
  <c r="A53" i="23"/>
  <c r="B53" i="23"/>
  <c r="C53" i="23"/>
  <c r="D53" i="23"/>
  <c r="E53" i="23"/>
  <c r="A54" i="23"/>
  <c r="B54" i="23"/>
  <c r="C54" i="23"/>
  <c r="D54" i="23"/>
  <c r="E54" i="23"/>
  <c r="A55" i="23"/>
  <c r="B55" i="23"/>
  <c r="C55" i="23"/>
  <c r="D55" i="23"/>
  <c r="E55" i="23"/>
  <c r="A56" i="23"/>
  <c r="B56" i="23"/>
  <c r="C56" i="23"/>
  <c r="D56" i="23"/>
  <c r="E56" i="23"/>
  <c r="A57" i="23"/>
  <c r="B57" i="23"/>
  <c r="C57" i="23"/>
  <c r="D57" i="23"/>
  <c r="E57" i="23"/>
  <c r="A58" i="23"/>
  <c r="B58" i="23"/>
  <c r="C58" i="23"/>
  <c r="D58" i="23"/>
  <c r="E58" i="23"/>
  <c r="A59" i="23"/>
  <c r="B59" i="23"/>
  <c r="C59" i="23"/>
  <c r="D59" i="23"/>
  <c r="E59" i="23"/>
  <c r="A60" i="23"/>
  <c r="B60" i="23"/>
  <c r="C60" i="23"/>
  <c r="D60" i="23"/>
  <c r="E60" i="23"/>
  <c r="A61" i="23"/>
  <c r="B61" i="23"/>
  <c r="C61" i="23"/>
  <c r="D61" i="23"/>
  <c r="E61" i="23"/>
  <c r="A62" i="23"/>
  <c r="B62" i="23"/>
  <c r="C62" i="23"/>
  <c r="D62" i="23"/>
  <c r="E62" i="23"/>
  <c r="A63" i="23"/>
  <c r="B63" i="23"/>
  <c r="C63" i="23"/>
  <c r="D63" i="23"/>
  <c r="E63" i="23"/>
  <c r="A64" i="23"/>
  <c r="B64" i="23"/>
  <c r="C64" i="23"/>
  <c r="D64" i="23"/>
  <c r="E64" i="23"/>
  <c r="A65" i="23"/>
  <c r="B65" i="23"/>
  <c r="C65" i="23"/>
  <c r="D65" i="23"/>
  <c r="E65" i="23"/>
  <c r="A66" i="23"/>
  <c r="B66" i="23"/>
  <c r="C66" i="23"/>
  <c r="D66" i="23"/>
  <c r="E66" i="23"/>
  <c r="A67" i="23"/>
  <c r="B67" i="23"/>
  <c r="C67" i="23"/>
  <c r="D67" i="23"/>
  <c r="E67" i="23"/>
  <c r="A68" i="23"/>
  <c r="B68" i="23"/>
  <c r="C68" i="23"/>
  <c r="D68" i="23"/>
  <c r="E68" i="23"/>
  <c r="A69" i="23"/>
  <c r="B69" i="23"/>
  <c r="C69" i="23"/>
  <c r="D69" i="23"/>
  <c r="E69" i="23"/>
  <c r="A70" i="23"/>
  <c r="B70" i="23"/>
  <c r="C70" i="23"/>
  <c r="D70" i="23"/>
  <c r="E70" i="23"/>
  <c r="A71" i="23"/>
  <c r="B71" i="23"/>
  <c r="C71" i="23"/>
  <c r="D71" i="23"/>
  <c r="E71" i="23"/>
  <c r="A72" i="23"/>
  <c r="B72" i="23"/>
  <c r="C72" i="23"/>
  <c r="D72" i="23"/>
  <c r="E72" i="23"/>
  <c r="A73" i="23"/>
  <c r="B73" i="23"/>
  <c r="C73" i="23"/>
  <c r="D73" i="23"/>
  <c r="E73" i="23"/>
  <c r="A74" i="23"/>
  <c r="B74" i="23"/>
  <c r="C74" i="23"/>
  <c r="D74" i="23"/>
  <c r="E74" i="23"/>
  <c r="A75" i="23"/>
  <c r="B75" i="23"/>
  <c r="C75" i="23"/>
  <c r="D75" i="23"/>
  <c r="E75" i="23"/>
  <c r="A76" i="23"/>
  <c r="B76" i="23"/>
  <c r="C76" i="23"/>
  <c r="D76" i="23"/>
  <c r="E76" i="23"/>
  <c r="A77" i="23"/>
  <c r="B77" i="23"/>
  <c r="C77" i="23"/>
  <c r="D77" i="23"/>
  <c r="E77" i="23"/>
  <c r="A78" i="23"/>
  <c r="B78" i="23"/>
  <c r="C78" i="23"/>
  <c r="D78" i="23"/>
  <c r="E78" i="23"/>
  <c r="A79" i="23"/>
  <c r="B79" i="23"/>
  <c r="C79" i="23"/>
  <c r="D79" i="23"/>
  <c r="E79" i="23"/>
  <c r="A80" i="23"/>
  <c r="B80" i="23"/>
  <c r="C80" i="23"/>
  <c r="D80" i="23"/>
  <c r="E80" i="23"/>
  <c r="A81" i="23"/>
  <c r="B81" i="23"/>
  <c r="C81" i="23"/>
  <c r="D81" i="23"/>
  <c r="E81" i="23"/>
  <c r="A82" i="23"/>
  <c r="B82" i="23"/>
  <c r="C82" i="23"/>
  <c r="D82" i="23"/>
  <c r="E82" i="23"/>
  <c r="A83" i="23"/>
  <c r="B83" i="23"/>
  <c r="C83" i="23"/>
  <c r="D83" i="23"/>
  <c r="E83" i="23"/>
  <c r="A84" i="23"/>
  <c r="B84" i="23"/>
  <c r="C84" i="23"/>
  <c r="D84" i="23"/>
  <c r="E84" i="23"/>
  <c r="A85" i="23"/>
  <c r="B85" i="23"/>
  <c r="C85" i="23"/>
  <c r="D85" i="23"/>
  <c r="E85" i="23"/>
  <c r="A86" i="23"/>
  <c r="B86" i="23"/>
  <c r="C86" i="23"/>
  <c r="D86" i="23"/>
  <c r="E86" i="23"/>
  <c r="A87" i="23"/>
  <c r="B87" i="23"/>
  <c r="C87" i="23"/>
  <c r="D87" i="23"/>
  <c r="E87" i="23"/>
  <c r="A88" i="23"/>
  <c r="B88" i="23"/>
  <c r="C88" i="23"/>
  <c r="D88" i="23"/>
  <c r="E88" i="23"/>
  <c r="A89" i="23"/>
  <c r="B89" i="23"/>
  <c r="C89" i="23"/>
  <c r="D89" i="23"/>
  <c r="E89" i="23"/>
  <c r="A90" i="23"/>
  <c r="B90" i="23"/>
  <c r="C90" i="23"/>
  <c r="D90" i="23"/>
  <c r="E90" i="23"/>
  <c r="A91" i="23"/>
  <c r="B91" i="23"/>
  <c r="C91" i="23"/>
  <c r="D91" i="23"/>
  <c r="E91" i="23"/>
  <c r="A92" i="23"/>
  <c r="B92" i="23"/>
  <c r="C92" i="23"/>
  <c r="D92" i="23"/>
  <c r="E92" i="23"/>
  <c r="A93" i="23"/>
  <c r="B93" i="23"/>
  <c r="C93" i="23"/>
  <c r="D93" i="23"/>
  <c r="E93" i="23"/>
  <c r="A94" i="23"/>
  <c r="B94" i="23"/>
  <c r="C94" i="23"/>
  <c r="D94" i="23"/>
  <c r="E94" i="23"/>
  <c r="A95" i="23"/>
  <c r="B95" i="23"/>
  <c r="C95" i="23"/>
  <c r="D95" i="23"/>
  <c r="E95" i="23"/>
  <c r="A96" i="23"/>
  <c r="B96" i="23"/>
  <c r="C96" i="23"/>
  <c r="D96" i="23"/>
  <c r="E96" i="23"/>
  <c r="A97" i="23"/>
  <c r="B97" i="23"/>
  <c r="C97" i="23"/>
  <c r="D97" i="23"/>
  <c r="E97" i="23"/>
  <c r="A98" i="23"/>
  <c r="B98" i="23"/>
  <c r="C98" i="23"/>
  <c r="D98" i="23"/>
  <c r="E98" i="23"/>
  <c r="A99" i="23"/>
  <c r="B99" i="23"/>
  <c r="C99" i="23"/>
  <c r="D99" i="23"/>
  <c r="E99" i="23"/>
  <c r="A100" i="23"/>
  <c r="B100" i="23"/>
  <c r="C100" i="23"/>
  <c r="D100" i="23"/>
  <c r="E100" i="23"/>
  <c r="A101" i="23"/>
  <c r="B101" i="23"/>
  <c r="C101" i="23"/>
  <c r="D101" i="23"/>
  <c r="E101" i="23"/>
  <c r="A102" i="23"/>
  <c r="B102" i="23"/>
  <c r="C102" i="23"/>
  <c r="D102" i="23"/>
  <c r="E102" i="23"/>
  <c r="A103" i="23"/>
  <c r="B103" i="23"/>
  <c r="C103" i="23"/>
  <c r="D103" i="23"/>
  <c r="E103" i="23"/>
  <c r="A104" i="23"/>
  <c r="B104" i="23"/>
  <c r="C104" i="23"/>
  <c r="D104" i="23"/>
  <c r="E104" i="23"/>
  <c r="A105" i="23"/>
  <c r="B105" i="23"/>
  <c r="C105" i="23"/>
  <c r="D105" i="23"/>
  <c r="E105" i="23"/>
  <c r="A106" i="23"/>
  <c r="B106" i="23"/>
  <c r="C106" i="23"/>
  <c r="D106" i="23"/>
  <c r="E106" i="23"/>
  <c r="A107" i="23"/>
  <c r="B107" i="23"/>
  <c r="C107" i="23"/>
  <c r="D107" i="23"/>
  <c r="E107" i="23"/>
  <c r="A108" i="23"/>
  <c r="B108" i="23"/>
  <c r="C108" i="23"/>
  <c r="D108" i="23"/>
  <c r="E108" i="23"/>
  <c r="A109" i="23"/>
  <c r="B109" i="23"/>
  <c r="C109" i="23"/>
  <c r="D109" i="23"/>
  <c r="E109" i="23"/>
  <c r="A110" i="23"/>
  <c r="B110" i="23"/>
  <c r="C110" i="23"/>
  <c r="D110" i="23"/>
  <c r="E110" i="23"/>
  <c r="A111" i="23"/>
  <c r="B111" i="23"/>
  <c r="C111" i="23"/>
  <c r="D111" i="23"/>
  <c r="E111" i="23"/>
  <c r="A112" i="23"/>
  <c r="B112" i="23"/>
  <c r="C112" i="23"/>
  <c r="D112" i="23"/>
  <c r="E112" i="23"/>
  <c r="A113" i="23"/>
  <c r="B113" i="23"/>
  <c r="C113" i="23"/>
  <c r="D113" i="23"/>
  <c r="E113" i="23"/>
  <c r="A114" i="23"/>
  <c r="B114" i="23"/>
  <c r="C114" i="23"/>
  <c r="D114" i="23"/>
  <c r="E114" i="23"/>
  <c r="A115" i="23"/>
  <c r="B115" i="23"/>
  <c r="C115" i="23"/>
  <c r="D115" i="23"/>
  <c r="E115" i="23"/>
  <c r="A116" i="23"/>
  <c r="B116" i="23"/>
  <c r="C116" i="23"/>
  <c r="D116" i="23"/>
  <c r="E116" i="23"/>
  <c r="A117" i="23"/>
  <c r="B117" i="23"/>
  <c r="C117" i="23"/>
  <c r="D117" i="23"/>
  <c r="E117" i="23"/>
  <c r="A118" i="23"/>
  <c r="B118" i="23"/>
  <c r="C118" i="23"/>
  <c r="D118" i="23"/>
  <c r="E118" i="23"/>
  <c r="A119" i="23"/>
  <c r="B119" i="23"/>
  <c r="C119" i="23"/>
  <c r="D119" i="23"/>
  <c r="E119" i="23"/>
  <c r="A120" i="23"/>
  <c r="B120" i="23"/>
  <c r="C120" i="23"/>
  <c r="D120" i="23"/>
  <c r="E120" i="23"/>
  <c r="A121" i="23"/>
  <c r="B121" i="23"/>
  <c r="C121" i="23"/>
  <c r="D121" i="23"/>
  <c r="E121" i="23"/>
  <c r="A122" i="23"/>
  <c r="B122" i="23"/>
  <c r="C122" i="23"/>
  <c r="D122" i="23"/>
  <c r="E122" i="23"/>
  <c r="A123" i="23"/>
  <c r="B123" i="23"/>
  <c r="C123" i="23"/>
  <c r="D123" i="23"/>
  <c r="E123" i="23"/>
  <c r="A124" i="23"/>
  <c r="B124" i="23"/>
  <c r="C124" i="23"/>
  <c r="D124" i="23"/>
  <c r="E124" i="23"/>
  <c r="A125" i="23"/>
  <c r="B125" i="23"/>
  <c r="C125" i="23"/>
  <c r="D125" i="23"/>
  <c r="E125" i="23"/>
  <c r="A126" i="23"/>
  <c r="B126" i="23"/>
  <c r="C126" i="23"/>
  <c r="D126" i="23"/>
  <c r="E126" i="23"/>
  <c r="A127" i="23"/>
  <c r="B127" i="23"/>
  <c r="C127" i="23"/>
  <c r="D127" i="23"/>
  <c r="E127" i="23"/>
  <c r="A128" i="23"/>
  <c r="B128" i="23"/>
  <c r="C128" i="23"/>
  <c r="D128" i="23"/>
  <c r="E128" i="23"/>
  <c r="A129" i="23"/>
  <c r="B129" i="23"/>
  <c r="C129" i="23"/>
  <c r="D129" i="23"/>
  <c r="E129" i="23"/>
  <c r="A130" i="23"/>
  <c r="B130" i="23"/>
  <c r="C130" i="23"/>
  <c r="D130" i="23"/>
  <c r="E130" i="23"/>
  <c r="A131" i="23"/>
  <c r="B131" i="23"/>
  <c r="C131" i="23"/>
  <c r="D131" i="23"/>
  <c r="E131" i="23"/>
  <c r="A132" i="23"/>
  <c r="B132" i="23"/>
  <c r="C132" i="23"/>
  <c r="D132" i="23"/>
  <c r="E132" i="23"/>
  <c r="A133" i="23"/>
  <c r="B133" i="23"/>
  <c r="C133" i="23"/>
  <c r="D133" i="23"/>
  <c r="E133" i="23"/>
  <c r="A134" i="23"/>
  <c r="B134" i="23"/>
  <c r="C134" i="23"/>
  <c r="D134" i="23"/>
  <c r="E134" i="23"/>
  <c r="A135" i="23"/>
  <c r="B135" i="23"/>
  <c r="C135" i="23"/>
  <c r="D135" i="23"/>
  <c r="E135" i="23"/>
  <c r="A136" i="23"/>
  <c r="B136" i="23"/>
  <c r="C136" i="23"/>
  <c r="D136" i="23"/>
  <c r="E136" i="23"/>
  <c r="A137" i="23"/>
  <c r="B137" i="23"/>
  <c r="C137" i="23"/>
  <c r="D137" i="23"/>
  <c r="E137" i="23"/>
  <c r="A138" i="23"/>
  <c r="B138" i="23"/>
  <c r="C138" i="23"/>
  <c r="D138" i="23"/>
  <c r="E138" i="23"/>
  <c r="A139" i="23"/>
  <c r="B139" i="23"/>
  <c r="C139" i="23"/>
  <c r="D139" i="23"/>
  <c r="E139" i="23"/>
  <c r="A140" i="23"/>
  <c r="B140" i="23"/>
  <c r="C140" i="23"/>
  <c r="D140" i="23"/>
  <c r="E140" i="23"/>
  <c r="A141" i="23"/>
  <c r="B141" i="23"/>
  <c r="C141" i="23"/>
  <c r="D141" i="23"/>
  <c r="E141" i="23"/>
  <c r="A142" i="23"/>
  <c r="B142" i="23"/>
  <c r="C142" i="23"/>
  <c r="D142" i="23"/>
  <c r="E142" i="23"/>
  <c r="A143" i="23"/>
  <c r="B143" i="23"/>
  <c r="C143" i="23"/>
  <c r="D143" i="23"/>
  <c r="E143" i="23"/>
  <c r="A144" i="23"/>
  <c r="B144" i="23"/>
  <c r="C144" i="23"/>
  <c r="D144" i="23"/>
  <c r="E144" i="23"/>
  <c r="A145" i="23"/>
  <c r="B145" i="23"/>
  <c r="C145" i="23"/>
  <c r="D145" i="23"/>
  <c r="E145" i="23"/>
  <c r="A146" i="23"/>
  <c r="B146" i="23"/>
  <c r="C146" i="23"/>
  <c r="D146" i="23"/>
  <c r="E146" i="23"/>
  <c r="A147" i="23"/>
  <c r="B147" i="23"/>
  <c r="C147" i="23"/>
  <c r="D147" i="23"/>
  <c r="E147" i="23"/>
  <c r="A148" i="23"/>
  <c r="B148" i="23"/>
  <c r="C148" i="23"/>
  <c r="D148" i="23"/>
  <c r="E148" i="23"/>
  <c r="A149" i="23"/>
  <c r="B149" i="23"/>
  <c r="C149" i="23"/>
  <c r="D149" i="23"/>
  <c r="E149" i="23"/>
  <c r="A150" i="23"/>
  <c r="B150" i="23"/>
  <c r="C150" i="23"/>
  <c r="D150" i="23"/>
  <c r="E150" i="23"/>
  <c r="A151" i="23"/>
  <c r="B151" i="23"/>
  <c r="C151" i="23"/>
  <c r="D151" i="23"/>
  <c r="E151" i="23"/>
  <c r="A152" i="23"/>
  <c r="B152" i="23"/>
  <c r="C152" i="23"/>
  <c r="D152" i="23"/>
  <c r="E152" i="23"/>
  <c r="A153" i="23"/>
  <c r="B153" i="23"/>
  <c r="C153" i="23"/>
  <c r="D153" i="23"/>
  <c r="E153" i="23"/>
  <c r="A154" i="23"/>
  <c r="B154" i="23"/>
  <c r="C154" i="23"/>
  <c r="D154" i="23"/>
  <c r="E154" i="23"/>
  <c r="A155" i="23"/>
  <c r="B155" i="23"/>
  <c r="C155" i="23"/>
  <c r="D155" i="23"/>
  <c r="E155" i="23"/>
  <c r="A156" i="23"/>
  <c r="B156" i="23"/>
  <c r="C156" i="23"/>
  <c r="D156" i="23"/>
  <c r="E156" i="23"/>
  <c r="A157" i="23"/>
  <c r="B157" i="23"/>
  <c r="C157" i="23"/>
  <c r="D157" i="23"/>
  <c r="E157" i="23"/>
  <c r="A158" i="23"/>
  <c r="B158" i="23"/>
  <c r="C158" i="23"/>
  <c r="D158" i="23"/>
  <c r="E158" i="23"/>
  <c r="A159" i="23"/>
  <c r="B159" i="23"/>
  <c r="C159" i="23"/>
  <c r="D159" i="23"/>
  <c r="E159" i="23"/>
  <c r="A160" i="23"/>
  <c r="B160" i="23"/>
  <c r="C160" i="23"/>
  <c r="D160" i="23"/>
  <c r="E160" i="23"/>
  <c r="A161" i="23"/>
  <c r="B161" i="23"/>
  <c r="C161" i="23"/>
  <c r="D161" i="23"/>
  <c r="E161" i="23"/>
  <c r="A162" i="23"/>
  <c r="B162" i="23"/>
  <c r="C162" i="23"/>
  <c r="D162" i="23"/>
  <c r="E162" i="23"/>
  <c r="A163" i="23"/>
  <c r="B163" i="23"/>
  <c r="C163" i="23"/>
  <c r="D163" i="23"/>
  <c r="E163" i="23"/>
  <c r="A164" i="23"/>
  <c r="B164" i="23"/>
  <c r="C164" i="23"/>
  <c r="D164" i="23"/>
  <c r="E164" i="23"/>
  <c r="A165" i="23"/>
  <c r="B165" i="23"/>
  <c r="C165" i="23"/>
  <c r="D165" i="23"/>
  <c r="E165" i="23"/>
  <c r="A166" i="23"/>
  <c r="B166" i="23"/>
  <c r="C166" i="23"/>
  <c r="D166" i="23"/>
  <c r="E166" i="23"/>
  <c r="A167" i="23"/>
  <c r="B167" i="23"/>
  <c r="C167" i="23"/>
  <c r="D167" i="23"/>
  <c r="E167" i="23"/>
  <c r="A168" i="23"/>
  <c r="B168" i="23"/>
  <c r="C168" i="23"/>
  <c r="D168" i="23"/>
  <c r="E168" i="23"/>
  <c r="A169" i="23"/>
  <c r="B169" i="23"/>
  <c r="C169" i="23"/>
  <c r="D169" i="23"/>
  <c r="E169" i="23"/>
  <c r="A170" i="23"/>
  <c r="B170" i="23"/>
  <c r="C170" i="23"/>
  <c r="D170" i="23"/>
  <c r="E170" i="23"/>
  <c r="A171" i="23"/>
  <c r="B171" i="23"/>
  <c r="C171" i="23"/>
  <c r="D171" i="23"/>
  <c r="E171" i="23"/>
  <c r="A172" i="23"/>
  <c r="B172" i="23"/>
  <c r="C172" i="23"/>
  <c r="D172" i="23"/>
  <c r="E172" i="23"/>
  <c r="A173" i="23"/>
  <c r="B173" i="23"/>
  <c r="C173" i="23"/>
  <c r="D173" i="23"/>
  <c r="E173" i="23"/>
  <c r="A174" i="23"/>
  <c r="B174" i="23"/>
  <c r="C174" i="23"/>
  <c r="D174" i="23"/>
  <c r="E174" i="23"/>
  <c r="A175" i="23"/>
  <c r="B175" i="23"/>
  <c r="C175" i="23"/>
  <c r="D175" i="23"/>
  <c r="E175" i="23"/>
  <c r="A176" i="23"/>
  <c r="B176" i="23"/>
  <c r="C176" i="23"/>
  <c r="D176" i="23"/>
  <c r="E176" i="23"/>
  <c r="A177" i="23"/>
  <c r="B177" i="23"/>
  <c r="C177" i="23"/>
  <c r="D177" i="23"/>
  <c r="E177" i="23"/>
  <c r="A178" i="23"/>
  <c r="B178" i="23"/>
  <c r="C178" i="23"/>
  <c r="D178" i="23"/>
  <c r="E178" i="23"/>
  <c r="A179" i="23"/>
  <c r="B179" i="23"/>
  <c r="C179" i="23"/>
  <c r="D179" i="23"/>
  <c r="E179" i="23"/>
  <c r="A180" i="23"/>
  <c r="B180" i="23"/>
  <c r="C180" i="23"/>
  <c r="D180" i="23"/>
  <c r="E180" i="23"/>
  <c r="A181" i="23"/>
  <c r="B181" i="23"/>
  <c r="C181" i="23"/>
  <c r="D181" i="23"/>
  <c r="E181" i="23"/>
  <c r="A182" i="23"/>
  <c r="B182" i="23"/>
  <c r="C182" i="23"/>
  <c r="D182" i="23"/>
  <c r="E182" i="23"/>
  <c r="A183" i="23"/>
  <c r="B183" i="23"/>
  <c r="C183" i="23"/>
  <c r="D183" i="23"/>
  <c r="E183" i="23"/>
  <c r="A184" i="23"/>
  <c r="B184" i="23"/>
  <c r="C184" i="23"/>
  <c r="D184" i="23"/>
  <c r="E184" i="23"/>
  <c r="A185" i="23"/>
  <c r="B185" i="23"/>
  <c r="C185" i="23"/>
  <c r="D185" i="23"/>
  <c r="E185" i="23"/>
  <c r="A186" i="23"/>
  <c r="B186" i="23"/>
  <c r="C186" i="23"/>
  <c r="D186" i="23"/>
  <c r="E186" i="23"/>
  <c r="A187" i="23"/>
  <c r="B187" i="23"/>
  <c r="C187" i="23"/>
  <c r="D187" i="23"/>
  <c r="E187" i="23"/>
  <c r="A188" i="23"/>
  <c r="B188" i="23"/>
  <c r="C188" i="23"/>
  <c r="D188" i="23"/>
  <c r="E188" i="23"/>
  <c r="A189" i="23"/>
  <c r="B189" i="23"/>
  <c r="C189" i="23"/>
  <c r="D189" i="23"/>
  <c r="E189" i="23"/>
  <c r="A190" i="23"/>
  <c r="B190" i="23"/>
  <c r="C190" i="23"/>
  <c r="D190" i="23"/>
  <c r="E190" i="23"/>
  <c r="A191" i="23"/>
  <c r="B191" i="23"/>
  <c r="C191" i="23"/>
  <c r="D191" i="23"/>
  <c r="E191" i="23"/>
  <c r="A192" i="23"/>
  <c r="B192" i="23"/>
  <c r="C192" i="23"/>
  <c r="D192" i="23"/>
  <c r="E192" i="23"/>
  <c r="A193" i="23"/>
  <c r="B193" i="23"/>
  <c r="C193" i="23"/>
  <c r="D193" i="23"/>
  <c r="E193" i="23"/>
  <c r="A194" i="23"/>
  <c r="B194" i="23"/>
  <c r="C194" i="23"/>
  <c r="D194" i="23"/>
  <c r="E194" i="23"/>
  <c r="A195" i="23"/>
  <c r="B195" i="23"/>
  <c r="C195" i="23"/>
  <c r="D195" i="23"/>
  <c r="E195" i="23"/>
  <c r="A196" i="23"/>
  <c r="B196" i="23"/>
  <c r="C196" i="23"/>
  <c r="D196" i="23"/>
  <c r="E196" i="23"/>
  <c r="A197" i="23"/>
  <c r="B197" i="23"/>
  <c r="C197" i="23"/>
  <c r="D197" i="23"/>
  <c r="E197" i="23"/>
  <c r="A198" i="23"/>
  <c r="B198" i="23"/>
  <c r="C198" i="23"/>
  <c r="D198" i="23"/>
  <c r="E198" i="23"/>
  <c r="A199" i="23"/>
  <c r="B199" i="23"/>
  <c r="C199" i="23"/>
  <c r="D199" i="23"/>
  <c r="E199" i="23"/>
  <c r="A200" i="23"/>
  <c r="B200" i="23"/>
  <c r="C200" i="23"/>
  <c r="D200" i="23"/>
  <c r="E200" i="23"/>
  <c r="A201" i="23"/>
  <c r="B201" i="23"/>
  <c r="C201" i="23"/>
  <c r="D201" i="23"/>
  <c r="E201" i="23"/>
  <c r="A202" i="23"/>
  <c r="B202" i="23"/>
  <c r="C202" i="23"/>
  <c r="D202" i="23"/>
  <c r="E202" i="23"/>
  <c r="A203" i="23"/>
  <c r="B203" i="23"/>
  <c r="C203" i="23"/>
  <c r="D203" i="23"/>
  <c r="E203" i="23"/>
  <c r="A204" i="23"/>
  <c r="B204" i="23"/>
  <c r="C204" i="23"/>
  <c r="D204" i="23"/>
  <c r="E204" i="23"/>
  <c r="A205" i="23"/>
  <c r="B205" i="23"/>
  <c r="C205" i="23"/>
  <c r="D205" i="23"/>
  <c r="E205" i="23"/>
  <c r="A206" i="23"/>
  <c r="B206" i="23"/>
  <c r="C206" i="23"/>
  <c r="D206" i="23"/>
  <c r="E206" i="23"/>
  <c r="A207" i="23"/>
  <c r="B207" i="23"/>
  <c r="C207" i="23"/>
  <c r="D207" i="23"/>
  <c r="E207" i="23"/>
  <c r="A208" i="23"/>
  <c r="B208" i="23"/>
  <c r="C208" i="23"/>
  <c r="D208" i="23"/>
  <c r="E208" i="23"/>
  <c r="A209" i="23"/>
  <c r="B209" i="23"/>
  <c r="C209" i="23"/>
  <c r="D209" i="23"/>
  <c r="E209" i="23"/>
  <c r="A210" i="23"/>
  <c r="B210" i="23"/>
  <c r="C210" i="23"/>
  <c r="D210" i="23"/>
  <c r="E210" i="23"/>
  <c r="A211" i="23"/>
  <c r="B211" i="23"/>
  <c r="C211" i="23"/>
  <c r="D211" i="23"/>
  <c r="E211" i="23"/>
  <c r="A212" i="23"/>
  <c r="B212" i="23"/>
  <c r="C212" i="23"/>
  <c r="D212" i="23"/>
  <c r="E212" i="23"/>
  <c r="A213" i="23"/>
  <c r="B213" i="23"/>
  <c r="C213" i="23"/>
  <c r="D213" i="23"/>
  <c r="E213" i="23"/>
  <c r="A214" i="23"/>
  <c r="B214" i="23"/>
  <c r="C214" i="23"/>
  <c r="D214" i="23"/>
  <c r="E214" i="23"/>
  <c r="A215" i="23"/>
  <c r="B215" i="23"/>
  <c r="C215" i="23"/>
  <c r="D215" i="23"/>
  <c r="E215" i="23"/>
  <c r="A216" i="23"/>
  <c r="B216" i="23"/>
  <c r="C216" i="23"/>
  <c r="D216" i="23"/>
  <c r="E216" i="23"/>
  <c r="A217" i="23"/>
  <c r="B217" i="23"/>
  <c r="C217" i="23"/>
  <c r="D217" i="23"/>
  <c r="E217" i="23"/>
  <c r="A218" i="23"/>
  <c r="B218" i="23"/>
  <c r="C218" i="23"/>
  <c r="D218" i="23"/>
  <c r="E218" i="23"/>
  <c r="A219" i="23"/>
  <c r="B219" i="23"/>
  <c r="C219" i="23"/>
  <c r="D219" i="23"/>
  <c r="E219" i="23"/>
  <c r="A220" i="23"/>
  <c r="B220" i="23"/>
  <c r="C220" i="23"/>
  <c r="D220" i="23"/>
  <c r="E220" i="23"/>
  <c r="A221" i="23"/>
  <c r="B221" i="23"/>
  <c r="C221" i="23"/>
  <c r="D221" i="23"/>
  <c r="E221" i="23"/>
  <c r="A222" i="23"/>
  <c r="B222" i="23"/>
  <c r="C222" i="23"/>
  <c r="D222" i="23"/>
  <c r="E222" i="23"/>
  <c r="A223" i="23"/>
  <c r="B223" i="23"/>
  <c r="C223" i="23"/>
  <c r="D223" i="23"/>
  <c r="E223" i="23"/>
  <c r="A224" i="23"/>
  <c r="B224" i="23"/>
  <c r="C224" i="23"/>
  <c r="D224" i="23"/>
  <c r="E224" i="23"/>
  <c r="A225" i="23"/>
  <c r="B225" i="23"/>
  <c r="C225" i="23"/>
  <c r="D225" i="23"/>
  <c r="E225" i="23"/>
  <c r="A226" i="23"/>
  <c r="B226" i="23"/>
  <c r="C226" i="23"/>
  <c r="D226" i="23"/>
  <c r="E226" i="23"/>
  <c r="A227" i="23"/>
  <c r="B227" i="23"/>
  <c r="C227" i="23"/>
  <c r="D227" i="23"/>
  <c r="E227" i="23"/>
  <c r="A228" i="23"/>
  <c r="B228" i="23"/>
  <c r="C228" i="23"/>
  <c r="D228" i="23"/>
  <c r="E228" i="23"/>
  <c r="A229" i="23"/>
  <c r="B229" i="23"/>
  <c r="C229" i="23"/>
  <c r="D229" i="23"/>
  <c r="E229" i="23"/>
  <c r="A230" i="23"/>
  <c r="B230" i="23"/>
  <c r="C230" i="23"/>
  <c r="D230" i="23"/>
  <c r="E230" i="23"/>
  <c r="A231" i="23"/>
  <c r="B231" i="23"/>
  <c r="C231" i="23"/>
  <c r="D231" i="23"/>
  <c r="E231" i="23"/>
  <c r="A232" i="23"/>
  <c r="B232" i="23"/>
  <c r="C232" i="23"/>
  <c r="D232" i="23"/>
  <c r="E232" i="23"/>
  <c r="A233" i="23"/>
  <c r="B233" i="23"/>
  <c r="C233" i="23"/>
  <c r="D233" i="23"/>
  <c r="E233" i="23"/>
  <c r="A234" i="23"/>
  <c r="B234" i="23"/>
  <c r="C234" i="23"/>
  <c r="D234" i="23"/>
  <c r="E234" i="23"/>
  <c r="A235" i="23"/>
  <c r="B235" i="23"/>
  <c r="C235" i="23"/>
  <c r="D235" i="23"/>
  <c r="E235" i="23"/>
  <c r="A236" i="23"/>
  <c r="B236" i="23"/>
  <c r="C236" i="23"/>
  <c r="D236" i="23"/>
  <c r="E236" i="23"/>
  <c r="A237" i="23"/>
  <c r="B237" i="23"/>
  <c r="C237" i="23"/>
  <c r="D237" i="23"/>
  <c r="E237" i="23"/>
  <c r="A238" i="23"/>
  <c r="B238" i="23"/>
  <c r="C238" i="23"/>
  <c r="D238" i="23"/>
  <c r="E238" i="23"/>
  <c r="A239" i="23"/>
  <c r="B239" i="23"/>
  <c r="C239" i="23"/>
  <c r="D239" i="23"/>
  <c r="E239" i="23"/>
  <c r="A240" i="23"/>
  <c r="B240" i="23"/>
  <c r="C240" i="23"/>
  <c r="D240" i="23"/>
  <c r="E240" i="23"/>
  <c r="A241" i="23"/>
  <c r="B241" i="23"/>
  <c r="C241" i="23"/>
  <c r="D241" i="23"/>
  <c r="E241" i="23"/>
  <c r="A242" i="23"/>
  <c r="B242" i="23"/>
  <c r="C242" i="23"/>
  <c r="D242" i="23"/>
  <c r="E242" i="23"/>
  <c r="A243" i="23"/>
  <c r="B243" i="23"/>
  <c r="C243" i="23"/>
  <c r="D243" i="23"/>
  <c r="E243" i="23"/>
  <c r="A244" i="23"/>
  <c r="B244" i="23"/>
  <c r="C244" i="23"/>
  <c r="D244" i="23"/>
  <c r="E244" i="23"/>
  <c r="A245" i="23"/>
  <c r="B245" i="23"/>
  <c r="C245" i="23"/>
  <c r="D245" i="23"/>
  <c r="E245" i="23"/>
  <c r="A246" i="23"/>
  <c r="B246" i="23"/>
  <c r="C246" i="23"/>
  <c r="D246" i="23"/>
  <c r="E246" i="23"/>
  <c r="A247" i="23"/>
  <c r="B247" i="23"/>
  <c r="C247" i="23"/>
  <c r="D247" i="23"/>
  <c r="E247" i="23"/>
  <c r="A248" i="23"/>
  <c r="B248" i="23"/>
  <c r="C248" i="23"/>
  <c r="D248" i="23"/>
  <c r="E248" i="23"/>
  <c r="A249" i="23"/>
  <c r="B249" i="23"/>
  <c r="C249" i="23"/>
  <c r="D249" i="23"/>
  <c r="E249" i="23"/>
  <c r="A250" i="23"/>
  <c r="B250" i="23"/>
  <c r="C250" i="23"/>
  <c r="D250" i="23"/>
  <c r="E250" i="23"/>
  <c r="A251" i="23"/>
  <c r="B251" i="23"/>
  <c r="C251" i="23"/>
  <c r="D251" i="23"/>
  <c r="E251" i="23"/>
  <c r="A252" i="23"/>
  <c r="B252" i="23"/>
  <c r="C252" i="23"/>
  <c r="D252" i="23"/>
  <c r="E252" i="23"/>
  <c r="A253" i="23"/>
  <c r="B253" i="23"/>
  <c r="C253" i="23"/>
  <c r="D253" i="23"/>
  <c r="E253" i="23"/>
  <c r="A254" i="23"/>
  <c r="B254" i="23"/>
  <c r="C254" i="23"/>
  <c r="D254" i="23"/>
  <c r="E254" i="23"/>
  <c r="A255" i="23"/>
  <c r="B255" i="23"/>
  <c r="C255" i="23"/>
  <c r="D255" i="23"/>
  <c r="E255" i="23"/>
  <c r="A256" i="23"/>
  <c r="B256" i="23"/>
  <c r="C256" i="23"/>
  <c r="D256" i="23"/>
  <c r="E256" i="23"/>
  <c r="A257" i="23"/>
  <c r="B257" i="23"/>
  <c r="C257" i="23"/>
  <c r="D257" i="23"/>
  <c r="E257" i="23"/>
  <c r="A258" i="23"/>
  <c r="B258" i="23"/>
  <c r="C258" i="23"/>
  <c r="D258" i="23"/>
  <c r="E258" i="23"/>
  <c r="A259" i="23"/>
  <c r="B259" i="23"/>
  <c r="C259" i="23"/>
  <c r="D259" i="23"/>
  <c r="E259" i="23"/>
  <c r="A260" i="23"/>
  <c r="B260" i="23"/>
  <c r="C260" i="23"/>
  <c r="D260" i="23"/>
  <c r="E260" i="23"/>
  <c r="A261" i="23"/>
  <c r="B261" i="23"/>
  <c r="C261" i="23"/>
  <c r="D261" i="23"/>
  <c r="E261" i="23"/>
  <c r="A262" i="23"/>
  <c r="B262" i="23"/>
  <c r="C262" i="23"/>
  <c r="D262" i="23"/>
  <c r="E262" i="23"/>
  <c r="A263" i="23"/>
  <c r="B263" i="23"/>
  <c r="C263" i="23"/>
  <c r="D263" i="23"/>
  <c r="E263" i="23"/>
  <c r="A264" i="23"/>
  <c r="B264" i="23"/>
  <c r="C264" i="23"/>
  <c r="D264" i="23"/>
  <c r="E264" i="23"/>
  <c r="A265" i="23"/>
  <c r="B265" i="23"/>
  <c r="C265" i="23"/>
  <c r="D265" i="23"/>
  <c r="E265" i="23"/>
  <c r="A266" i="23"/>
  <c r="B266" i="23"/>
  <c r="C266" i="23"/>
  <c r="D266" i="23"/>
  <c r="E266" i="23"/>
  <c r="A267" i="23"/>
  <c r="B267" i="23"/>
  <c r="C267" i="23"/>
  <c r="D267" i="23"/>
  <c r="E267" i="23"/>
  <c r="A268" i="23"/>
  <c r="B268" i="23"/>
  <c r="C268" i="23"/>
  <c r="D268" i="23"/>
  <c r="E268" i="23"/>
  <c r="A269" i="23"/>
  <c r="B269" i="23"/>
  <c r="C269" i="23"/>
  <c r="D269" i="23"/>
  <c r="E269" i="23"/>
  <c r="A270" i="23"/>
  <c r="B270" i="23"/>
  <c r="C270" i="23"/>
  <c r="D270" i="23"/>
  <c r="E270" i="23"/>
  <c r="A271" i="23"/>
  <c r="B271" i="23"/>
  <c r="C271" i="23"/>
  <c r="D271" i="23"/>
  <c r="E271" i="23"/>
  <c r="A272" i="23"/>
  <c r="B272" i="23"/>
  <c r="C272" i="23"/>
  <c r="D272" i="23"/>
  <c r="E272" i="23"/>
  <c r="A273" i="23"/>
  <c r="B273" i="23"/>
  <c r="C273" i="23"/>
  <c r="D273" i="23"/>
  <c r="E273" i="23"/>
  <c r="A274" i="23"/>
  <c r="B274" i="23"/>
  <c r="C274" i="23"/>
  <c r="D274" i="23"/>
  <c r="E274" i="23"/>
  <c r="A275" i="23"/>
  <c r="B275" i="23"/>
  <c r="C275" i="23"/>
  <c r="D275" i="23"/>
  <c r="E275" i="23"/>
  <c r="A276" i="23"/>
  <c r="B276" i="23"/>
  <c r="C276" i="23"/>
  <c r="D276" i="23"/>
  <c r="E276" i="23"/>
  <c r="A277" i="23"/>
  <c r="B277" i="23"/>
  <c r="C277" i="23"/>
  <c r="D277" i="23"/>
  <c r="E277" i="23"/>
  <c r="A278" i="23"/>
  <c r="B278" i="23"/>
  <c r="C278" i="23"/>
  <c r="D278" i="23"/>
  <c r="E278" i="23"/>
  <c r="A279" i="23"/>
  <c r="B279" i="23"/>
  <c r="C279" i="23"/>
  <c r="D279" i="23"/>
  <c r="E279" i="23"/>
  <c r="A280" i="23"/>
  <c r="B280" i="23"/>
  <c r="C280" i="23"/>
  <c r="D280" i="23"/>
  <c r="E280" i="23"/>
  <c r="A281" i="23"/>
  <c r="B281" i="23"/>
  <c r="C281" i="23"/>
  <c r="D281" i="23"/>
  <c r="E281" i="23"/>
  <c r="A282" i="23"/>
  <c r="B282" i="23"/>
  <c r="C282" i="23"/>
  <c r="D282" i="23"/>
  <c r="E282" i="23"/>
  <c r="A283" i="23"/>
  <c r="B283" i="23"/>
  <c r="C283" i="23"/>
  <c r="D283" i="23"/>
  <c r="E283" i="23"/>
  <c r="A284" i="23"/>
  <c r="B284" i="23"/>
  <c r="C284" i="23"/>
  <c r="D284" i="23"/>
  <c r="E284" i="23"/>
  <c r="A285" i="23"/>
  <c r="B285" i="23"/>
  <c r="C285" i="23"/>
  <c r="D285" i="23"/>
  <c r="E285" i="23"/>
  <c r="A286" i="23"/>
  <c r="B286" i="23"/>
  <c r="C286" i="23"/>
  <c r="D286" i="23"/>
  <c r="E286" i="23"/>
  <c r="A287" i="23"/>
  <c r="B287" i="23"/>
  <c r="C287" i="23"/>
  <c r="D287" i="23"/>
  <c r="E287" i="23"/>
  <c r="A288" i="23"/>
  <c r="B288" i="23"/>
  <c r="C288" i="23"/>
  <c r="D288" i="23"/>
  <c r="E288" i="23"/>
  <c r="A289" i="23"/>
  <c r="B289" i="23"/>
  <c r="C289" i="23"/>
  <c r="D289" i="23"/>
  <c r="E289" i="23"/>
  <c r="A290" i="23"/>
  <c r="B290" i="23"/>
  <c r="C290" i="23"/>
  <c r="D290" i="23"/>
  <c r="E290" i="23"/>
  <c r="A291" i="23"/>
  <c r="B291" i="23"/>
  <c r="C291" i="23"/>
  <c r="D291" i="23"/>
  <c r="E291" i="23"/>
  <c r="A292" i="23"/>
  <c r="B292" i="23"/>
  <c r="C292" i="23"/>
  <c r="D292" i="23"/>
  <c r="E292" i="23"/>
  <c r="A293" i="23"/>
  <c r="B293" i="23"/>
  <c r="C293" i="23"/>
  <c r="D293" i="23"/>
  <c r="E293" i="23"/>
  <c r="A294" i="23"/>
  <c r="B294" i="23"/>
  <c r="C294" i="23"/>
  <c r="D294" i="23"/>
  <c r="E294" i="23"/>
  <c r="A295" i="23"/>
  <c r="B295" i="23"/>
  <c r="C295" i="23"/>
  <c r="D295" i="23"/>
  <c r="E295" i="23"/>
  <c r="A296" i="23"/>
  <c r="B296" i="23"/>
  <c r="C296" i="23"/>
  <c r="D296" i="23"/>
  <c r="E296" i="23"/>
  <c r="A297" i="23"/>
  <c r="B297" i="23"/>
  <c r="C297" i="23"/>
  <c r="D297" i="23"/>
  <c r="E297" i="23"/>
  <c r="A298" i="23"/>
  <c r="B298" i="23"/>
  <c r="C298" i="23"/>
  <c r="D298" i="23"/>
  <c r="E298" i="23"/>
  <c r="A299" i="23"/>
  <c r="B299" i="23"/>
  <c r="C299" i="23"/>
  <c r="D299" i="23"/>
  <c r="E299" i="23"/>
  <c r="A300" i="23"/>
  <c r="B300" i="23"/>
  <c r="C300" i="23"/>
  <c r="D300" i="23"/>
  <c r="E300" i="23"/>
  <c r="A301" i="23"/>
  <c r="B301" i="23"/>
  <c r="C301" i="23"/>
  <c r="D301" i="23"/>
  <c r="E301" i="23"/>
  <c r="A302" i="23"/>
  <c r="B302" i="23"/>
  <c r="C302" i="23"/>
  <c r="D302" i="23"/>
  <c r="E302" i="23"/>
  <c r="A303" i="23"/>
  <c r="B303" i="23"/>
  <c r="C303" i="23"/>
  <c r="D303" i="23"/>
  <c r="E303" i="23"/>
  <c r="A304" i="23"/>
  <c r="B304" i="23"/>
  <c r="C304" i="23"/>
  <c r="D304" i="23"/>
  <c r="E304" i="23"/>
  <c r="A305" i="23"/>
  <c r="B305" i="23"/>
  <c r="C305" i="23"/>
  <c r="D305" i="23"/>
  <c r="E305" i="23"/>
  <c r="A306" i="23"/>
  <c r="B306" i="23"/>
  <c r="C306" i="23"/>
  <c r="D306" i="23"/>
  <c r="E306" i="23"/>
  <c r="A307" i="23"/>
  <c r="B307" i="23"/>
  <c r="C307" i="23"/>
  <c r="D307" i="23"/>
  <c r="E307" i="23"/>
  <c r="A308" i="23"/>
  <c r="B308" i="23"/>
  <c r="C308" i="23"/>
  <c r="D308" i="23"/>
  <c r="E308" i="23"/>
  <c r="A309" i="23"/>
  <c r="B309" i="23"/>
  <c r="C309" i="23"/>
  <c r="D309" i="23"/>
  <c r="E309" i="23"/>
  <c r="A310" i="23"/>
  <c r="B310" i="23"/>
  <c r="C310" i="23"/>
  <c r="D310" i="23"/>
  <c r="E310" i="23"/>
  <c r="A311" i="23"/>
  <c r="B311" i="23"/>
  <c r="C311" i="23"/>
  <c r="D311" i="23"/>
  <c r="E311" i="23"/>
  <c r="A312" i="23"/>
  <c r="B312" i="23"/>
  <c r="C312" i="23"/>
  <c r="D312" i="23"/>
  <c r="E312" i="23"/>
  <c r="A313" i="23"/>
  <c r="B313" i="23"/>
  <c r="C313" i="23"/>
  <c r="D313" i="23"/>
  <c r="E313" i="23"/>
  <c r="A314" i="23"/>
  <c r="B314" i="23"/>
  <c r="C314" i="23"/>
  <c r="D314" i="23"/>
  <c r="E314" i="23"/>
  <c r="A315" i="23"/>
  <c r="B315" i="23"/>
  <c r="C315" i="23"/>
  <c r="D315" i="23"/>
  <c r="E315" i="23"/>
  <c r="A316" i="23"/>
  <c r="B316" i="23"/>
  <c r="C316" i="23"/>
  <c r="D316" i="23"/>
  <c r="E316" i="23"/>
  <c r="A317" i="23"/>
  <c r="B317" i="23"/>
  <c r="C317" i="23"/>
  <c r="D317" i="23"/>
  <c r="E317" i="23"/>
  <c r="A318" i="23"/>
  <c r="B318" i="23"/>
  <c r="C318" i="23"/>
  <c r="D318" i="23"/>
  <c r="E318" i="23"/>
  <c r="A319" i="23"/>
  <c r="B319" i="23"/>
  <c r="C319" i="23"/>
  <c r="D319" i="23"/>
  <c r="E319" i="23"/>
  <c r="A320" i="23"/>
  <c r="B320" i="23"/>
  <c r="C320" i="23"/>
  <c r="D320" i="23"/>
  <c r="E320" i="23"/>
  <c r="A321" i="23"/>
  <c r="B321" i="23"/>
  <c r="C321" i="23"/>
  <c r="D321" i="23"/>
  <c r="E321" i="23"/>
  <c r="A322" i="23"/>
  <c r="B322" i="23"/>
  <c r="C322" i="23"/>
  <c r="D322" i="23"/>
  <c r="E322" i="23"/>
  <c r="A323" i="23"/>
  <c r="B323" i="23"/>
  <c r="C323" i="23"/>
  <c r="D323" i="23"/>
  <c r="E323" i="23"/>
  <c r="A324" i="23"/>
  <c r="B324" i="23"/>
  <c r="C324" i="23"/>
  <c r="D324" i="23"/>
  <c r="E324" i="23"/>
  <c r="A325" i="23"/>
  <c r="B325" i="23"/>
  <c r="C325" i="23"/>
  <c r="D325" i="23"/>
  <c r="E325" i="23"/>
  <c r="A326" i="23"/>
  <c r="B326" i="23"/>
  <c r="C326" i="23"/>
  <c r="D326" i="23"/>
  <c r="E326" i="23"/>
  <c r="A327" i="23"/>
  <c r="B327" i="23"/>
  <c r="C327" i="23"/>
  <c r="D327" i="23"/>
  <c r="E327" i="23"/>
  <c r="A328" i="23"/>
  <c r="B328" i="23"/>
  <c r="C328" i="23"/>
  <c r="D328" i="23"/>
  <c r="E328" i="23"/>
  <c r="A329" i="23"/>
  <c r="B329" i="23"/>
  <c r="C329" i="23"/>
  <c r="D329" i="23"/>
  <c r="E329" i="23"/>
  <c r="A330" i="23"/>
  <c r="B330" i="23"/>
  <c r="C330" i="23"/>
  <c r="D330" i="23"/>
  <c r="E330" i="23"/>
  <c r="A331" i="23"/>
  <c r="B331" i="23"/>
  <c r="C331" i="23"/>
  <c r="D331" i="23"/>
  <c r="E331" i="23"/>
  <c r="A332" i="23"/>
  <c r="B332" i="23"/>
  <c r="C332" i="23"/>
  <c r="D332" i="23"/>
  <c r="E332" i="23"/>
  <c r="A333" i="23"/>
  <c r="B333" i="23"/>
  <c r="C333" i="23"/>
  <c r="D333" i="23"/>
  <c r="E333" i="23"/>
  <c r="A334" i="23"/>
  <c r="B334" i="23"/>
  <c r="C334" i="23"/>
  <c r="D334" i="23"/>
  <c r="E334" i="23"/>
  <c r="A335" i="23"/>
  <c r="B335" i="23"/>
  <c r="C335" i="23"/>
  <c r="D335" i="23"/>
  <c r="E335" i="23"/>
  <c r="A336" i="23"/>
  <c r="B336" i="23"/>
  <c r="C336" i="23"/>
  <c r="D336" i="23"/>
  <c r="E336" i="23"/>
  <c r="A337" i="23"/>
  <c r="B337" i="23"/>
  <c r="C337" i="23"/>
  <c r="D337" i="23"/>
  <c r="E337" i="23"/>
  <c r="A338" i="23"/>
  <c r="B338" i="23"/>
  <c r="C338" i="23"/>
  <c r="D338" i="23"/>
  <c r="E338" i="23"/>
  <c r="A339" i="23"/>
  <c r="B339" i="23"/>
  <c r="C339" i="23"/>
  <c r="D339" i="23"/>
  <c r="E339" i="23"/>
  <c r="A340" i="23"/>
  <c r="B340" i="23"/>
  <c r="C340" i="23"/>
  <c r="D340" i="23"/>
  <c r="E340" i="23"/>
  <c r="A341" i="23"/>
  <c r="B341" i="23"/>
  <c r="C341" i="23"/>
  <c r="D341" i="23"/>
  <c r="E341" i="23"/>
  <c r="A342" i="23"/>
  <c r="B342" i="23"/>
  <c r="C342" i="23"/>
  <c r="D342" i="23"/>
  <c r="E342" i="23"/>
  <c r="A343" i="23"/>
  <c r="B343" i="23"/>
  <c r="C343" i="23"/>
  <c r="D343" i="23"/>
  <c r="E343" i="23"/>
  <c r="A344" i="23"/>
  <c r="B344" i="23"/>
  <c r="C344" i="23"/>
  <c r="D344" i="23"/>
  <c r="E344" i="23"/>
  <c r="A346" i="23"/>
  <c r="B346" i="23"/>
  <c r="C346" i="23"/>
  <c r="D346" i="23"/>
  <c r="E346" i="23"/>
  <c r="A347" i="23"/>
  <c r="B347" i="23"/>
  <c r="C347" i="23"/>
  <c r="D347" i="23"/>
  <c r="E347" i="23"/>
  <c r="A348" i="23"/>
  <c r="B348" i="23"/>
  <c r="C348" i="23"/>
  <c r="D348" i="23"/>
  <c r="E348" i="23"/>
  <c r="A349" i="23"/>
  <c r="B349" i="23"/>
  <c r="C349" i="23"/>
  <c r="D349" i="23"/>
  <c r="E349" i="23"/>
  <c r="A350" i="23"/>
  <c r="B350" i="23"/>
  <c r="C350" i="23"/>
  <c r="D350" i="23"/>
  <c r="E350" i="23"/>
  <c r="A351" i="23"/>
  <c r="B351" i="23"/>
  <c r="C351" i="23"/>
  <c r="D351" i="23"/>
  <c r="E351" i="23"/>
  <c r="A352" i="23"/>
  <c r="B352" i="23"/>
  <c r="C352" i="23"/>
  <c r="D352" i="23"/>
  <c r="E352" i="23"/>
  <c r="A353" i="23"/>
  <c r="B353" i="23"/>
  <c r="C353" i="23"/>
  <c r="D353" i="23"/>
  <c r="E353" i="23"/>
  <c r="A354" i="23"/>
  <c r="B354" i="23"/>
  <c r="C354" i="23"/>
  <c r="D354" i="23"/>
  <c r="E354" i="23"/>
  <c r="A355" i="23"/>
  <c r="B355" i="23"/>
  <c r="C355" i="23"/>
  <c r="D355" i="23"/>
  <c r="E355" i="23"/>
  <c r="A356" i="23"/>
  <c r="B356" i="23"/>
  <c r="C356" i="23"/>
  <c r="D356" i="23"/>
  <c r="E356" i="23"/>
  <c r="A357" i="23"/>
  <c r="B357" i="23"/>
  <c r="C357" i="23"/>
  <c r="D357" i="23"/>
  <c r="E357" i="23"/>
  <c r="A358" i="23"/>
  <c r="B358" i="23"/>
  <c r="C358" i="23"/>
  <c r="D358" i="23"/>
  <c r="E358" i="23"/>
  <c r="A359" i="23"/>
  <c r="B359" i="23"/>
  <c r="C359" i="23"/>
  <c r="D359" i="23"/>
  <c r="E359" i="23"/>
  <c r="A360" i="23"/>
  <c r="B360" i="23"/>
  <c r="C360" i="23"/>
  <c r="D360" i="23"/>
  <c r="E360" i="23"/>
  <c r="A361" i="23"/>
  <c r="B361" i="23"/>
  <c r="C361" i="23"/>
  <c r="D361" i="23"/>
  <c r="E361" i="23"/>
  <c r="A362" i="23"/>
  <c r="B362" i="23"/>
  <c r="C362" i="23"/>
  <c r="D362" i="23"/>
  <c r="E362" i="23"/>
  <c r="A363" i="23"/>
  <c r="B363" i="23"/>
  <c r="C363" i="23"/>
  <c r="D363" i="23"/>
  <c r="E363" i="23"/>
  <c r="A364" i="23"/>
  <c r="B364" i="23"/>
  <c r="C364" i="23"/>
  <c r="D364" i="23"/>
  <c r="E364" i="23"/>
  <c r="A365" i="23"/>
  <c r="B365" i="23"/>
  <c r="C365" i="23"/>
  <c r="D365" i="23"/>
  <c r="E365" i="23"/>
  <c r="A366" i="23"/>
  <c r="B366" i="23"/>
  <c r="C366" i="23"/>
  <c r="D366" i="23"/>
  <c r="E366" i="23"/>
  <c r="A367" i="23"/>
  <c r="B367" i="23"/>
  <c r="C367" i="23"/>
  <c r="D367" i="23"/>
  <c r="E367" i="23"/>
  <c r="A368" i="23"/>
  <c r="B368" i="23"/>
  <c r="C368" i="23"/>
  <c r="D368" i="23"/>
  <c r="E368" i="23"/>
  <c r="A369" i="23"/>
  <c r="B369" i="23"/>
  <c r="C369" i="23"/>
  <c r="D369" i="23"/>
  <c r="E369" i="23"/>
  <c r="A370" i="23"/>
  <c r="B370" i="23"/>
  <c r="C370" i="23"/>
  <c r="D370" i="23"/>
  <c r="E370" i="23"/>
  <c r="A371" i="23"/>
  <c r="B371" i="23"/>
  <c r="C371" i="23"/>
  <c r="D371" i="23"/>
  <c r="E371" i="23"/>
  <c r="A372" i="23"/>
  <c r="B372" i="23"/>
  <c r="C372" i="23"/>
  <c r="D372" i="23"/>
  <c r="E372" i="23"/>
  <c r="A373" i="23"/>
  <c r="B373" i="23"/>
  <c r="C373" i="23"/>
  <c r="D373" i="23"/>
  <c r="E373" i="23"/>
  <c r="A374" i="23"/>
  <c r="B374" i="23"/>
  <c r="C374" i="23"/>
  <c r="D374" i="23"/>
  <c r="E374" i="23"/>
  <c r="A375" i="23"/>
  <c r="B375" i="23"/>
  <c r="C375" i="23"/>
  <c r="D375" i="23"/>
  <c r="E375" i="23"/>
  <c r="A376" i="23"/>
  <c r="B376" i="23"/>
  <c r="C376" i="23"/>
  <c r="D376" i="23"/>
  <c r="E376" i="23"/>
  <c r="A377" i="23"/>
  <c r="B377" i="23"/>
  <c r="C377" i="23"/>
  <c r="D377" i="23"/>
  <c r="E377" i="23"/>
  <c r="A378" i="23"/>
  <c r="B378" i="23"/>
  <c r="C378" i="23"/>
  <c r="D378" i="23"/>
  <c r="E378" i="23"/>
  <c r="A379" i="23"/>
  <c r="B379" i="23"/>
  <c r="C379" i="23"/>
  <c r="D379" i="23"/>
  <c r="E379" i="23"/>
  <c r="A380" i="23"/>
  <c r="B380" i="23"/>
  <c r="C380" i="23"/>
  <c r="D380" i="23"/>
  <c r="E380" i="23"/>
  <c r="A381" i="23"/>
  <c r="B381" i="23"/>
  <c r="C381" i="23"/>
  <c r="D381" i="23"/>
  <c r="E381" i="23"/>
  <c r="A382" i="23"/>
  <c r="B382" i="23"/>
  <c r="C382" i="23"/>
  <c r="D382" i="23"/>
  <c r="E382" i="23"/>
  <c r="A383" i="23"/>
  <c r="B383" i="23"/>
  <c r="C383" i="23"/>
  <c r="D383" i="23"/>
  <c r="E383" i="23"/>
  <c r="A384" i="23"/>
  <c r="B384" i="23"/>
  <c r="C384" i="23"/>
  <c r="D384" i="23"/>
  <c r="E384" i="23"/>
  <c r="A385" i="23"/>
  <c r="B385" i="23"/>
  <c r="C385" i="23"/>
  <c r="D385" i="23"/>
  <c r="E385" i="23"/>
  <c r="A386" i="23"/>
  <c r="B386" i="23"/>
  <c r="C386" i="23"/>
  <c r="D386" i="23"/>
  <c r="E386" i="23"/>
  <c r="A387" i="23"/>
  <c r="B387" i="23"/>
  <c r="C387" i="23"/>
  <c r="D387" i="23"/>
  <c r="E387" i="23"/>
  <c r="A388" i="23"/>
  <c r="B388" i="23"/>
  <c r="C388" i="23"/>
  <c r="D388" i="23"/>
  <c r="E388" i="23"/>
  <c r="A389" i="23"/>
  <c r="B389" i="23"/>
  <c r="C389" i="23"/>
  <c r="D389" i="23"/>
  <c r="E389" i="23"/>
  <c r="A390" i="23"/>
  <c r="B390" i="23"/>
  <c r="C390" i="23"/>
  <c r="D390" i="23"/>
  <c r="E390" i="23"/>
  <c r="A391" i="23"/>
  <c r="B391" i="23"/>
  <c r="C391" i="23"/>
  <c r="D391" i="23"/>
  <c r="E391" i="23"/>
  <c r="A392" i="23"/>
  <c r="B392" i="23"/>
  <c r="C392" i="23"/>
  <c r="D392" i="23"/>
  <c r="E392" i="23"/>
  <c r="A393" i="23"/>
  <c r="B393" i="23"/>
  <c r="C393" i="23"/>
  <c r="D393" i="23"/>
  <c r="E393" i="23"/>
  <c r="A394" i="23"/>
  <c r="B394" i="23"/>
  <c r="C394" i="23"/>
  <c r="D394" i="23"/>
  <c r="E394" i="23"/>
  <c r="A395" i="23"/>
  <c r="B395" i="23"/>
  <c r="C395" i="23"/>
  <c r="D395" i="23"/>
  <c r="E395" i="23"/>
  <c r="A396" i="23"/>
  <c r="B396" i="23"/>
  <c r="C396" i="23"/>
  <c r="D396" i="23"/>
  <c r="E396" i="23"/>
  <c r="A397" i="23"/>
  <c r="B397" i="23"/>
  <c r="C397" i="23"/>
  <c r="D397" i="23"/>
  <c r="E397" i="23"/>
  <c r="A398" i="23"/>
  <c r="B398" i="23"/>
  <c r="C398" i="23"/>
  <c r="D398" i="23"/>
  <c r="E398" i="23"/>
  <c r="A399" i="23"/>
  <c r="B399" i="23"/>
  <c r="C399" i="23"/>
  <c r="D399" i="23"/>
  <c r="E399" i="23"/>
  <c r="A400" i="23"/>
  <c r="B400" i="23"/>
  <c r="C400" i="23"/>
  <c r="D400" i="23"/>
  <c r="E400" i="23"/>
  <c r="A401" i="23"/>
  <c r="B401" i="23"/>
  <c r="C401" i="23"/>
  <c r="D401" i="23"/>
  <c r="E401" i="23"/>
  <c r="A402" i="23"/>
  <c r="B402" i="23"/>
  <c r="C402" i="23"/>
  <c r="D402" i="23"/>
  <c r="E402" i="23"/>
  <c r="A403" i="23"/>
  <c r="B403" i="23"/>
  <c r="C403" i="23"/>
  <c r="D403" i="23"/>
  <c r="E403" i="23"/>
  <c r="A404" i="23"/>
  <c r="B404" i="23"/>
  <c r="C404" i="23"/>
  <c r="D404" i="23"/>
  <c r="E404" i="23"/>
  <c r="A405" i="23"/>
  <c r="B405" i="23"/>
  <c r="C405" i="23"/>
  <c r="D405" i="23"/>
  <c r="E405" i="23"/>
  <c r="A406" i="23"/>
  <c r="B406" i="23"/>
  <c r="C406" i="23"/>
  <c r="D406" i="23"/>
  <c r="E406" i="23"/>
  <c r="A407" i="23"/>
  <c r="B407" i="23"/>
  <c r="C407" i="23"/>
  <c r="D407" i="23"/>
  <c r="E407" i="23"/>
  <c r="A408" i="23"/>
  <c r="B408" i="23"/>
  <c r="C408" i="23"/>
  <c r="D408" i="23"/>
  <c r="E408" i="23"/>
  <c r="A409" i="23"/>
  <c r="B409" i="23"/>
  <c r="C409" i="23"/>
  <c r="D409" i="23"/>
  <c r="E409" i="23"/>
  <c r="A410" i="23"/>
  <c r="B410" i="23"/>
  <c r="C410" i="23"/>
  <c r="D410" i="23"/>
  <c r="E410" i="23"/>
  <c r="A411" i="23"/>
  <c r="B411" i="23"/>
  <c r="C411" i="23"/>
  <c r="D411" i="23"/>
  <c r="E411" i="23"/>
  <c r="A412" i="23"/>
  <c r="B412" i="23"/>
  <c r="C412" i="23"/>
  <c r="D412" i="23"/>
  <c r="E412" i="23"/>
  <c r="A413" i="23"/>
  <c r="B413" i="23"/>
  <c r="C413" i="23"/>
  <c r="D413" i="23"/>
  <c r="E413" i="23"/>
  <c r="A414" i="23"/>
  <c r="B414" i="23"/>
  <c r="C414" i="23"/>
  <c r="D414" i="23"/>
  <c r="E414" i="23"/>
  <c r="A415" i="23"/>
  <c r="B415" i="23"/>
  <c r="C415" i="23"/>
  <c r="D415" i="23"/>
  <c r="E415" i="23"/>
  <c r="A416" i="23"/>
  <c r="B416" i="23"/>
  <c r="C416" i="23"/>
  <c r="D416" i="23"/>
  <c r="E416" i="23"/>
  <c r="A417" i="23"/>
  <c r="B417" i="23"/>
  <c r="C417" i="23"/>
  <c r="D417" i="23"/>
  <c r="E417" i="23"/>
  <c r="A418" i="23"/>
  <c r="B418" i="23"/>
  <c r="C418" i="23"/>
  <c r="D418" i="23"/>
  <c r="E418" i="23"/>
  <c r="A419" i="23"/>
  <c r="B419" i="23"/>
  <c r="C419" i="23"/>
  <c r="D419" i="23"/>
  <c r="E419" i="23"/>
  <c r="A420" i="23"/>
  <c r="B420" i="23"/>
  <c r="C420" i="23"/>
  <c r="D420" i="23"/>
  <c r="E420" i="23"/>
  <c r="A421" i="23"/>
  <c r="B421" i="23"/>
  <c r="C421" i="23"/>
  <c r="D421" i="23"/>
  <c r="E421" i="23"/>
  <c r="A422" i="23"/>
  <c r="B422" i="23"/>
  <c r="C422" i="23"/>
  <c r="D422" i="23"/>
  <c r="E422" i="23"/>
  <c r="A423" i="23"/>
  <c r="B423" i="23"/>
  <c r="C423" i="23"/>
  <c r="D423" i="23"/>
  <c r="E423" i="23"/>
  <c r="A424" i="23"/>
  <c r="B424" i="23"/>
  <c r="C424" i="23"/>
  <c r="D424" i="23"/>
  <c r="E424" i="23"/>
  <c r="A425" i="23"/>
  <c r="B425" i="23"/>
  <c r="C425" i="23"/>
  <c r="D425" i="23"/>
  <c r="E425" i="23"/>
  <c r="A426" i="23"/>
  <c r="B426" i="23"/>
  <c r="C426" i="23"/>
  <c r="D426" i="23"/>
  <c r="E426" i="23"/>
  <c r="A427" i="23"/>
  <c r="B427" i="23"/>
  <c r="C427" i="23"/>
  <c r="D427" i="23"/>
  <c r="E427" i="23"/>
  <c r="A428" i="23"/>
  <c r="B428" i="23"/>
  <c r="C428" i="23"/>
  <c r="D428" i="23"/>
  <c r="E428" i="23"/>
  <c r="A429" i="23"/>
  <c r="B429" i="23"/>
  <c r="C429" i="23"/>
  <c r="D429" i="23"/>
  <c r="E429" i="23"/>
  <c r="A430" i="23"/>
  <c r="B430" i="23"/>
  <c r="C430" i="23"/>
  <c r="D430" i="23"/>
  <c r="E430" i="23"/>
  <c r="A431" i="23"/>
  <c r="B431" i="23"/>
  <c r="C431" i="23"/>
  <c r="D431" i="23"/>
  <c r="E431" i="23"/>
  <c r="A432" i="23"/>
  <c r="B432" i="23"/>
  <c r="C432" i="23"/>
  <c r="D432" i="23"/>
  <c r="E432" i="23"/>
  <c r="A433" i="23"/>
  <c r="B433" i="23"/>
  <c r="C433" i="23"/>
  <c r="D433" i="23"/>
  <c r="E433" i="23"/>
  <c r="A434" i="23"/>
  <c r="B434" i="23"/>
  <c r="C434" i="23"/>
  <c r="D434" i="23"/>
  <c r="E434" i="23"/>
  <c r="A435" i="23"/>
  <c r="B435" i="23"/>
  <c r="C435" i="23"/>
  <c r="D435" i="23"/>
  <c r="E435" i="23"/>
  <c r="A436" i="23"/>
  <c r="B436" i="23"/>
  <c r="C436" i="23"/>
  <c r="D436" i="23"/>
  <c r="E436" i="23"/>
  <c r="A437" i="23"/>
  <c r="B437" i="23"/>
  <c r="C437" i="23"/>
  <c r="D437" i="23"/>
  <c r="E437" i="23"/>
  <c r="A438" i="23"/>
  <c r="B438" i="23"/>
  <c r="C438" i="23"/>
  <c r="D438" i="23"/>
  <c r="E438" i="23"/>
  <c r="A439" i="23"/>
  <c r="B439" i="23"/>
  <c r="C439" i="23"/>
  <c r="D439" i="23"/>
  <c r="E439" i="23"/>
  <c r="A440" i="23"/>
  <c r="B440" i="23"/>
  <c r="C440" i="23"/>
  <c r="D440" i="23"/>
  <c r="E440" i="23"/>
  <c r="A441" i="23"/>
  <c r="B441" i="23"/>
  <c r="C441" i="23"/>
  <c r="D441" i="23"/>
  <c r="E441" i="23"/>
  <c r="A442" i="23"/>
  <c r="B442" i="23"/>
  <c r="C442" i="23"/>
  <c r="D442" i="23"/>
  <c r="E442" i="23"/>
  <c r="A443" i="23"/>
  <c r="B443" i="23"/>
  <c r="C443" i="23"/>
  <c r="D443" i="23"/>
  <c r="E443" i="23"/>
  <c r="A444" i="23"/>
  <c r="B444" i="23"/>
  <c r="C444" i="23"/>
  <c r="D444" i="23"/>
  <c r="E444" i="23"/>
  <c r="A445" i="23"/>
  <c r="B445" i="23"/>
  <c r="C445" i="23"/>
  <c r="D445" i="23"/>
  <c r="E445" i="23"/>
  <c r="A446" i="23"/>
  <c r="B446" i="23"/>
  <c r="C446" i="23"/>
  <c r="D446" i="23"/>
  <c r="E446" i="23"/>
  <c r="A447" i="23"/>
  <c r="B447" i="23"/>
  <c r="C447" i="23"/>
  <c r="D447" i="23"/>
  <c r="E447" i="23"/>
  <c r="A448" i="23"/>
  <c r="B448" i="23"/>
  <c r="C448" i="23"/>
  <c r="D448" i="23"/>
  <c r="E448" i="23"/>
  <c r="A449" i="23"/>
  <c r="B449" i="23"/>
  <c r="C449" i="23"/>
  <c r="D449" i="23"/>
  <c r="E449" i="23"/>
  <c r="A450" i="23"/>
  <c r="B450" i="23"/>
  <c r="C450" i="23"/>
  <c r="D450" i="23"/>
  <c r="E450" i="23"/>
  <c r="A451" i="23"/>
  <c r="B451" i="23"/>
  <c r="C451" i="23"/>
  <c r="D451" i="23"/>
  <c r="E451" i="23"/>
  <c r="A452" i="23"/>
  <c r="B452" i="23"/>
  <c r="C452" i="23"/>
  <c r="D452" i="23"/>
  <c r="E452" i="23"/>
  <c r="A453" i="23"/>
  <c r="B453" i="23"/>
  <c r="C453" i="23"/>
  <c r="D453" i="23"/>
  <c r="E453" i="23"/>
  <c r="A454" i="23"/>
  <c r="B454" i="23"/>
  <c r="C454" i="23"/>
  <c r="D454" i="23"/>
  <c r="E454" i="23"/>
  <c r="A455" i="23"/>
  <c r="B455" i="23"/>
  <c r="C455" i="23"/>
  <c r="D455" i="23"/>
  <c r="E455" i="23"/>
  <c r="A456" i="23"/>
  <c r="B456" i="23"/>
  <c r="C456" i="23"/>
  <c r="D456" i="23"/>
  <c r="E456" i="23"/>
  <c r="A457" i="23"/>
  <c r="B457" i="23"/>
  <c r="C457" i="23"/>
  <c r="D457" i="23"/>
  <c r="E457" i="23"/>
  <c r="A458" i="23"/>
  <c r="B458" i="23"/>
  <c r="C458" i="23"/>
  <c r="D458" i="23"/>
  <c r="E458" i="23"/>
  <c r="A459" i="23"/>
  <c r="B459" i="23"/>
  <c r="C459" i="23"/>
  <c r="D459" i="23"/>
  <c r="E459" i="23"/>
  <c r="A460" i="23"/>
  <c r="B460" i="23"/>
  <c r="C460" i="23"/>
  <c r="D460" i="23"/>
  <c r="E460" i="23"/>
  <c r="A461" i="23"/>
  <c r="B461" i="23"/>
  <c r="C461" i="23"/>
  <c r="D461" i="23"/>
  <c r="E461" i="23"/>
  <c r="A462" i="23"/>
  <c r="B462" i="23"/>
  <c r="C462" i="23"/>
  <c r="D462" i="23"/>
  <c r="E462" i="23"/>
  <c r="A463" i="23"/>
  <c r="B463" i="23"/>
  <c r="C463" i="23"/>
  <c r="D463" i="23"/>
  <c r="E463" i="23"/>
  <c r="A464" i="23"/>
  <c r="B464" i="23"/>
  <c r="C464" i="23"/>
  <c r="D464" i="23"/>
  <c r="E464" i="23"/>
  <c r="A465" i="23"/>
  <c r="B465" i="23"/>
  <c r="C465" i="23"/>
  <c r="D465" i="23"/>
  <c r="E465" i="23"/>
  <c r="A466" i="23"/>
  <c r="B466" i="23"/>
  <c r="C466" i="23"/>
  <c r="D466" i="23"/>
  <c r="E466" i="23"/>
  <c r="A467" i="23"/>
  <c r="B467" i="23"/>
  <c r="C467" i="23"/>
  <c r="D467" i="23"/>
  <c r="E467" i="23"/>
  <c r="A468" i="23"/>
  <c r="B468" i="23"/>
  <c r="C468" i="23"/>
  <c r="D468" i="23"/>
  <c r="E468" i="23"/>
  <c r="A469" i="23"/>
  <c r="B469" i="23"/>
  <c r="C469" i="23"/>
  <c r="D469" i="23"/>
  <c r="E469" i="23"/>
  <c r="A470" i="23"/>
  <c r="B470" i="23"/>
  <c r="C470" i="23"/>
  <c r="D470" i="23"/>
  <c r="E470" i="23"/>
  <c r="A471" i="23"/>
  <c r="B471" i="23"/>
  <c r="C471" i="23"/>
  <c r="D471" i="23"/>
  <c r="E471" i="23"/>
  <c r="A472" i="23"/>
  <c r="B472" i="23"/>
  <c r="C472" i="23"/>
  <c r="D472" i="23"/>
  <c r="E472" i="23"/>
  <c r="A473" i="23"/>
  <c r="B473" i="23"/>
  <c r="C473" i="23"/>
  <c r="D473" i="23"/>
  <c r="E473" i="23"/>
  <c r="A474" i="23"/>
  <c r="B474" i="23"/>
  <c r="C474" i="23"/>
  <c r="D474" i="23"/>
  <c r="E474" i="23"/>
  <c r="A475" i="23"/>
  <c r="B475" i="23"/>
  <c r="C475" i="23"/>
  <c r="D475" i="23"/>
  <c r="E475" i="23"/>
  <c r="A476" i="23"/>
  <c r="B476" i="23"/>
  <c r="C476" i="23"/>
  <c r="D476" i="23"/>
  <c r="E476" i="23"/>
  <c r="A477" i="23"/>
  <c r="B477" i="23"/>
  <c r="C477" i="23"/>
  <c r="D477" i="23"/>
  <c r="E477" i="23"/>
  <c r="A478" i="23"/>
  <c r="B478" i="23"/>
  <c r="C478" i="23"/>
  <c r="D478" i="23"/>
  <c r="E478" i="23"/>
  <c r="A479" i="23"/>
  <c r="B479" i="23"/>
  <c r="C479" i="23"/>
  <c r="D479" i="23"/>
  <c r="E479" i="23"/>
  <c r="A480" i="23"/>
  <c r="B480" i="23"/>
  <c r="C480" i="23"/>
  <c r="D480" i="23"/>
  <c r="E480" i="23"/>
  <c r="A481" i="23"/>
  <c r="B481" i="23"/>
  <c r="C481" i="23"/>
  <c r="D481" i="23"/>
  <c r="E481" i="23"/>
  <c r="A482" i="23"/>
  <c r="B482" i="23"/>
  <c r="C482" i="23"/>
  <c r="D482" i="23"/>
  <c r="E482" i="23"/>
  <c r="A483" i="23"/>
  <c r="B483" i="23"/>
  <c r="C483" i="23"/>
  <c r="D483" i="23"/>
  <c r="E483" i="23"/>
  <c r="A484" i="23"/>
  <c r="B484" i="23"/>
  <c r="C484" i="23"/>
  <c r="D484" i="23"/>
  <c r="E484" i="23"/>
  <c r="A485" i="23"/>
  <c r="B485" i="23"/>
  <c r="C485" i="23"/>
  <c r="D485" i="23"/>
  <c r="E485" i="23"/>
  <c r="A486" i="23"/>
  <c r="B486" i="23"/>
  <c r="C486" i="23"/>
  <c r="D486" i="23"/>
  <c r="E486" i="23"/>
  <c r="A487" i="23"/>
  <c r="B487" i="23"/>
  <c r="C487" i="23"/>
  <c r="D487" i="23"/>
  <c r="E487" i="23"/>
  <c r="A488" i="23"/>
  <c r="B488" i="23"/>
  <c r="C488" i="23"/>
  <c r="D488" i="23"/>
  <c r="E488" i="23"/>
  <c r="A489" i="23"/>
  <c r="B489" i="23"/>
  <c r="C489" i="23"/>
  <c r="D489" i="23"/>
  <c r="E489" i="23"/>
  <c r="A490" i="23"/>
  <c r="B490" i="23"/>
  <c r="C490" i="23"/>
  <c r="D490" i="23"/>
  <c r="E490" i="23"/>
  <c r="A491" i="23"/>
  <c r="B491" i="23"/>
  <c r="C491" i="23"/>
  <c r="D491" i="23"/>
  <c r="E491" i="23"/>
  <c r="A492" i="23"/>
  <c r="B492" i="23"/>
  <c r="C492" i="23"/>
  <c r="D492" i="23"/>
  <c r="E492" i="23"/>
  <c r="A493" i="23"/>
  <c r="B493" i="23"/>
  <c r="C493" i="23"/>
  <c r="D493" i="23"/>
  <c r="E493" i="23"/>
  <c r="A494" i="23"/>
  <c r="B494" i="23"/>
  <c r="C494" i="23"/>
  <c r="D494" i="23"/>
  <c r="E494" i="23"/>
  <c r="A495" i="23"/>
  <c r="B495" i="23"/>
  <c r="C495" i="23"/>
  <c r="D495" i="23"/>
  <c r="E495" i="23"/>
  <c r="A496" i="23"/>
  <c r="B496" i="23"/>
  <c r="C496" i="23"/>
  <c r="D496" i="23"/>
  <c r="E496" i="23"/>
  <c r="A497" i="23"/>
  <c r="B497" i="23"/>
  <c r="C497" i="23"/>
  <c r="D497" i="23"/>
  <c r="E497" i="23"/>
  <c r="A498" i="23"/>
  <c r="B498" i="23"/>
  <c r="C498" i="23"/>
  <c r="D498" i="23"/>
  <c r="E498" i="23"/>
  <c r="A499" i="23"/>
  <c r="B499" i="23"/>
  <c r="C499" i="23"/>
  <c r="D499" i="23"/>
  <c r="E499" i="23"/>
  <c r="A500" i="23"/>
  <c r="B500" i="23"/>
  <c r="C500" i="23"/>
  <c r="D500" i="23"/>
  <c r="E500" i="23"/>
  <c r="A501" i="23"/>
  <c r="B501" i="23"/>
  <c r="C501" i="23"/>
  <c r="D501" i="23"/>
  <c r="E501" i="23"/>
  <c r="A502" i="23"/>
  <c r="B502" i="23"/>
  <c r="C502" i="23"/>
  <c r="D502" i="23"/>
  <c r="E502" i="23"/>
  <c r="A503" i="23"/>
  <c r="B503" i="23"/>
  <c r="C503" i="23"/>
  <c r="D503" i="23"/>
  <c r="E503" i="23"/>
  <c r="A504" i="23"/>
  <c r="B504" i="23"/>
  <c r="C504" i="23"/>
  <c r="D504" i="23"/>
  <c r="E504" i="23"/>
  <c r="A505" i="23"/>
  <c r="B505" i="23"/>
  <c r="C505" i="23"/>
  <c r="D505" i="23"/>
  <c r="E505" i="23"/>
  <c r="A506" i="23"/>
  <c r="B506" i="23"/>
  <c r="C506" i="23"/>
  <c r="D506" i="23"/>
  <c r="E506" i="23"/>
  <c r="A507" i="23"/>
  <c r="B507" i="23"/>
  <c r="C507" i="23"/>
  <c r="D507" i="23"/>
  <c r="E507" i="23"/>
  <c r="A508" i="23"/>
  <c r="B508" i="23"/>
  <c r="C508" i="23"/>
  <c r="D508" i="23"/>
  <c r="E508" i="23"/>
  <c r="A509" i="23"/>
  <c r="B509" i="23"/>
  <c r="C509" i="23"/>
  <c r="D509" i="23"/>
  <c r="E509" i="23"/>
  <c r="A510" i="23"/>
  <c r="B510" i="23"/>
  <c r="C510" i="23"/>
  <c r="D510" i="23"/>
  <c r="E510" i="23"/>
  <c r="A511" i="23"/>
  <c r="B511" i="23"/>
  <c r="C511" i="23"/>
  <c r="D511" i="23"/>
  <c r="E511" i="23"/>
  <c r="A512" i="23"/>
  <c r="B512" i="23"/>
  <c r="C512" i="23"/>
  <c r="D512" i="23"/>
  <c r="E512" i="23"/>
  <c r="A513" i="23"/>
  <c r="B513" i="23"/>
  <c r="C513" i="23"/>
  <c r="D513" i="23"/>
  <c r="E513" i="23"/>
  <c r="A514" i="23"/>
  <c r="B514" i="23"/>
  <c r="C514" i="23"/>
  <c r="D514" i="23"/>
  <c r="E514" i="23"/>
  <c r="A515" i="23"/>
  <c r="B515" i="23"/>
  <c r="C515" i="23"/>
  <c r="D515" i="23"/>
  <c r="E515" i="23"/>
  <c r="A516" i="23"/>
  <c r="B516" i="23"/>
  <c r="C516" i="23"/>
  <c r="D516" i="23"/>
  <c r="E516" i="23"/>
  <c r="A517" i="23"/>
  <c r="B517" i="23"/>
  <c r="C517" i="23"/>
  <c r="D517" i="23"/>
  <c r="E517" i="23"/>
  <c r="A518" i="23"/>
  <c r="B518" i="23"/>
  <c r="C518" i="23"/>
  <c r="D518" i="23"/>
  <c r="E518" i="23"/>
  <c r="A519" i="23"/>
  <c r="B519" i="23"/>
  <c r="C519" i="23"/>
  <c r="D519" i="23"/>
  <c r="E519" i="23"/>
  <c r="A520" i="23"/>
  <c r="B520" i="23"/>
  <c r="C520" i="23"/>
  <c r="D520" i="23"/>
  <c r="E520" i="23"/>
  <c r="A521" i="23"/>
  <c r="B521" i="23"/>
  <c r="C521" i="23"/>
  <c r="D521" i="23"/>
  <c r="E521" i="23"/>
  <c r="A522" i="23"/>
  <c r="B522" i="23"/>
  <c r="C522" i="23"/>
  <c r="D522" i="23"/>
  <c r="E522" i="23"/>
  <c r="A523" i="23"/>
  <c r="B523" i="23"/>
  <c r="C523" i="23"/>
  <c r="D523" i="23"/>
  <c r="E523" i="23"/>
  <c r="A524" i="23"/>
  <c r="B524" i="23"/>
  <c r="C524" i="23"/>
  <c r="D524" i="23"/>
  <c r="E524" i="23"/>
  <c r="A525" i="23"/>
  <c r="B525" i="23"/>
  <c r="C525" i="23"/>
  <c r="D525" i="23"/>
  <c r="E525" i="23"/>
  <c r="A526" i="23"/>
  <c r="B526" i="23"/>
  <c r="C526" i="23"/>
  <c r="D526" i="23"/>
  <c r="E526" i="23"/>
  <c r="A527" i="23"/>
  <c r="B527" i="23"/>
  <c r="C527" i="23"/>
  <c r="D527" i="23"/>
  <c r="E527" i="23"/>
  <c r="A528" i="23"/>
  <c r="B528" i="23"/>
  <c r="C528" i="23"/>
  <c r="D528" i="23"/>
  <c r="E528" i="23"/>
  <c r="A529" i="23"/>
  <c r="B529" i="23"/>
  <c r="C529" i="23"/>
  <c r="D529" i="23"/>
  <c r="E529" i="23"/>
  <c r="A530" i="23"/>
  <c r="B530" i="23"/>
  <c r="C530" i="23"/>
  <c r="D530" i="23"/>
  <c r="E530" i="23"/>
  <c r="A531" i="23"/>
  <c r="B531" i="23"/>
  <c r="C531" i="23"/>
  <c r="D531" i="23"/>
  <c r="E531" i="23"/>
  <c r="A532" i="23"/>
  <c r="B532" i="23"/>
  <c r="C532" i="23"/>
  <c r="D532" i="23"/>
  <c r="E532" i="23"/>
  <c r="A533" i="23"/>
  <c r="B533" i="23"/>
  <c r="C533" i="23"/>
  <c r="D533" i="23"/>
  <c r="E533" i="23"/>
  <c r="A534" i="23"/>
  <c r="B534" i="23"/>
  <c r="C534" i="23"/>
  <c r="D534" i="23"/>
  <c r="E534" i="23"/>
  <c r="A535" i="23"/>
  <c r="B535" i="23"/>
  <c r="C535" i="23"/>
  <c r="D535" i="23"/>
  <c r="E535" i="23"/>
  <c r="A536" i="23"/>
  <c r="B536" i="23"/>
  <c r="C536" i="23"/>
  <c r="D536" i="23"/>
  <c r="E536" i="23"/>
  <c r="A537" i="23"/>
  <c r="B537" i="23"/>
  <c r="C537" i="23"/>
  <c r="D537" i="23"/>
  <c r="E537" i="23"/>
  <c r="A538" i="23"/>
  <c r="B538" i="23"/>
  <c r="C538" i="23"/>
  <c r="D538" i="23"/>
  <c r="E538" i="23"/>
  <c r="A539" i="23"/>
  <c r="B539" i="23"/>
  <c r="C539" i="23"/>
  <c r="D539" i="23"/>
  <c r="E539" i="23"/>
  <c r="A540" i="23"/>
  <c r="B540" i="23"/>
  <c r="C540" i="23"/>
  <c r="D540" i="23"/>
  <c r="E540" i="23"/>
  <c r="A541" i="23"/>
  <c r="B541" i="23"/>
  <c r="C541" i="23"/>
  <c r="D541" i="23"/>
  <c r="E541" i="23"/>
  <c r="A542" i="23"/>
  <c r="B542" i="23"/>
  <c r="C542" i="23"/>
  <c r="D542" i="23"/>
  <c r="E542" i="23"/>
  <c r="A543" i="23"/>
  <c r="B543" i="23"/>
  <c r="C543" i="23"/>
  <c r="D543" i="23"/>
  <c r="E543" i="23"/>
  <c r="A544" i="23"/>
  <c r="B544" i="23"/>
  <c r="C544" i="23"/>
  <c r="D544" i="23"/>
  <c r="E544" i="23"/>
  <c r="A545" i="23"/>
  <c r="B545" i="23"/>
  <c r="C545" i="23"/>
  <c r="D545" i="23"/>
  <c r="E545" i="23"/>
  <c r="A546" i="23"/>
  <c r="B546" i="23"/>
  <c r="C546" i="23"/>
  <c r="D546" i="23"/>
  <c r="E546" i="23"/>
  <c r="A547" i="23"/>
  <c r="B547" i="23"/>
  <c r="C547" i="23"/>
  <c r="D547" i="23"/>
  <c r="E547" i="23"/>
  <c r="A548" i="23"/>
  <c r="B548" i="23"/>
  <c r="C548" i="23"/>
  <c r="D548" i="23"/>
  <c r="E548" i="23"/>
  <c r="A549" i="23"/>
  <c r="B549" i="23"/>
  <c r="C549" i="23"/>
  <c r="D549" i="23"/>
  <c r="E549" i="23"/>
  <c r="A550" i="23"/>
  <c r="B550" i="23"/>
  <c r="C550" i="23"/>
  <c r="D550" i="23"/>
  <c r="E550" i="23"/>
  <c r="A551" i="23"/>
  <c r="B551" i="23"/>
  <c r="C551" i="23"/>
  <c r="D551" i="23"/>
  <c r="E551" i="23"/>
  <c r="A552" i="23"/>
  <c r="B552" i="23"/>
  <c r="C552" i="23"/>
  <c r="D552" i="23"/>
  <c r="E552" i="23"/>
  <c r="A553" i="23"/>
  <c r="B553" i="23"/>
  <c r="C553" i="23"/>
  <c r="D553" i="23"/>
  <c r="E553" i="23"/>
  <c r="A554" i="23"/>
  <c r="B554" i="23"/>
  <c r="C554" i="23"/>
  <c r="D554" i="23"/>
  <c r="E554" i="23"/>
  <c r="A555" i="23"/>
  <c r="B555" i="23"/>
  <c r="C555" i="23"/>
  <c r="D555" i="23"/>
  <c r="E555" i="23"/>
  <c r="A556" i="23"/>
  <c r="B556" i="23"/>
  <c r="C556" i="23"/>
  <c r="D556" i="23"/>
  <c r="E556" i="23"/>
  <c r="A557" i="23"/>
  <c r="B557" i="23"/>
  <c r="C557" i="23"/>
  <c r="D557" i="23"/>
  <c r="E557" i="23"/>
  <c r="A558" i="23"/>
  <c r="B558" i="23"/>
  <c r="C558" i="23"/>
  <c r="D558" i="23"/>
  <c r="E558" i="23"/>
  <c r="A559" i="23"/>
  <c r="B559" i="23"/>
  <c r="C559" i="23"/>
  <c r="D559" i="23"/>
  <c r="E559" i="23"/>
  <c r="A560" i="23"/>
  <c r="B560" i="23"/>
  <c r="C560" i="23"/>
  <c r="D560" i="23"/>
  <c r="E560" i="23"/>
  <c r="A561" i="23"/>
  <c r="B561" i="23"/>
  <c r="C561" i="23"/>
  <c r="D561" i="23"/>
  <c r="E561" i="23"/>
  <c r="A562" i="23"/>
  <c r="B562" i="23"/>
  <c r="C562" i="23"/>
  <c r="D562" i="23"/>
  <c r="E562" i="23"/>
  <c r="A563" i="23"/>
  <c r="B563" i="23"/>
  <c r="C563" i="23"/>
  <c r="D563" i="23"/>
  <c r="E563" i="23"/>
  <c r="A564" i="23"/>
  <c r="B564" i="23"/>
  <c r="C564" i="23"/>
  <c r="D564" i="23"/>
  <c r="E564" i="23"/>
  <c r="A565" i="23"/>
  <c r="B565" i="23"/>
  <c r="C565" i="23"/>
  <c r="D565" i="23"/>
  <c r="E565" i="23"/>
  <c r="A566" i="23"/>
  <c r="B566" i="23"/>
  <c r="C566" i="23"/>
  <c r="D566" i="23"/>
  <c r="E566" i="23"/>
  <c r="A567" i="23"/>
  <c r="B567" i="23"/>
  <c r="C567" i="23"/>
  <c r="D567" i="23"/>
  <c r="E567" i="23"/>
  <c r="A568" i="23"/>
  <c r="B568" i="23"/>
  <c r="C568" i="23"/>
  <c r="D568" i="23"/>
  <c r="E568" i="23"/>
  <c r="A569" i="23"/>
  <c r="B569" i="23"/>
  <c r="C569" i="23"/>
  <c r="D569" i="23"/>
  <c r="E569" i="23"/>
  <c r="A570" i="23"/>
  <c r="B570" i="23"/>
  <c r="C570" i="23"/>
  <c r="D570" i="23"/>
  <c r="E570" i="23"/>
  <c r="A571" i="23"/>
  <c r="B571" i="23"/>
  <c r="C571" i="23"/>
  <c r="D571" i="23"/>
  <c r="E571" i="23"/>
  <c r="A572" i="23"/>
  <c r="B572" i="23"/>
  <c r="C572" i="23"/>
  <c r="D572" i="23"/>
  <c r="E572" i="23"/>
  <c r="A573" i="23"/>
  <c r="B573" i="23"/>
  <c r="C573" i="23"/>
  <c r="D573" i="23"/>
  <c r="E573" i="23"/>
  <c r="A574" i="23"/>
  <c r="B574" i="23"/>
  <c r="C574" i="23"/>
  <c r="D574" i="23"/>
  <c r="E574" i="23"/>
  <c r="A575" i="23"/>
  <c r="B575" i="23"/>
  <c r="C575" i="23"/>
  <c r="D575" i="23"/>
  <c r="E575" i="23"/>
  <c r="A576" i="23"/>
  <c r="B576" i="23"/>
  <c r="C576" i="23"/>
  <c r="D576" i="23"/>
  <c r="E576" i="23"/>
  <c r="A577" i="23"/>
  <c r="B577" i="23"/>
  <c r="C577" i="23"/>
  <c r="D577" i="23"/>
  <c r="E577" i="23"/>
  <c r="A578" i="23"/>
  <c r="B578" i="23"/>
  <c r="C578" i="23"/>
  <c r="D578" i="23"/>
  <c r="E578" i="23"/>
  <c r="A579" i="23"/>
  <c r="B579" i="23"/>
  <c r="C579" i="23"/>
  <c r="D579" i="23"/>
  <c r="E579" i="23"/>
  <c r="A580" i="23"/>
  <c r="B580" i="23"/>
  <c r="C580" i="23"/>
  <c r="D580" i="23"/>
  <c r="E580" i="23"/>
  <c r="A581" i="23"/>
  <c r="B581" i="23"/>
  <c r="C581" i="23"/>
  <c r="D581" i="23"/>
  <c r="E581" i="23"/>
  <c r="A582" i="23"/>
  <c r="B582" i="23"/>
  <c r="C582" i="23"/>
  <c r="D582" i="23"/>
  <c r="E582" i="23"/>
  <c r="A583" i="23"/>
  <c r="B583" i="23"/>
  <c r="C583" i="23"/>
  <c r="D583" i="23"/>
  <c r="E583" i="23"/>
  <c r="A584" i="23"/>
  <c r="B584" i="23"/>
  <c r="C584" i="23"/>
  <c r="D584" i="23"/>
  <c r="E584" i="23"/>
  <c r="A585" i="23"/>
  <c r="B585" i="23"/>
  <c r="C585" i="23"/>
  <c r="D585" i="23"/>
  <c r="E585" i="23"/>
  <c r="A586" i="23"/>
  <c r="B586" i="23"/>
  <c r="C586" i="23"/>
  <c r="D586" i="23"/>
  <c r="E586" i="23"/>
  <c r="A587" i="23"/>
  <c r="B587" i="23"/>
  <c r="C587" i="23"/>
  <c r="D587" i="23"/>
  <c r="E587" i="23"/>
  <c r="A588" i="23"/>
  <c r="B588" i="23"/>
  <c r="C588" i="23"/>
  <c r="D588" i="23"/>
  <c r="E588" i="23"/>
  <c r="A589" i="23"/>
  <c r="B589" i="23"/>
  <c r="C589" i="23"/>
  <c r="D589" i="23"/>
  <c r="E589" i="23"/>
  <c r="A590" i="23"/>
  <c r="B590" i="23"/>
  <c r="C590" i="23"/>
  <c r="D590" i="23"/>
  <c r="E590" i="23"/>
  <c r="A591" i="23"/>
  <c r="B591" i="23"/>
  <c r="C591" i="23"/>
  <c r="D591" i="23"/>
  <c r="E591" i="23"/>
  <c r="A592" i="23"/>
  <c r="B592" i="23"/>
  <c r="C592" i="23"/>
  <c r="D592" i="23"/>
  <c r="E592" i="23"/>
  <c r="A593" i="23"/>
  <c r="B593" i="23"/>
  <c r="C593" i="23"/>
  <c r="D593" i="23"/>
  <c r="E593" i="23"/>
  <c r="A594" i="23"/>
  <c r="B594" i="23"/>
  <c r="C594" i="23"/>
  <c r="D594" i="23"/>
  <c r="E594" i="23"/>
  <c r="A595" i="23"/>
  <c r="B595" i="23"/>
  <c r="C595" i="23"/>
  <c r="D595" i="23"/>
  <c r="E595" i="23"/>
  <c r="A596" i="23"/>
  <c r="B596" i="23"/>
  <c r="C596" i="23"/>
  <c r="D596" i="23"/>
  <c r="E596" i="23"/>
  <c r="A597" i="23"/>
  <c r="B597" i="23"/>
  <c r="C597" i="23"/>
  <c r="D597" i="23"/>
  <c r="E597" i="23"/>
  <c r="A598" i="23"/>
  <c r="B598" i="23"/>
  <c r="C598" i="23"/>
  <c r="D598" i="23"/>
  <c r="E598" i="23"/>
  <c r="A599" i="23"/>
  <c r="B599" i="23"/>
  <c r="C599" i="23"/>
  <c r="D599" i="23"/>
  <c r="E599" i="23"/>
  <c r="A600" i="23"/>
  <c r="B600" i="23"/>
  <c r="C600" i="23"/>
  <c r="D600" i="23"/>
  <c r="E600" i="23"/>
  <c r="A601" i="23"/>
  <c r="B601" i="23"/>
  <c r="C601" i="23"/>
  <c r="D601" i="23"/>
  <c r="E601" i="23"/>
  <c r="A602" i="23"/>
  <c r="B602" i="23"/>
  <c r="C602" i="23"/>
  <c r="D602" i="23"/>
  <c r="E602" i="23"/>
  <c r="A603" i="23"/>
  <c r="B603" i="23"/>
  <c r="C603" i="23"/>
  <c r="D603" i="23"/>
  <c r="E603" i="23"/>
  <c r="A604" i="23"/>
  <c r="B604" i="23"/>
  <c r="C604" i="23"/>
  <c r="D604" i="23"/>
  <c r="E604" i="23"/>
  <c r="A605" i="23"/>
  <c r="B605" i="23"/>
  <c r="C605" i="23"/>
  <c r="D605" i="23"/>
  <c r="E605" i="23"/>
  <c r="A606" i="23"/>
  <c r="B606" i="23"/>
  <c r="C606" i="23"/>
  <c r="D606" i="23"/>
  <c r="E606" i="23"/>
  <c r="A607" i="23"/>
  <c r="B607" i="23"/>
  <c r="C607" i="23"/>
  <c r="D607" i="23"/>
  <c r="E607" i="23"/>
  <c r="A608" i="23"/>
  <c r="B608" i="23"/>
  <c r="C608" i="23"/>
  <c r="D608" i="23"/>
  <c r="E608" i="23"/>
  <c r="A609" i="23"/>
  <c r="B609" i="23"/>
  <c r="C609" i="23"/>
  <c r="D609" i="23"/>
  <c r="E609" i="23"/>
  <c r="A610" i="23"/>
  <c r="B610" i="23"/>
  <c r="C610" i="23"/>
  <c r="D610" i="23"/>
  <c r="E610" i="23"/>
  <c r="A611" i="23"/>
  <c r="B611" i="23"/>
  <c r="C611" i="23"/>
  <c r="D611" i="23"/>
  <c r="E611" i="23"/>
  <c r="A612" i="23"/>
  <c r="B612" i="23"/>
  <c r="C612" i="23"/>
  <c r="D612" i="23"/>
  <c r="E612" i="23"/>
  <c r="A613" i="23"/>
  <c r="B613" i="23"/>
  <c r="C613" i="23"/>
  <c r="D613" i="23"/>
  <c r="E613" i="23"/>
  <c r="A614" i="23"/>
  <c r="B614" i="23"/>
  <c r="C614" i="23"/>
  <c r="D614" i="23"/>
  <c r="E614" i="23"/>
  <c r="A615" i="23"/>
  <c r="B615" i="23"/>
  <c r="C615" i="23"/>
  <c r="D615" i="23"/>
  <c r="E615" i="23"/>
  <c r="A616" i="23"/>
  <c r="B616" i="23"/>
  <c r="C616" i="23"/>
  <c r="D616" i="23"/>
  <c r="E616" i="23"/>
  <c r="A617" i="23"/>
  <c r="B617" i="23"/>
  <c r="C617" i="23"/>
  <c r="D617" i="23"/>
  <c r="E617" i="23"/>
  <c r="A618" i="23"/>
  <c r="B618" i="23"/>
  <c r="C618" i="23"/>
  <c r="D618" i="23"/>
  <c r="E618" i="23"/>
  <c r="A619" i="23"/>
  <c r="B619" i="23"/>
  <c r="C619" i="23"/>
  <c r="D619" i="23"/>
  <c r="E619" i="23"/>
  <c r="A620" i="23"/>
  <c r="B620" i="23"/>
  <c r="C620" i="23"/>
  <c r="D620" i="23"/>
  <c r="E620" i="23"/>
  <c r="A621" i="23"/>
  <c r="B621" i="23"/>
  <c r="C621" i="23"/>
  <c r="D621" i="23"/>
  <c r="E621" i="23"/>
  <c r="A622" i="23"/>
  <c r="B622" i="23"/>
  <c r="C622" i="23"/>
  <c r="D622" i="23"/>
  <c r="E622" i="23"/>
  <c r="A623" i="23"/>
  <c r="B623" i="23"/>
  <c r="C623" i="23"/>
  <c r="D623" i="23"/>
  <c r="E623" i="23"/>
  <c r="A624" i="23"/>
  <c r="B624" i="23"/>
  <c r="C624" i="23"/>
  <c r="D624" i="23"/>
  <c r="E624" i="23"/>
  <c r="A625" i="23"/>
  <c r="B625" i="23"/>
  <c r="C625" i="23"/>
  <c r="D625" i="23"/>
  <c r="E625" i="23"/>
  <c r="A626" i="23"/>
  <c r="B626" i="23"/>
  <c r="C626" i="23"/>
  <c r="D626" i="23"/>
  <c r="E626" i="23"/>
  <c r="A627" i="23"/>
  <c r="B627" i="23"/>
  <c r="C627" i="23"/>
  <c r="D627" i="23"/>
  <c r="E627" i="23"/>
  <c r="A628" i="23"/>
  <c r="B628" i="23"/>
  <c r="C628" i="23"/>
  <c r="D628" i="23"/>
  <c r="E628" i="23"/>
  <c r="A629" i="23"/>
  <c r="B629" i="23"/>
  <c r="C629" i="23"/>
  <c r="D629" i="23"/>
  <c r="E629" i="23"/>
  <c r="A630" i="23"/>
  <c r="B630" i="23"/>
  <c r="C630" i="23"/>
  <c r="D630" i="23"/>
  <c r="E630" i="23"/>
  <c r="A631" i="23"/>
  <c r="B631" i="23"/>
  <c r="C631" i="23"/>
  <c r="D631" i="23"/>
  <c r="E631" i="23"/>
  <c r="A632" i="23"/>
  <c r="B632" i="23"/>
  <c r="C632" i="23"/>
  <c r="D632" i="23"/>
  <c r="E632" i="23"/>
  <c r="A633" i="23"/>
  <c r="B633" i="23"/>
  <c r="C633" i="23"/>
  <c r="D633" i="23"/>
  <c r="E633" i="23"/>
  <c r="A634" i="23"/>
  <c r="B634" i="23"/>
  <c r="C634" i="23"/>
  <c r="D634" i="23"/>
  <c r="E634" i="23"/>
  <c r="A635" i="23"/>
  <c r="B635" i="23"/>
  <c r="C635" i="23"/>
  <c r="D635" i="23"/>
  <c r="E635" i="23"/>
  <c r="A636" i="23"/>
  <c r="B636" i="23"/>
  <c r="C636" i="23"/>
  <c r="D636" i="23"/>
  <c r="E636" i="23"/>
  <c r="A637" i="23"/>
  <c r="B637" i="23"/>
  <c r="C637" i="23"/>
  <c r="D637" i="23"/>
  <c r="E637" i="23"/>
  <c r="A638" i="23"/>
  <c r="B638" i="23"/>
  <c r="C638" i="23"/>
  <c r="D638" i="23"/>
  <c r="E638" i="23"/>
  <c r="A639" i="23"/>
  <c r="B639" i="23"/>
  <c r="C639" i="23"/>
  <c r="D639" i="23"/>
  <c r="E639" i="23"/>
  <c r="A640" i="23"/>
  <c r="B640" i="23"/>
  <c r="C640" i="23"/>
  <c r="D640" i="23"/>
  <c r="E640" i="23"/>
  <c r="A641" i="23"/>
  <c r="B641" i="23"/>
  <c r="C641" i="23"/>
  <c r="D641" i="23"/>
  <c r="E641" i="23"/>
  <c r="A642" i="23"/>
  <c r="B642" i="23"/>
  <c r="C642" i="23"/>
  <c r="D642" i="23"/>
  <c r="E642" i="23"/>
  <c r="A643" i="23"/>
  <c r="B643" i="23"/>
  <c r="C643" i="23"/>
  <c r="D643" i="23"/>
  <c r="E643" i="23"/>
  <c r="A644" i="23"/>
  <c r="B644" i="23"/>
  <c r="C644" i="23"/>
  <c r="D644" i="23"/>
  <c r="E644" i="23"/>
  <c r="A645" i="23"/>
  <c r="B645" i="23"/>
  <c r="C645" i="23"/>
  <c r="D645" i="23"/>
  <c r="E645" i="23"/>
  <c r="A646" i="23"/>
  <c r="B646" i="23"/>
  <c r="C646" i="23"/>
  <c r="D646" i="23"/>
  <c r="E646" i="23"/>
  <c r="A647" i="23"/>
  <c r="B647" i="23"/>
  <c r="C647" i="23"/>
  <c r="D647" i="23"/>
  <c r="E647" i="23"/>
  <c r="A648" i="23"/>
  <c r="B648" i="23"/>
  <c r="C648" i="23"/>
  <c r="D648" i="23"/>
  <c r="E648" i="23"/>
  <c r="A649" i="23"/>
  <c r="B649" i="23"/>
  <c r="C649" i="23"/>
  <c r="D649" i="23"/>
  <c r="E649" i="23"/>
  <c r="A650" i="23"/>
  <c r="B650" i="23"/>
  <c r="C650" i="23"/>
  <c r="D650" i="23"/>
  <c r="E650" i="23"/>
  <c r="A651" i="23"/>
  <c r="B651" i="23"/>
  <c r="C651" i="23"/>
  <c r="D651" i="23"/>
  <c r="E651" i="23"/>
  <c r="A652" i="23"/>
  <c r="B652" i="23"/>
  <c r="C652" i="23"/>
  <c r="D652" i="23"/>
  <c r="E652" i="23"/>
  <c r="A653" i="23"/>
  <c r="B653" i="23"/>
  <c r="C653" i="23"/>
  <c r="D653" i="23"/>
  <c r="E653" i="23"/>
  <c r="A654" i="23"/>
  <c r="B654" i="23"/>
  <c r="C654" i="23"/>
  <c r="D654" i="23"/>
  <c r="E654" i="23"/>
  <c r="A655" i="23"/>
  <c r="B655" i="23"/>
  <c r="C655" i="23"/>
  <c r="D655" i="23"/>
  <c r="E655" i="23"/>
  <c r="A656" i="23"/>
  <c r="B656" i="23"/>
  <c r="C656" i="23"/>
  <c r="D656" i="23"/>
  <c r="E656" i="23"/>
  <c r="A657" i="23"/>
  <c r="B657" i="23"/>
  <c r="C657" i="23"/>
  <c r="D657" i="23"/>
  <c r="E657" i="23"/>
  <c r="A658" i="23"/>
  <c r="B658" i="23"/>
  <c r="C658" i="23"/>
  <c r="D658" i="23"/>
  <c r="E658" i="23"/>
  <c r="A659" i="23"/>
  <c r="B659" i="23"/>
  <c r="C659" i="23"/>
  <c r="D659" i="23"/>
  <c r="E659" i="23"/>
  <c r="A660" i="23"/>
  <c r="B660" i="23"/>
  <c r="C660" i="23"/>
  <c r="D660" i="23"/>
  <c r="E660" i="23"/>
  <c r="A661" i="23"/>
  <c r="B661" i="23"/>
  <c r="C661" i="23"/>
  <c r="D661" i="23"/>
  <c r="E661" i="23"/>
  <c r="A662" i="23"/>
  <c r="B662" i="23"/>
  <c r="C662" i="23"/>
  <c r="D662" i="23"/>
  <c r="E662" i="23"/>
  <c r="A663" i="23"/>
  <c r="B663" i="23"/>
  <c r="C663" i="23"/>
  <c r="D663" i="23"/>
  <c r="E663" i="23"/>
  <c r="A664" i="23"/>
  <c r="B664" i="23"/>
  <c r="C664" i="23"/>
  <c r="D664" i="23"/>
  <c r="E664" i="23"/>
  <c r="A665" i="23"/>
  <c r="B665" i="23"/>
  <c r="C665" i="23"/>
  <c r="D665" i="23"/>
  <c r="E665" i="23"/>
  <c r="A666" i="23"/>
  <c r="B666" i="23"/>
  <c r="C666" i="23"/>
  <c r="D666" i="23"/>
  <c r="E666" i="23"/>
  <c r="A667" i="23"/>
  <c r="B667" i="23"/>
  <c r="C667" i="23"/>
  <c r="D667" i="23"/>
  <c r="E667" i="23"/>
  <c r="A668" i="23"/>
  <c r="B668" i="23"/>
  <c r="C668" i="23"/>
  <c r="D668" i="23"/>
  <c r="E668" i="23"/>
  <c r="A669" i="23"/>
  <c r="B669" i="23"/>
  <c r="C669" i="23"/>
  <c r="D669" i="23"/>
  <c r="E669" i="23"/>
  <c r="A670" i="23"/>
  <c r="B670" i="23"/>
  <c r="C670" i="23"/>
  <c r="D670" i="23"/>
  <c r="E670" i="23"/>
  <c r="A671" i="23"/>
  <c r="B671" i="23"/>
  <c r="C671" i="23"/>
  <c r="D671" i="23"/>
  <c r="E671" i="23"/>
  <c r="A672" i="23"/>
  <c r="B672" i="23"/>
  <c r="C672" i="23"/>
  <c r="D672" i="23"/>
  <c r="E672" i="23"/>
  <c r="A673" i="23"/>
  <c r="B673" i="23"/>
  <c r="C673" i="23"/>
  <c r="D673" i="23"/>
  <c r="E673" i="23"/>
  <c r="A674" i="23"/>
  <c r="B674" i="23"/>
  <c r="C674" i="23"/>
  <c r="D674" i="23"/>
  <c r="E674" i="23"/>
  <c r="A675" i="23"/>
  <c r="B675" i="23"/>
  <c r="C675" i="23"/>
  <c r="D675" i="23"/>
  <c r="E675" i="23"/>
  <c r="A676" i="23"/>
  <c r="B676" i="23"/>
  <c r="C676" i="23"/>
  <c r="D676" i="23"/>
  <c r="E676" i="23"/>
  <c r="A677" i="23"/>
  <c r="B677" i="23"/>
  <c r="C677" i="23"/>
  <c r="D677" i="23"/>
  <c r="E677" i="23"/>
  <c r="A678" i="23"/>
  <c r="B678" i="23"/>
  <c r="C678" i="23"/>
  <c r="D678" i="23"/>
  <c r="E678" i="23"/>
  <c r="A679" i="23"/>
  <c r="B679" i="23"/>
  <c r="C679" i="23"/>
  <c r="D679" i="23"/>
  <c r="E679" i="23"/>
  <c r="A680" i="23"/>
  <c r="B680" i="23"/>
  <c r="C680" i="23"/>
  <c r="D680" i="23"/>
  <c r="E680" i="23"/>
  <c r="A681" i="23"/>
  <c r="B681" i="23"/>
  <c r="C681" i="23"/>
  <c r="D681" i="23"/>
  <c r="E681" i="23"/>
  <c r="A682" i="23"/>
  <c r="B682" i="23"/>
  <c r="C682" i="23"/>
  <c r="D682" i="23"/>
  <c r="E682" i="23"/>
  <c r="A683" i="23"/>
  <c r="B683" i="23"/>
  <c r="C683" i="23"/>
  <c r="D683" i="23"/>
  <c r="E683" i="23"/>
  <c r="A684" i="23"/>
  <c r="B684" i="23"/>
  <c r="C684" i="23"/>
  <c r="D684" i="23"/>
  <c r="E684" i="23"/>
  <c r="A685" i="23"/>
  <c r="B685" i="23"/>
  <c r="C685" i="23"/>
  <c r="D685" i="23"/>
  <c r="E685" i="23"/>
  <c r="A686" i="23"/>
  <c r="B686" i="23"/>
  <c r="C686" i="23"/>
  <c r="D686" i="23"/>
  <c r="E686" i="23"/>
  <c r="A687" i="23"/>
  <c r="B687" i="23"/>
  <c r="C687" i="23"/>
  <c r="D687" i="23"/>
  <c r="E687" i="23"/>
  <c r="A688" i="23"/>
  <c r="B688" i="23"/>
  <c r="C688" i="23"/>
  <c r="D688" i="23"/>
  <c r="E688" i="23"/>
  <c r="A689" i="23"/>
  <c r="B689" i="23"/>
  <c r="C689" i="23"/>
  <c r="D689" i="23"/>
  <c r="E689" i="23"/>
  <c r="A690" i="23"/>
  <c r="B690" i="23"/>
  <c r="C690" i="23"/>
  <c r="D690" i="23"/>
  <c r="E690" i="23"/>
  <c r="A691" i="23"/>
  <c r="B691" i="23"/>
  <c r="C691" i="23"/>
  <c r="D691" i="23"/>
  <c r="E691" i="23"/>
  <c r="A692" i="23"/>
  <c r="B692" i="23"/>
  <c r="C692" i="23"/>
  <c r="D692" i="23"/>
  <c r="E692" i="23"/>
  <c r="A693" i="23"/>
  <c r="B693" i="23"/>
  <c r="C693" i="23"/>
  <c r="D693" i="23"/>
  <c r="E693" i="23"/>
  <c r="A694" i="23"/>
  <c r="B694" i="23"/>
  <c r="C694" i="23"/>
  <c r="D694" i="23"/>
  <c r="E694" i="23"/>
  <c r="A695" i="23"/>
  <c r="B695" i="23"/>
  <c r="C695" i="23"/>
  <c r="D695" i="23"/>
  <c r="E695" i="23"/>
  <c r="A696" i="23"/>
  <c r="B696" i="23"/>
  <c r="C696" i="23"/>
  <c r="D696" i="23"/>
  <c r="E696" i="23"/>
  <c r="A697" i="23"/>
  <c r="B697" i="23"/>
  <c r="C697" i="23"/>
  <c r="D697" i="23"/>
  <c r="E697" i="23"/>
  <c r="A698" i="23"/>
  <c r="B698" i="23"/>
  <c r="C698" i="23"/>
  <c r="D698" i="23"/>
  <c r="E698" i="23"/>
  <c r="A699" i="23"/>
  <c r="B699" i="23"/>
  <c r="C699" i="23"/>
  <c r="D699" i="23"/>
  <c r="E699" i="23"/>
  <c r="A700" i="23"/>
  <c r="B700" i="23"/>
  <c r="C700" i="23"/>
  <c r="D700" i="23"/>
  <c r="E700" i="23"/>
  <c r="A701" i="23"/>
  <c r="B701" i="23"/>
  <c r="C701" i="23"/>
  <c r="D701" i="23"/>
  <c r="E701" i="23"/>
  <c r="A702" i="23"/>
  <c r="B702" i="23"/>
  <c r="C702" i="23"/>
  <c r="D702" i="23"/>
  <c r="E702" i="23"/>
  <c r="A703" i="23"/>
  <c r="B703" i="23"/>
  <c r="C703" i="23"/>
  <c r="D703" i="23"/>
  <c r="E703" i="23"/>
  <c r="A704" i="23"/>
  <c r="B704" i="23"/>
  <c r="C704" i="23"/>
  <c r="D704" i="23"/>
  <c r="E704" i="23"/>
  <c r="A705" i="23"/>
  <c r="B705" i="23"/>
  <c r="C705" i="23"/>
  <c r="D705" i="23"/>
  <c r="E705" i="23"/>
  <c r="A706" i="23"/>
  <c r="B706" i="23"/>
  <c r="C706" i="23"/>
  <c r="D706" i="23"/>
  <c r="E706" i="23"/>
  <c r="A707" i="23"/>
  <c r="B707" i="23"/>
  <c r="C707" i="23"/>
  <c r="D707" i="23"/>
  <c r="E707" i="23"/>
  <c r="A708" i="23"/>
  <c r="B708" i="23"/>
  <c r="C708" i="23"/>
  <c r="D708" i="23"/>
  <c r="E708" i="23"/>
  <c r="A709" i="23"/>
  <c r="B709" i="23"/>
  <c r="C709" i="23"/>
  <c r="D709" i="23"/>
  <c r="E709" i="23"/>
  <c r="A710" i="23"/>
  <c r="B710" i="23"/>
  <c r="C710" i="23"/>
  <c r="D710" i="23"/>
  <c r="E710" i="23"/>
  <c r="A711" i="23"/>
  <c r="B711" i="23"/>
  <c r="C711" i="23"/>
  <c r="D711" i="23"/>
  <c r="E711" i="23"/>
  <c r="A712" i="23"/>
  <c r="B712" i="23"/>
  <c r="C712" i="23"/>
  <c r="D712" i="23"/>
  <c r="E712" i="23"/>
  <c r="A713" i="23"/>
  <c r="B713" i="23"/>
  <c r="C713" i="23"/>
  <c r="D713" i="23"/>
  <c r="E713" i="23"/>
  <c r="A714" i="23"/>
  <c r="B714" i="23"/>
  <c r="C714" i="23"/>
  <c r="D714" i="23"/>
  <c r="E714" i="23"/>
  <c r="A715" i="23"/>
  <c r="B715" i="23"/>
  <c r="C715" i="23"/>
  <c r="D715" i="23"/>
  <c r="E715" i="23"/>
  <c r="A716" i="23"/>
  <c r="B716" i="23"/>
  <c r="C716" i="23"/>
  <c r="D716" i="23"/>
  <c r="E716" i="23"/>
  <c r="A717" i="23"/>
  <c r="B717" i="23"/>
  <c r="C717" i="23"/>
  <c r="D717" i="23"/>
  <c r="E717" i="23"/>
  <c r="A718" i="23"/>
  <c r="B718" i="23"/>
  <c r="C718" i="23"/>
  <c r="D718" i="23"/>
  <c r="E718" i="23"/>
  <c r="A719" i="23"/>
  <c r="B719" i="23"/>
  <c r="C719" i="23"/>
  <c r="D719" i="23"/>
  <c r="E719" i="23"/>
  <c r="A720" i="23"/>
  <c r="B720" i="23"/>
  <c r="C720" i="23"/>
  <c r="D720" i="23"/>
  <c r="E720" i="23"/>
  <c r="A721" i="23"/>
  <c r="B721" i="23"/>
  <c r="C721" i="23"/>
  <c r="D721" i="23"/>
  <c r="E721" i="23"/>
  <c r="A722" i="23"/>
  <c r="B722" i="23"/>
  <c r="C722" i="23"/>
  <c r="D722" i="23"/>
  <c r="E722" i="23"/>
  <c r="A723" i="23"/>
  <c r="B723" i="23"/>
  <c r="C723" i="23"/>
  <c r="D723" i="23"/>
  <c r="E723" i="23"/>
  <c r="A724" i="23"/>
  <c r="B724" i="23"/>
  <c r="C724" i="23"/>
  <c r="D724" i="23"/>
  <c r="E724" i="23"/>
  <c r="A725" i="23"/>
  <c r="B725" i="23"/>
  <c r="C725" i="23"/>
  <c r="D725" i="23"/>
  <c r="E725" i="23"/>
  <c r="A726" i="23"/>
  <c r="B726" i="23"/>
  <c r="C726" i="23"/>
  <c r="D726" i="23"/>
  <c r="E726" i="23"/>
  <c r="A727" i="23"/>
  <c r="B727" i="23"/>
  <c r="C727" i="23"/>
  <c r="D727" i="23"/>
  <c r="E727" i="23"/>
  <c r="A728" i="23"/>
  <c r="B728" i="23"/>
  <c r="C728" i="23"/>
  <c r="D728" i="23"/>
  <c r="E728" i="23"/>
  <c r="A729" i="23"/>
  <c r="B729" i="23"/>
  <c r="C729" i="23"/>
  <c r="D729" i="23"/>
  <c r="E729" i="23"/>
  <c r="A730" i="23"/>
  <c r="B730" i="23"/>
  <c r="C730" i="23"/>
  <c r="D730" i="23"/>
  <c r="E730" i="23"/>
  <c r="A731" i="23"/>
  <c r="B731" i="23"/>
  <c r="C731" i="23"/>
  <c r="D731" i="23"/>
  <c r="E731" i="23"/>
  <c r="A732" i="23"/>
  <c r="B732" i="23"/>
  <c r="C732" i="23"/>
  <c r="D732" i="23"/>
  <c r="E732" i="23"/>
  <c r="A733" i="23"/>
  <c r="B733" i="23"/>
  <c r="C733" i="23"/>
  <c r="D733" i="23"/>
  <c r="E733" i="23"/>
  <c r="A734" i="23"/>
  <c r="B734" i="23"/>
  <c r="C734" i="23"/>
  <c r="D734" i="23"/>
  <c r="E734" i="23"/>
  <c r="A735" i="23"/>
  <c r="B735" i="23"/>
  <c r="C735" i="23"/>
  <c r="D735" i="23"/>
  <c r="E735" i="23"/>
  <c r="A736" i="23"/>
  <c r="B736" i="23"/>
  <c r="C736" i="23"/>
  <c r="D736" i="23"/>
  <c r="E736" i="23"/>
  <c r="A737" i="23"/>
  <c r="B737" i="23"/>
  <c r="C737" i="23"/>
  <c r="D737" i="23"/>
  <c r="E737" i="23"/>
  <c r="A738" i="23"/>
  <c r="B738" i="23"/>
  <c r="C738" i="23"/>
  <c r="D738" i="23"/>
  <c r="E738" i="23"/>
  <c r="A739" i="23"/>
  <c r="B739" i="23"/>
  <c r="C739" i="23"/>
  <c r="D739" i="23"/>
  <c r="E739" i="23"/>
  <c r="A740" i="23"/>
  <c r="B740" i="23"/>
  <c r="C740" i="23"/>
  <c r="D740" i="23"/>
  <c r="E740" i="23"/>
  <c r="A741" i="23"/>
  <c r="B741" i="23"/>
  <c r="C741" i="23"/>
  <c r="D741" i="23"/>
  <c r="E741" i="23"/>
  <c r="A742" i="23"/>
  <c r="B742" i="23"/>
  <c r="C742" i="23"/>
  <c r="D742" i="23"/>
  <c r="E742" i="23"/>
  <c r="A743" i="23"/>
  <c r="B743" i="23"/>
  <c r="C743" i="23"/>
  <c r="D743" i="23"/>
  <c r="E743" i="23"/>
  <c r="A744" i="23"/>
  <c r="B744" i="23"/>
  <c r="C744" i="23"/>
  <c r="D744" i="23"/>
  <c r="E744" i="23"/>
  <c r="A745" i="23"/>
  <c r="B745" i="23"/>
  <c r="C745" i="23"/>
  <c r="D745" i="23"/>
  <c r="E745" i="23"/>
  <c r="A746" i="23"/>
  <c r="B746" i="23"/>
  <c r="C746" i="23"/>
  <c r="D746" i="23"/>
  <c r="E746" i="23"/>
  <c r="A747" i="23"/>
  <c r="B747" i="23"/>
  <c r="C747" i="23"/>
  <c r="D747" i="23"/>
  <c r="E747" i="23"/>
  <c r="A748" i="23"/>
  <c r="B748" i="23"/>
  <c r="C748" i="23"/>
  <c r="D748" i="23"/>
  <c r="E748" i="23"/>
  <c r="A749" i="23"/>
  <c r="B749" i="23"/>
  <c r="C749" i="23"/>
  <c r="D749" i="23"/>
  <c r="E749" i="23"/>
  <c r="A750" i="23"/>
  <c r="B750" i="23"/>
  <c r="C750" i="23"/>
  <c r="D750" i="23"/>
  <c r="E750" i="23"/>
  <c r="A751" i="23"/>
  <c r="B751" i="23"/>
  <c r="C751" i="23"/>
  <c r="D751" i="23"/>
  <c r="E751" i="23"/>
  <c r="A752" i="23"/>
  <c r="B752" i="23"/>
  <c r="C752" i="23"/>
  <c r="D752" i="23"/>
  <c r="E752" i="23"/>
  <c r="A753" i="23"/>
  <c r="B753" i="23"/>
  <c r="C753" i="23"/>
  <c r="D753" i="23"/>
  <c r="E753" i="23"/>
  <c r="A754" i="23"/>
  <c r="B754" i="23"/>
  <c r="C754" i="23"/>
  <c r="D754" i="23"/>
  <c r="E754" i="23"/>
  <c r="A755" i="23"/>
  <c r="B755" i="23"/>
  <c r="C755" i="23"/>
  <c r="D755" i="23"/>
  <c r="E755" i="23"/>
  <c r="A756" i="23"/>
  <c r="B756" i="23"/>
  <c r="C756" i="23"/>
  <c r="D756" i="23"/>
  <c r="E756" i="23"/>
  <c r="A757" i="23"/>
  <c r="B757" i="23"/>
  <c r="C757" i="23"/>
  <c r="D757" i="23"/>
  <c r="E757" i="23"/>
  <c r="A758" i="23"/>
  <c r="B758" i="23"/>
  <c r="C758" i="23"/>
  <c r="D758" i="23"/>
  <c r="E758" i="23"/>
  <c r="A759" i="23"/>
  <c r="B759" i="23"/>
  <c r="C759" i="23"/>
  <c r="D759" i="23"/>
  <c r="E759" i="23"/>
  <c r="A760" i="23"/>
  <c r="B760" i="23"/>
  <c r="C760" i="23"/>
  <c r="D760" i="23"/>
  <c r="E760" i="23"/>
  <c r="A761" i="23"/>
  <c r="B761" i="23"/>
  <c r="C761" i="23"/>
  <c r="D761" i="23"/>
  <c r="E761" i="23"/>
  <c r="A762" i="23"/>
  <c r="B762" i="23"/>
  <c r="C762" i="23"/>
  <c r="D762" i="23"/>
  <c r="E762" i="23"/>
  <c r="A763" i="23"/>
  <c r="B763" i="23"/>
  <c r="C763" i="23"/>
  <c r="D763" i="23"/>
  <c r="E763" i="23"/>
  <c r="A764" i="23"/>
  <c r="B764" i="23"/>
  <c r="C764" i="23"/>
  <c r="D764" i="23"/>
  <c r="E764" i="23"/>
  <c r="A765" i="23"/>
  <c r="B765" i="23"/>
  <c r="C765" i="23"/>
  <c r="D765" i="23"/>
  <c r="E765" i="23"/>
  <c r="A766" i="23"/>
  <c r="B766" i="23"/>
  <c r="C766" i="23"/>
  <c r="D766" i="23"/>
  <c r="E766" i="23"/>
  <c r="A767" i="23"/>
  <c r="B767" i="23"/>
  <c r="C767" i="23"/>
  <c r="D767" i="23"/>
  <c r="E767" i="23"/>
  <c r="A768" i="23"/>
  <c r="B768" i="23"/>
  <c r="C768" i="23"/>
  <c r="D768" i="23"/>
  <c r="E768" i="23"/>
  <c r="A769" i="23"/>
  <c r="B769" i="23"/>
  <c r="C769" i="23"/>
  <c r="D769" i="23"/>
  <c r="E769" i="23"/>
  <c r="A770" i="23"/>
  <c r="B770" i="23"/>
  <c r="C770" i="23"/>
  <c r="D770" i="23"/>
  <c r="E770" i="23"/>
  <c r="A771" i="23"/>
  <c r="B771" i="23"/>
  <c r="C771" i="23"/>
  <c r="D771" i="23"/>
  <c r="E771" i="23"/>
  <c r="A772" i="23"/>
  <c r="B772" i="23"/>
  <c r="C772" i="23"/>
  <c r="D772" i="23"/>
  <c r="E772" i="23"/>
  <c r="A773" i="23"/>
  <c r="B773" i="23"/>
  <c r="C773" i="23"/>
  <c r="D773" i="23"/>
  <c r="E773" i="23"/>
  <c r="A774" i="23"/>
  <c r="B774" i="23"/>
  <c r="C774" i="23"/>
  <c r="D774" i="23"/>
  <c r="E774" i="23"/>
  <c r="A775" i="23"/>
  <c r="B775" i="23"/>
  <c r="C775" i="23"/>
  <c r="D775" i="23"/>
  <c r="E775" i="23"/>
  <c r="A776" i="23"/>
  <c r="B776" i="23"/>
  <c r="C776" i="23"/>
  <c r="D776" i="23"/>
  <c r="E776" i="23"/>
  <c r="A777" i="23"/>
  <c r="B777" i="23"/>
  <c r="C777" i="23"/>
  <c r="D777" i="23"/>
  <c r="E777" i="23"/>
  <c r="A778" i="23"/>
  <c r="B778" i="23"/>
  <c r="C778" i="23"/>
  <c r="D778" i="23"/>
  <c r="E778" i="23"/>
  <c r="A779" i="23"/>
  <c r="B779" i="23"/>
  <c r="C779" i="23"/>
  <c r="D779" i="23"/>
  <c r="E779" i="23"/>
  <c r="A780" i="23"/>
  <c r="B780" i="23"/>
  <c r="C780" i="23"/>
  <c r="D780" i="23"/>
  <c r="E780" i="23"/>
  <c r="A781" i="23"/>
  <c r="B781" i="23"/>
  <c r="C781" i="23"/>
  <c r="D781" i="23"/>
  <c r="E781" i="23"/>
  <c r="A782" i="23"/>
  <c r="B782" i="23"/>
  <c r="C782" i="23"/>
  <c r="D782" i="23"/>
  <c r="E782" i="23"/>
  <c r="A783" i="23"/>
  <c r="B783" i="23"/>
  <c r="C783" i="23"/>
  <c r="D783" i="23"/>
  <c r="E783" i="23"/>
  <c r="A784" i="23"/>
  <c r="B784" i="23"/>
  <c r="C784" i="23"/>
  <c r="D784" i="23"/>
  <c r="E784" i="23"/>
  <c r="A785" i="23"/>
  <c r="B785" i="23"/>
  <c r="C785" i="23"/>
  <c r="D785" i="23"/>
  <c r="E785" i="23"/>
  <c r="A786" i="23"/>
  <c r="B786" i="23"/>
  <c r="C786" i="23"/>
  <c r="D786" i="23"/>
  <c r="E786" i="23"/>
  <c r="A787" i="23"/>
  <c r="B787" i="23"/>
  <c r="C787" i="23"/>
  <c r="D787" i="23"/>
  <c r="E787" i="23"/>
  <c r="A788" i="23"/>
  <c r="B788" i="23"/>
  <c r="C788" i="23"/>
  <c r="D788" i="23"/>
  <c r="E788" i="23"/>
  <c r="A789" i="23"/>
  <c r="B789" i="23"/>
  <c r="C789" i="23"/>
  <c r="D789" i="23"/>
  <c r="E789" i="23"/>
  <c r="A790" i="23"/>
  <c r="B790" i="23"/>
  <c r="C790" i="23"/>
  <c r="D790" i="23"/>
  <c r="E790" i="23"/>
  <c r="A791" i="23"/>
  <c r="B791" i="23"/>
  <c r="C791" i="23"/>
  <c r="D791" i="23"/>
  <c r="E791" i="23"/>
  <c r="A792" i="23"/>
  <c r="B792" i="23"/>
  <c r="C792" i="23"/>
  <c r="D792" i="23"/>
  <c r="E792" i="23"/>
  <c r="A793" i="23"/>
  <c r="B793" i="23"/>
  <c r="C793" i="23"/>
  <c r="D793" i="23"/>
  <c r="E793" i="23"/>
  <c r="A794" i="23"/>
  <c r="B794" i="23"/>
  <c r="C794" i="23"/>
  <c r="D794" i="23"/>
  <c r="E794" i="23"/>
  <c r="A795" i="23"/>
  <c r="B795" i="23"/>
  <c r="C795" i="23"/>
  <c r="D795" i="23"/>
  <c r="E795" i="23"/>
  <c r="A796" i="23"/>
  <c r="B796" i="23"/>
  <c r="C796" i="23"/>
  <c r="D796" i="23"/>
  <c r="E796" i="23"/>
  <c r="A797" i="23"/>
  <c r="B797" i="23"/>
  <c r="C797" i="23"/>
  <c r="D797" i="23"/>
  <c r="E797" i="23"/>
  <c r="A798" i="23"/>
  <c r="B798" i="23"/>
  <c r="C798" i="23"/>
  <c r="D798" i="23"/>
  <c r="E798" i="23"/>
  <c r="A799" i="23"/>
  <c r="B799" i="23"/>
  <c r="C799" i="23"/>
  <c r="D799" i="23"/>
  <c r="E799" i="23"/>
  <c r="A800" i="23"/>
  <c r="B800" i="23"/>
  <c r="C800" i="23"/>
  <c r="D800" i="23"/>
  <c r="E800" i="23"/>
  <c r="A801" i="23"/>
  <c r="B801" i="23"/>
  <c r="C801" i="23"/>
  <c r="D801" i="23"/>
  <c r="E801" i="23"/>
  <c r="A802" i="23"/>
  <c r="B802" i="23"/>
  <c r="C802" i="23"/>
  <c r="D802" i="23"/>
  <c r="E802" i="23"/>
  <c r="A803" i="23"/>
  <c r="B803" i="23"/>
  <c r="C803" i="23"/>
  <c r="D803" i="23"/>
  <c r="E803" i="23"/>
  <c r="A804" i="23"/>
  <c r="B804" i="23"/>
  <c r="C804" i="23"/>
  <c r="D804" i="23"/>
  <c r="E804" i="23"/>
  <c r="A805" i="23"/>
  <c r="B805" i="23"/>
  <c r="C805" i="23"/>
  <c r="D805" i="23"/>
  <c r="E805" i="23"/>
  <c r="A806" i="23"/>
  <c r="B806" i="23"/>
  <c r="C806" i="23"/>
  <c r="D806" i="23"/>
  <c r="E806" i="23"/>
  <c r="A807" i="23"/>
  <c r="B807" i="23"/>
  <c r="C807" i="23"/>
  <c r="D807" i="23"/>
  <c r="E807" i="23"/>
  <c r="A808" i="23"/>
  <c r="B808" i="23"/>
  <c r="C808" i="23"/>
  <c r="D808" i="23"/>
  <c r="E808" i="23"/>
  <c r="A809" i="23"/>
  <c r="B809" i="23"/>
  <c r="C809" i="23"/>
  <c r="D809" i="23"/>
  <c r="E809" i="23"/>
  <c r="A810" i="23"/>
  <c r="B810" i="23"/>
  <c r="C810" i="23"/>
  <c r="D810" i="23"/>
  <c r="E810" i="23"/>
  <c r="A811" i="23"/>
  <c r="B811" i="23"/>
  <c r="C811" i="23"/>
  <c r="D811" i="23"/>
  <c r="E811" i="23"/>
  <c r="A812" i="23"/>
  <c r="B812" i="23"/>
  <c r="C812" i="23"/>
  <c r="D812" i="23"/>
  <c r="E812" i="23"/>
  <c r="A813" i="23"/>
  <c r="B813" i="23"/>
  <c r="C813" i="23"/>
  <c r="D813" i="23"/>
  <c r="E813" i="23"/>
  <c r="A814" i="23"/>
  <c r="B814" i="23"/>
  <c r="C814" i="23"/>
  <c r="D814" i="23"/>
  <c r="E814" i="23"/>
  <c r="A815" i="23"/>
  <c r="B815" i="23"/>
  <c r="C815" i="23"/>
  <c r="D815" i="23"/>
  <c r="E815" i="23"/>
  <c r="A816" i="23"/>
  <c r="B816" i="23"/>
  <c r="C816" i="23"/>
  <c r="D816" i="23"/>
  <c r="E816" i="23"/>
  <c r="A817" i="23"/>
  <c r="B817" i="23"/>
  <c r="C817" i="23"/>
  <c r="D817" i="23"/>
  <c r="E817" i="23"/>
  <c r="A818" i="23"/>
  <c r="B818" i="23"/>
  <c r="C818" i="23"/>
  <c r="D818" i="23"/>
  <c r="E818" i="23"/>
  <c r="A819" i="23"/>
  <c r="B819" i="23"/>
  <c r="C819" i="23"/>
  <c r="D819" i="23"/>
  <c r="E819" i="23"/>
  <c r="A820" i="23"/>
  <c r="B820" i="23"/>
  <c r="C820" i="23"/>
  <c r="D820" i="23"/>
  <c r="E820" i="23"/>
  <c r="A821" i="23"/>
  <c r="B821" i="23"/>
  <c r="C821" i="23"/>
  <c r="D821" i="23"/>
  <c r="E821" i="23"/>
  <c r="A822" i="23"/>
  <c r="B822" i="23"/>
  <c r="C822" i="23"/>
  <c r="D822" i="23"/>
  <c r="E822" i="23"/>
  <c r="A823" i="23"/>
  <c r="B823" i="23"/>
  <c r="C823" i="23"/>
  <c r="D823" i="23"/>
  <c r="E823" i="23"/>
  <c r="A824" i="23"/>
  <c r="B824" i="23"/>
  <c r="C824" i="23"/>
  <c r="D824" i="23"/>
  <c r="E824" i="23"/>
  <c r="A825" i="23"/>
  <c r="B825" i="23"/>
  <c r="C825" i="23"/>
  <c r="D825" i="23"/>
  <c r="E825" i="23"/>
  <c r="A826" i="23"/>
  <c r="B826" i="23"/>
  <c r="C826" i="23"/>
  <c r="D826" i="23"/>
  <c r="E826" i="23"/>
  <c r="A827" i="23"/>
  <c r="B827" i="23"/>
  <c r="C827" i="23"/>
  <c r="D827" i="23"/>
  <c r="E827" i="23"/>
  <c r="A828" i="23"/>
  <c r="B828" i="23"/>
  <c r="C828" i="23"/>
  <c r="D828" i="23"/>
  <c r="E828" i="23"/>
  <c r="A829" i="23"/>
  <c r="B829" i="23"/>
  <c r="C829" i="23"/>
  <c r="D829" i="23"/>
  <c r="E829" i="23"/>
  <c r="A830" i="23"/>
  <c r="B830" i="23"/>
  <c r="C830" i="23"/>
  <c r="D830" i="23"/>
  <c r="E830" i="23"/>
  <c r="A831" i="23"/>
  <c r="B831" i="23"/>
  <c r="C831" i="23"/>
  <c r="D831" i="23"/>
  <c r="E831" i="23"/>
  <c r="A832" i="23"/>
  <c r="B832" i="23"/>
  <c r="C832" i="23"/>
  <c r="D832" i="23"/>
  <c r="E832" i="23"/>
  <c r="A833" i="23"/>
  <c r="B833" i="23"/>
  <c r="C833" i="23"/>
  <c r="D833" i="23"/>
  <c r="E833" i="23"/>
  <c r="A834" i="23"/>
  <c r="B834" i="23"/>
  <c r="C834" i="23"/>
  <c r="D834" i="23"/>
  <c r="E834" i="23"/>
  <c r="A835" i="23"/>
  <c r="B835" i="23"/>
  <c r="C835" i="23"/>
  <c r="D835" i="23"/>
  <c r="E835" i="23"/>
  <c r="A836" i="23"/>
  <c r="B836" i="23"/>
  <c r="C836" i="23"/>
  <c r="D836" i="23"/>
  <c r="E836" i="23"/>
  <c r="A837" i="23"/>
  <c r="B837" i="23"/>
  <c r="C837" i="23"/>
  <c r="D837" i="23"/>
  <c r="E837" i="23"/>
  <c r="A838" i="23"/>
  <c r="B838" i="23"/>
  <c r="C838" i="23"/>
  <c r="D838" i="23"/>
  <c r="E838" i="23"/>
  <c r="A839" i="23"/>
  <c r="B839" i="23"/>
  <c r="C839" i="23"/>
  <c r="D839" i="23"/>
  <c r="E839" i="23"/>
  <c r="A840" i="23"/>
  <c r="B840" i="23"/>
  <c r="C840" i="23"/>
  <c r="D840" i="23"/>
  <c r="E840" i="23"/>
  <c r="A841" i="23"/>
  <c r="B841" i="23"/>
  <c r="C841" i="23"/>
  <c r="D841" i="23"/>
  <c r="E841" i="23"/>
  <c r="A842" i="23"/>
  <c r="B842" i="23"/>
  <c r="C842" i="23"/>
  <c r="D842" i="23"/>
  <c r="E842" i="23"/>
  <c r="A843" i="23"/>
  <c r="B843" i="23"/>
  <c r="C843" i="23"/>
  <c r="D843" i="23"/>
  <c r="E843" i="23"/>
  <c r="A844" i="23"/>
  <c r="B844" i="23"/>
  <c r="C844" i="23"/>
  <c r="D844" i="23"/>
  <c r="E844" i="23"/>
  <c r="A845" i="23"/>
  <c r="B845" i="23"/>
  <c r="C845" i="23"/>
  <c r="D845" i="23"/>
  <c r="E845" i="23"/>
  <c r="A846" i="23"/>
  <c r="B846" i="23"/>
  <c r="C846" i="23"/>
  <c r="D846" i="23"/>
  <c r="E846" i="23"/>
  <c r="A847" i="23"/>
  <c r="B847" i="23"/>
  <c r="C847" i="23"/>
  <c r="D847" i="23"/>
  <c r="E847" i="23"/>
  <c r="A848" i="23"/>
  <c r="B848" i="23"/>
  <c r="C848" i="23"/>
  <c r="D848" i="23"/>
  <c r="E848" i="23"/>
  <c r="A849" i="23"/>
  <c r="B849" i="23"/>
  <c r="C849" i="23"/>
  <c r="D849" i="23"/>
  <c r="E849" i="23"/>
  <c r="A850" i="23"/>
  <c r="B850" i="23"/>
  <c r="C850" i="23"/>
  <c r="D850" i="23"/>
  <c r="E850" i="23"/>
  <c r="A851" i="23"/>
  <c r="B851" i="23"/>
  <c r="C851" i="23"/>
  <c r="D851" i="23"/>
  <c r="E851" i="23"/>
  <c r="A852" i="23"/>
  <c r="B852" i="23"/>
  <c r="C852" i="23"/>
  <c r="D852" i="23"/>
  <c r="E852" i="23"/>
  <c r="A853" i="23"/>
  <c r="B853" i="23"/>
  <c r="C853" i="23"/>
  <c r="D853" i="23"/>
  <c r="E853" i="23"/>
  <c r="A854" i="23"/>
  <c r="B854" i="23"/>
  <c r="C854" i="23"/>
  <c r="D854" i="23"/>
  <c r="E854" i="23"/>
  <c r="A855" i="23"/>
  <c r="B855" i="23"/>
  <c r="C855" i="23"/>
  <c r="D855" i="23"/>
  <c r="E855" i="23"/>
  <c r="A856" i="23"/>
  <c r="B856" i="23"/>
  <c r="C856" i="23"/>
  <c r="D856" i="23"/>
  <c r="E856" i="23"/>
  <c r="A857" i="23"/>
  <c r="B857" i="23"/>
  <c r="C857" i="23"/>
  <c r="D857" i="23"/>
  <c r="E857" i="23"/>
  <c r="A858" i="23"/>
  <c r="B858" i="23"/>
  <c r="C858" i="23"/>
  <c r="D858" i="23"/>
  <c r="E858" i="23"/>
  <c r="A859" i="23"/>
  <c r="B859" i="23"/>
  <c r="C859" i="23"/>
  <c r="D859" i="23"/>
  <c r="E859" i="23"/>
  <c r="A860" i="23"/>
  <c r="B860" i="23"/>
  <c r="C860" i="23"/>
  <c r="D860" i="23"/>
  <c r="E860" i="23"/>
  <c r="A861" i="23"/>
  <c r="B861" i="23"/>
  <c r="C861" i="23"/>
  <c r="D861" i="23"/>
  <c r="E861" i="23"/>
  <c r="A862" i="23"/>
  <c r="B862" i="23"/>
  <c r="C862" i="23"/>
  <c r="D862" i="23"/>
  <c r="E862" i="23"/>
  <c r="A863" i="23"/>
  <c r="B863" i="23"/>
  <c r="C863" i="23"/>
  <c r="D863" i="23"/>
  <c r="E863" i="23"/>
  <c r="A864" i="23"/>
  <c r="B864" i="23"/>
  <c r="C864" i="23"/>
  <c r="D864" i="23"/>
  <c r="E864" i="23"/>
  <c r="A865" i="23"/>
  <c r="B865" i="23"/>
  <c r="C865" i="23"/>
  <c r="D865" i="23"/>
  <c r="E865" i="23"/>
  <c r="A866" i="23"/>
  <c r="B866" i="23"/>
  <c r="C866" i="23"/>
  <c r="D866" i="23"/>
  <c r="E866" i="23"/>
  <c r="A867" i="23"/>
  <c r="B867" i="23"/>
  <c r="C867" i="23"/>
  <c r="D867" i="23"/>
  <c r="E867" i="23"/>
  <c r="A868" i="23"/>
  <c r="B868" i="23"/>
  <c r="C868" i="23"/>
  <c r="D868" i="23"/>
  <c r="E868" i="23"/>
  <c r="A869" i="23"/>
  <c r="B869" i="23"/>
  <c r="C869" i="23"/>
  <c r="D869" i="23"/>
  <c r="E869" i="23"/>
  <c r="A870" i="23"/>
  <c r="B870" i="23"/>
  <c r="C870" i="23"/>
  <c r="D870" i="23"/>
  <c r="E870" i="23"/>
  <c r="A871" i="23"/>
  <c r="B871" i="23"/>
  <c r="C871" i="23"/>
  <c r="D871" i="23"/>
  <c r="E871" i="23"/>
  <c r="A872" i="23"/>
  <c r="B872" i="23"/>
  <c r="C872" i="23"/>
  <c r="D872" i="23"/>
  <c r="E872" i="23"/>
  <c r="A873" i="23"/>
  <c r="B873" i="23"/>
  <c r="C873" i="23"/>
  <c r="D873" i="23"/>
  <c r="E873" i="23"/>
  <c r="A874" i="23"/>
  <c r="B874" i="23"/>
  <c r="C874" i="23"/>
  <c r="D874" i="23"/>
  <c r="E874" i="23"/>
  <c r="A875" i="23"/>
  <c r="B875" i="23"/>
  <c r="C875" i="23"/>
  <c r="D875" i="23"/>
  <c r="E875" i="23"/>
  <c r="A876" i="23"/>
  <c r="B876" i="23"/>
  <c r="C876" i="23"/>
  <c r="D876" i="23"/>
  <c r="E876" i="23"/>
  <c r="A877" i="23"/>
  <c r="B877" i="23"/>
  <c r="C877" i="23"/>
  <c r="D877" i="23"/>
  <c r="E877" i="23"/>
  <c r="A878" i="23"/>
  <c r="B878" i="23"/>
  <c r="C878" i="23"/>
  <c r="D878" i="23"/>
  <c r="E878" i="23"/>
  <c r="A879" i="23"/>
  <c r="B879" i="23"/>
  <c r="C879" i="23"/>
  <c r="D879" i="23"/>
  <c r="E879" i="23"/>
  <c r="A880" i="23"/>
  <c r="B880" i="23"/>
  <c r="C880" i="23"/>
  <c r="D880" i="23"/>
  <c r="E880" i="23"/>
  <c r="A881" i="23"/>
  <c r="B881" i="23"/>
  <c r="C881" i="23"/>
  <c r="D881" i="23"/>
  <c r="E881" i="23"/>
  <c r="A882" i="23"/>
  <c r="B882" i="23"/>
  <c r="C882" i="23"/>
  <c r="D882" i="23"/>
  <c r="E882" i="23"/>
  <c r="A883" i="23"/>
  <c r="B883" i="23"/>
  <c r="C883" i="23"/>
  <c r="D883" i="23"/>
  <c r="E883" i="23"/>
  <c r="A884" i="23"/>
  <c r="B884" i="23"/>
  <c r="C884" i="23"/>
  <c r="D884" i="23"/>
  <c r="E884" i="23"/>
  <c r="A885" i="23"/>
  <c r="B885" i="23"/>
  <c r="C885" i="23"/>
  <c r="D885" i="23"/>
  <c r="E885" i="23"/>
  <c r="A886" i="23"/>
  <c r="B886" i="23"/>
  <c r="C886" i="23"/>
  <c r="D886" i="23"/>
  <c r="E886" i="23"/>
  <c r="A887" i="23"/>
  <c r="B887" i="23"/>
  <c r="C887" i="23"/>
  <c r="D887" i="23"/>
  <c r="E887" i="23"/>
  <c r="A888" i="23"/>
  <c r="B888" i="23"/>
  <c r="C888" i="23"/>
  <c r="D888" i="23"/>
  <c r="E888" i="23"/>
  <c r="A889" i="23"/>
  <c r="B889" i="23"/>
  <c r="C889" i="23"/>
  <c r="D889" i="23"/>
  <c r="E889" i="23"/>
  <c r="A890" i="23"/>
  <c r="B890" i="23"/>
  <c r="C890" i="23"/>
  <c r="D890" i="23"/>
  <c r="E890" i="23"/>
  <c r="A891" i="23"/>
  <c r="B891" i="23"/>
  <c r="C891" i="23"/>
  <c r="D891" i="23"/>
  <c r="E891" i="23"/>
  <c r="A892" i="23"/>
  <c r="B892" i="23"/>
  <c r="C892" i="23"/>
  <c r="D892" i="23"/>
  <c r="E892" i="23"/>
  <c r="A893" i="23"/>
  <c r="B893" i="23"/>
  <c r="C893" i="23"/>
  <c r="D893" i="23"/>
  <c r="E893" i="23"/>
  <c r="A894" i="23"/>
  <c r="B894" i="23"/>
  <c r="C894" i="23"/>
  <c r="D894" i="23"/>
  <c r="E894" i="23"/>
  <c r="A895" i="23"/>
  <c r="B895" i="23"/>
  <c r="C895" i="23"/>
  <c r="D895" i="23"/>
  <c r="E895" i="23"/>
  <c r="A896" i="23"/>
  <c r="B896" i="23"/>
  <c r="C896" i="23"/>
  <c r="D896" i="23"/>
  <c r="E896" i="23"/>
  <c r="A897" i="23"/>
  <c r="B897" i="23"/>
  <c r="C897" i="23"/>
  <c r="D897" i="23"/>
  <c r="E897" i="23"/>
  <c r="A898" i="23"/>
  <c r="B898" i="23"/>
  <c r="C898" i="23"/>
  <c r="D898" i="23"/>
  <c r="E898" i="23"/>
  <c r="A899" i="23"/>
  <c r="B899" i="23"/>
  <c r="C899" i="23"/>
  <c r="D899" i="23"/>
  <c r="E899" i="23"/>
  <c r="A900" i="23"/>
  <c r="B900" i="23"/>
  <c r="C900" i="23"/>
  <c r="D900" i="23"/>
  <c r="E900" i="23"/>
  <c r="A901" i="23"/>
  <c r="B901" i="23"/>
  <c r="C901" i="23"/>
  <c r="D901" i="23"/>
  <c r="E901" i="23"/>
  <c r="A902" i="23"/>
  <c r="B902" i="23"/>
  <c r="C902" i="23"/>
  <c r="D902" i="23"/>
  <c r="E902" i="23"/>
  <c r="A903" i="23"/>
  <c r="B903" i="23"/>
  <c r="C903" i="23"/>
  <c r="D903" i="23"/>
  <c r="E903" i="23"/>
  <c r="A904" i="23"/>
  <c r="B904" i="23"/>
  <c r="C904" i="23"/>
  <c r="D904" i="23"/>
  <c r="E904" i="23"/>
  <c r="A905" i="23"/>
  <c r="B905" i="23"/>
  <c r="C905" i="23"/>
  <c r="D905" i="23"/>
  <c r="E905" i="23"/>
  <c r="A906" i="23"/>
  <c r="B906" i="23"/>
  <c r="C906" i="23"/>
  <c r="D906" i="23"/>
  <c r="E906" i="23"/>
  <c r="A907" i="23"/>
  <c r="B907" i="23"/>
  <c r="C907" i="23"/>
  <c r="D907" i="23"/>
  <c r="E907" i="23"/>
  <c r="A908" i="23"/>
  <c r="B908" i="23"/>
  <c r="C908" i="23"/>
  <c r="D908" i="23"/>
  <c r="E908" i="23"/>
  <c r="A909" i="23"/>
  <c r="B909" i="23"/>
  <c r="C909" i="23"/>
  <c r="D909" i="23"/>
  <c r="E909" i="23"/>
  <c r="A910" i="23"/>
  <c r="B910" i="23"/>
  <c r="C910" i="23"/>
  <c r="D910" i="23"/>
  <c r="E910" i="23"/>
  <c r="A911" i="23"/>
  <c r="B911" i="23"/>
  <c r="C911" i="23"/>
  <c r="D911" i="23"/>
  <c r="E911" i="23"/>
  <c r="A912" i="23"/>
  <c r="B912" i="23"/>
  <c r="C912" i="23"/>
  <c r="D912" i="23"/>
  <c r="E912" i="23"/>
  <c r="A913" i="23"/>
  <c r="B913" i="23"/>
  <c r="C913" i="23"/>
  <c r="D913" i="23"/>
  <c r="E913" i="23"/>
  <c r="A914" i="23"/>
  <c r="B914" i="23"/>
  <c r="C914" i="23"/>
  <c r="D914" i="23"/>
  <c r="E914" i="23"/>
  <c r="A915" i="23"/>
  <c r="B915" i="23"/>
  <c r="C915" i="23"/>
  <c r="D915" i="23"/>
  <c r="E915" i="23"/>
  <c r="A916" i="23"/>
  <c r="B916" i="23"/>
  <c r="C916" i="23"/>
  <c r="D916" i="23"/>
  <c r="E916" i="23"/>
  <c r="A917" i="23"/>
  <c r="B917" i="23"/>
  <c r="C917" i="23"/>
  <c r="D917" i="23"/>
  <c r="E917" i="23"/>
  <c r="A918" i="23"/>
  <c r="B918" i="23"/>
  <c r="C918" i="23"/>
  <c r="D918" i="23"/>
  <c r="E918" i="23"/>
  <c r="A919" i="23"/>
  <c r="B919" i="23"/>
  <c r="C919" i="23"/>
  <c r="D919" i="23"/>
  <c r="E919" i="23"/>
  <c r="A920" i="23"/>
  <c r="B920" i="23"/>
  <c r="C920" i="23"/>
  <c r="D920" i="23"/>
  <c r="E920" i="23"/>
  <c r="A921" i="23"/>
  <c r="B921" i="23"/>
  <c r="C921" i="23"/>
  <c r="D921" i="23"/>
  <c r="E921" i="23"/>
  <c r="A922" i="23"/>
  <c r="B922" i="23"/>
  <c r="C922" i="23"/>
  <c r="D922" i="23"/>
  <c r="E922" i="23"/>
  <c r="A923" i="23"/>
  <c r="B923" i="23"/>
  <c r="C923" i="23"/>
  <c r="D923" i="23"/>
  <c r="E923" i="23"/>
  <c r="A924" i="23"/>
  <c r="B924" i="23"/>
  <c r="C924" i="23"/>
  <c r="D924" i="23"/>
  <c r="E924" i="23"/>
  <c r="A925" i="23"/>
  <c r="B925" i="23"/>
  <c r="C925" i="23"/>
  <c r="D925" i="23"/>
  <c r="E925" i="23"/>
  <c r="A926" i="23"/>
  <c r="B926" i="23"/>
  <c r="C926" i="23"/>
  <c r="D926" i="23"/>
  <c r="E926" i="23"/>
  <c r="A927" i="23"/>
  <c r="B927" i="23"/>
  <c r="C927" i="23"/>
  <c r="D927" i="23"/>
  <c r="E927" i="23"/>
  <c r="A928" i="23"/>
  <c r="B928" i="23"/>
  <c r="C928" i="23"/>
  <c r="D928" i="23"/>
  <c r="E928" i="23"/>
  <c r="A929" i="23"/>
  <c r="B929" i="23"/>
  <c r="C929" i="23"/>
  <c r="D929" i="23"/>
  <c r="E929" i="23"/>
  <c r="A930" i="23"/>
  <c r="B930" i="23"/>
  <c r="C930" i="23"/>
  <c r="D930" i="23"/>
  <c r="E930" i="23"/>
  <c r="A931" i="23"/>
  <c r="B931" i="23"/>
  <c r="C931" i="23"/>
  <c r="D931" i="23"/>
  <c r="E931" i="23"/>
  <c r="A932" i="23"/>
  <c r="B932" i="23"/>
  <c r="C932" i="23"/>
  <c r="D932" i="23"/>
  <c r="E932" i="23"/>
  <c r="A933" i="23"/>
  <c r="B933" i="23"/>
  <c r="C933" i="23"/>
  <c r="D933" i="23"/>
  <c r="E933" i="23"/>
  <c r="A934" i="23"/>
  <c r="B934" i="23"/>
  <c r="C934" i="23"/>
  <c r="D934" i="23"/>
  <c r="E934" i="23"/>
  <c r="A935" i="23"/>
  <c r="B935" i="23"/>
  <c r="C935" i="23"/>
  <c r="D935" i="23"/>
  <c r="E935" i="23"/>
  <c r="A936" i="23"/>
  <c r="B936" i="23"/>
  <c r="C936" i="23"/>
  <c r="D936" i="23"/>
  <c r="E936" i="23"/>
  <c r="A937" i="23"/>
  <c r="B937" i="23"/>
  <c r="C937" i="23"/>
  <c r="D937" i="23"/>
  <c r="E937" i="23"/>
  <c r="A938" i="23"/>
  <c r="B938" i="23"/>
  <c r="C938" i="23"/>
  <c r="D938" i="23"/>
  <c r="E938" i="23"/>
  <c r="A939" i="23"/>
  <c r="B939" i="23"/>
  <c r="C939" i="23"/>
  <c r="D939" i="23"/>
  <c r="E939" i="23"/>
  <c r="A940" i="23"/>
  <c r="B940" i="23"/>
  <c r="C940" i="23"/>
  <c r="D940" i="23"/>
  <c r="E940" i="23"/>
  <c r="A941" i="23"/>
  <c r="B941" i="23"/>
  <c r="C941" i="23"/>
  <c r="D941" i="23"/>
  <c r="E941" i="23"/>
  <c r="A942" i="23"/>
  <c r="B942" i="23"/>
  <c r="C942" i="23"/>
  <c r="D942" i="23"/>
  <c r="E942" i="23"/>
  <c r="A943" i="23"/>
  <c r="B943" i="23"/>
  <c r="C943" i="23"/>
  <c r="D943" i="23"/>
  <c r="E943" i="23"/>
  <c r="A944" i="23"/>
  <c r="B944" i="23"/>
  <c r="C944" i="23"/>
  <c r="D944" i="23"/>
  <c r="E944" i="23"/>
  <c r="A945" i="23"/>
  <c r="B945" i="23"/>
  <c r="C945" i="23"/>
  <c r="D945" i="23"/>
  <c r="E945" i="23"/>
  <c r="A946" i="23"/>
  <c r="B946" i="23"/>
  <c r="C946" i="23"/>
  <c r="D946" i="23"/>
  <c r="E946" i="23"/>
  <c r="A947" i="23"/>
  <c r="B947" i="23"/>
  <c r="C947" i="23"/>
  <c r="D947" i="23"/>
  <c r="E947" i="23"/>
  <c r="A948" i="23"/>
  <c r="B948" i="23"/>
  <c r="C948" i="23"/>
  <c r="D948" i="23"/>
  <c r="E948" i="23"/>
  <c r="A949" i="23"/>
  <c r="B949" i="23"/>
  <c r="C949" i="23"/>
  <c r="D949" i="23"/>
  <c r="E949" i="23"/>
  <c r="A950" i="23"/>
  <c r="B950" i="23"/>
  <c r="C950" i="23"/>
  <c r="D950" i="23"/>
  <c r="E950" i="23"/>
  <c r="A951" i="23"/>
  <c r="B951" i="23"/>
  <c r="C951" i="23"/>
  <c r="D951" i="23"/>
  <c r="E951" i="23"/>
  <c r="A952" i="23"/>
  <c r="B952" i="23"/>
  <c r="C952" i="23"/>
  <c r="D952" i="23"/>
  <c r="E952" i="23"/>
  <c r="A953" i="23"/>
  <c r="B953" i="23"/>
  <c r="C953" i="23"/>
  <c r="D953" i="23"/>
  <c r="E953" i="23"/>
  <c r="A954" i="23"/>
  <c r="B954" i="23"/>
  <c r="C954" i="23"/>
  <c r="D954" i="23"/>
  <c r="E954" i="23"/>
  <c r="A955" i="23"/>
  <c r="B955" i="23"/>
  <c r="C955" i="23"/>
  <c r="D955" i="23"/>
  <c r="E955" i="23"/>
  <c r="A956" i="23"/>
  <c r="B956" i="23"/>
  <c r="C956" i="23"/>
  <c r="D956" i="23"/>
  <c r="E956" i="23"/>
  <c r="A957" i="23"/>
  <c r="B957" i="23"/>
  <c r="C957" i="23"/>
  <c r="D957" i="23"/>
  <c r="E957" i="23"/>
  <c r="A958" i="23"/>
  <c r="B958" i="23"/>
  <c r="C958" i="23"/>
  <c r="D958" i="23"/>
  <c r="E958" i="23"/>
  <c r="A959" i="23"/>
  <c r="B959" i="23"/>
  <c r="C959" i="23"/>
  <c r="D959" i="23"/>
  <c r="E959" i="23"/>
  <c r="A960" i="23"/>
  <c r="B960" i="23"/>
  <c r="C960" i="23"/>
  <c r="D960" i="23"/>
  <c r="E960" i="23"/>
  <c r="A961" i="23"/>
  <c r="B961" i="23"/>
  <c r="C961" i="23"/>
  <c r="D961" i="23"/>
  <c r="E961" i="23"/>
  <c r="A962" i="23"/>
  <c r="B962" i="23"/>
  <c r="C962" i="23"/>
  <c r="D962" i="23"/>
  <c r="E962" i="23"/>
  <c r="A963" i="23"/>
  <c r="B963" i="23"/>
  <c r="C963" i="23"/>
  <c r="D963" i="23"/>
  <c r="E963" i="23"/>
  <c r="A964" i="23"/>
  <c r="B964" i="23"/>
  <c r="C964" i="23"/>
  <c r="D964" i="23"/>
  <c r="E964" i="23"/>
  <c r="A965" i="23"/>
  <c r="B965" i="23"/>
  <c r="C965" i="23"/>
  <c r="D965" i="23"/>
  <c r="E965" i="23"/>
  <c r="A966" i="23"/>
  <c r="B966" i="23"/>
  <c r="C966" i="23"/>
  <c r="D966" i="23"/>
  <c r="E966" i="23"/>
  <c r="A967" i="23"/>
  <c r="B967" i="23"/>
  <c r="C967" i="23"/>
  <c r="D967" i="23"/>
  <c r="E967" i="23"/>
  <c r="A968" i="23"/>
  <c r="B968" i="23"/>
  <c r="C968" i="23"/>
  <c r="D968" i="23"/>
  <c r="E968" i="23"/>
  <c r="A969" i="23"/>
  <c r="B969" i="23"/>
  <c r="C969" i="23"/>
  <c r="D969" i="23"/>
  <c r="E969" i="23"/>
  <c r="A970" i="23"/>
  <c r="B970" i="23"/>
  <c r="C970" i="23"/>
  <c r="D970" i="23"/>
  <c r="E970" i="23"/>
  <c r="A971" i="23"/>
  <c r="B971" i="23"/>
  <c r="C971" i="23"/>
  <c r="D971" i="23"/>
  <c r="E971" i="23"/>
  <c r="A972" i="23"/>
  <c r="B972" i="23"/>
  <c r="C972" i="23"/>
  <c r="D972" i="23"/>
  <c r="E972" i="23"/>
  <c r="A973" i="23"/>
  <c r="B973" i="23"/>
  <c r="C973" i="23"/>
  <c r="D973" i="23"/>
  <c r="E973" i="23"/>
  <c r="A974" i="23"/>
  <c r="B974" i="23"/>
  <c r="C974" i="23"/>
  <c r="D974" i="23"/>
  <c r="E974" i="23"/>
  <c r="A975" i="23"/>
  <c r="B975" i="23"/>
  <c r="C975" i="23"/>
  <c r="D975" i="23"/>
  <c r="E975" i="23"/>
  <c r="A976" i="23"/>
  <c r="B976" i="23"/>
  <c r="C976" i="23"/>
  <c r="D976" i="23"/>
  <c r="E976" i="23"/>
  <c r="A977" i="23"/>
  <c r="B977" i="23"/>
  <c r="C977" i="23"/>
  <c r="D977" i="23"/>
  <c r="E977" i="23"/>
  <c r="A978" i="23"/>
  <c r="B978" i="23"/>
  <c r="C978" i="23"/>
  <c r="D978" i="23"/>
  <c r="E978" i="23"/>
  <c r="A979" i="23"/>
  <c r="B979" i="23"/>
  <c r="C979" i="23"/>
  <c r="D979" i="23"/>
  <c r="E979" i="23"/>
  <c r="A980" i="23"/>
  <c r="B980" i="23"/>
  <c r="C980" i="23"/>
  <c r="D980" i="23"/>
  <c r="E980" i="23"/>
  <c r="A981" i="23"/>
  <c r="B981" i="23"/>
  <c r="C981" i="23"/>
  <c r="D981" i="23"/>
  <c r="E981" i="23"/>
  <c r="A982" i="23"/>
  <c r="B982" i="23"/>
  <c r="C982" i="23"/>
  <c r="D982" i="23"/>
  <c r="E982" i="23"/>
  <c r="A983" i="23"/>
  <c r="B983" i="23"/>
  <c r="C983" i="23"/>
  <c r="D983" i="23"/>
  <c r="E983" i="23"/>
  <c r="A984" i="23"/>
  <c r="B984" i="23"/>
  <c r="C984" i="23"/>
  <c r="D984" i="23"/>
  <c r="E984" i="23"/>
  <c r="A985" i="23"/>
  <c r="B985" i="23"/>
  <c r="C985" i="23"/>
  <c r="D985" i="23"/>
  <c r="E985" i="23"/>
  <c r="A986" i="23"/>
  <c r="B986" i="23"/>
  <c r="C986" i="23"/>
  <c r="D986" i="23"/>
  <c r="E986" i="23"/>
  <c r="A987" i="23"/>
  <c r="B987" i="23"/>
  <c r="C987" i="23"/>
  <c r="D987" i="23"/>
  <c r="E987" i="23"/>
  <c r="A988" i="23"/>
  <c r="B988" i="23"/>
  <c r="C988" i="23"/>
  <c r="D988" i="23"/>
  <c r="E988" i="23"/>
  <c r="A989" i="23"/>
  <c r="B989" i="23"/>
  <c r="C989" i="23"/>
  <c r="D989" i="23"/>
  <c r="E989" i="23"/>
  <c r="A990" i="23"/>
  <c r="B990" i="23"/>
  <c r="C990" i="23"/>
  <c r="D990" i="23"/>
  <c r="E990" i="23"/>
  <c r="A991" i="23"/>
  <c r="B991" i="23"/>
  <c r="C991" i="23"/>
  <c r="D991" i="23"/>
  <c r="E991" i="23"/>
  <c r="A992" i="23"/>
  <c r="B992" i="23"/>
  <c r="C992" i="23"/>
  <c r="D992" i="23"/>
  <c r="E992" i="23"/>
  <c r="A993" i="23"/>
  <c r="B993" i="23"/>
  <c r="C993" i="23"/>
  <c r="D993" i="23"/>
  <c r="E993" i="23"/>
  <c r="A994" i="23"/>
  <c r="B994" i="23"/>
  <c r="C994" i="23"/>
  <c r="D994" i="23"/>
  <c r="E994" i="23"/>
  <c r="A995" i="23"/>
  <c r="B995" i="23"/>
  <c r="C995" i="23"/>
  <c r="D995" i="23"/>
  <c r="E995" i="23"/>
  <c r="A996" i="23"/>
  <c r="B996" i="23"/>
  <c r="C996" i="23"/>
  <c r="D996" i="23"/>
  <c r="E996" i="23"/>
  <c r="A997" i="23"/>
  <c r="B997" i="23"/>
  <c r="C997" i="23"/>
  <c r="D997" i="23"/>
  <c r="E997" i="23"/>
  <c r="A998" i="23"/>
  <c r="B998" i="23"/>
  <c r="C998" i="23"/>
  <c r="D998" i="23"/>
  <c r="E998" i="23"/>
  <c r="A999" i="23"/>
  <c r="B999" i="23"/>
  <c r="C999" i="23"/>
  <c r="D999" i="23"/>
  <c r="E999" i="23"/>
  <c r="A1000" i="23"/>
  <c r="B1000" i="23"/>
  <c r="C1000" i="23"/>
  <c r="D1000" i="23"/>
  <c r="E1000" i="23"/>
  <c r="A1001" i="23"/>
  <c r="B1001" i="23"/>
  <c r="C1001" i="23"/>
  <c r="D1001" i="23"/>
  <c r="E1001" i="23"/>
  <c r="A1002" i="23"/>
  <c r="B1002" i="23"/>
  <c r="C1002" i="23"/>
  <c r="D1002" i="23"/>
  <c r="E1002" i="23"/>
  <c r="A1003" i="23"/>
  <c r="B1003" i="23"/>
  <c r="C1003" i="23"/>
  <c r="D1003" i="23"/>
  <c r="E1003" i="23"/>
  <c r="A1004" i="23"/>
  <c r="B1004" i="23"/>
  <c r="C1004" i="23"/>
  <c r="D1004" i="23"/>
  <c r="E1004" i="23"/>
  <c r="A1005" i="23"/>
  <c r="B1005" i="23"/>
  <c r="C1005" i="23"/>
  <c r="D1005" i="23"/>
  <c r="E1005" i="23"/>
  <c r="A1006" i="23"/>
  <c r="B1006" i="23"/>
  <c r="C1006" i="23"/>
  <c r="D1006" i="23"/>
  <c r="E1006" i="23"/>
  <c r="A1007" i="23"/>
  <c r="B1007" i="23"/>
  <c r="C1007" i="23"/>
  <c r="D1007" i="23"/>
  <c r="E1007" i="23"/>
  <c r="A1008" i="23"/>
  <c r="B1008" i="23"/>
  <c r="C1008" i="23"/>
  <c r="D1008" i="23"/>
  <c r="E1008" i="23"/>
  <c r="A1009" i="23"/>
  <c r="B1009" i="23"/>
  <c r="C1009" i="23"/>
  <c r="D1009" i="23"/>
  <c r="E1009" i="23"/>
  <c r="A1010" i="23"/>
  <c r="B1010" i="23"/>
  <c r="C1010" i="23"/>
  <c r="D1010" i="23"/>
  <c r="E1010" i="23"/>
  <c r="A1011" i="23"/>
  <c r="B1011" i="23"/>
  <c r="C1011" i="23"/>
  <c r="D1011" i="23"/>
  <c r="E1011" i="23"/>
  <c r="A1012" i="23"/>
  <c r="B1012" i="23"/>
  <c r="C1012" i="23"/>
  <c r="D1012" i="23"/>
  <c r="E1012" i="23"/>
  <c r="A1013" i="23"/>
  <c r="B1013" i="23"/>
  <c r="C1013" i="23"/>
  <c r="D1013" i="23"/>
  <c r="E1013" i="23"/>
  <c r="A1014" i="23"/>
  <c r="B1014" i="23"/>
  <c r="C1014" i="23"/>
  <c r="D1014" i="23"/>
  <c r="E1014" i="23"/>
  <c r="A1015" i="23"/>
  <c r="B1015" i="23"/>
  <c r="C1015" i="23"/>
  <c r="D1015" i="23"/>
  <c r="E1015" i="23"/>
  <c r="A1016" i="23"/>
  <c r="B1016" i="23"/>
  <c r="C1016" i="23"/>
  <c r="D1016" i="23"/>
  <c r="E1016" i="23"/>
  <c r="A1017" i="23"/>
  <c r="B1017" i="23"/>
  <c r="C1017" i="23"/>
  <c r="D1017" i="23"/>
  <c r="E1017" i="23"/>
  <c r="A1018" i="23"/>
  <c r="B1018" i="23"/>
  <c r="C1018" i="23"/>
  <c r="D1018" i="23"/>
  <c r="E1018" i="23"/>
  <c r="A1019" i="23"/>
  <c r="B1019" i="23"/>
  <c r="C1019" i="23"/>
  <c r="D1019" i="23"/>
  <c r="E1019" i="23"/>
  <c r="A1020" i="23"/>
  <c r="B1020" i="23"/>
  <c r="C1020" i="23"/>
  <c r="D1020" i="23"/>
  <c r="E1020" i="23"/>
  <c r="A1021" i="23"/>
  <c r="B1021" i="23"/>
  <c r="C1021" i="23"/>
  <c r="D1021" i="23"/>
  <c r="E1021" i="23"/>
  <c r="A1022" i="23"/>
  <c r="B1022" i="23"/>
  <c r="C1022" i="23"/>
  <c r="D1022" i="23"/>
  <c r="E1022" i="23"/>
  <c r="A1023" i="23"/>
  <c r="B1023" i="23"/>
  <c r="C1023" i="23"/>
  <c r="D1023" i="23"/>
  <c r="E1023" i="23"/>
  <c r="A1024" i="23"/>
  <c r="B1024" i="23"/>
  <c r="C1024" i="23"/>
  <c r="D1024" i="23"/>
  <c r="E1024" i="23"/>
  <c r="A1025" i="23"/>
  <c r="B1025" i="23"/>
  <c r="C1025" i="23"/>
  <c r="D1025" i="23"/>
  <c r="E1025" i="23"/>
  <c r="A1026" i="23"/>
  <c r="B1026" i="23"/>
  <c r="C1026" i="23"/>
  <c r="D1026" i="23"/>
  <c r="E1026" i="23"/>
  <c r="A1027" i="23"/>
  <c r="B1027" i="23"/>
  <c r="C1027" i="23"/>
  <c r="D1027" i="23"/>
  <c r="E1027" i="23"/>
  <c r="A1028" i="23"/>
  <c r="B1028" i="23"/>
  <c r="C1028" i="23"/>
  <c r="D1028" i="23"/>
  <c r="E1028" i="23"/>
  <c r="A1029" i="23"/>
  <c r="B1029" i="23"/>
  <c r="C1029" i="23"/>
  <c r="D1029" i="23"/>
  <c r="E1029" i="23"/>
  <c r="A1030" i="23"/>
  <c r="B1030" i="23"/>
  <c r="C1030" i="23"/>
  <c r="D1030" i="23"/>
  <c r="E1030" i="23"/>
  <c r="A1031" i="23"/>
  <c r="B1031" i="23"/>
  <c r="C1031" i="23"/>
  <c r="D1031" i="23"/>
  <c r="E1031" i="23"/>
  <c r="A1032" i="23"/>
  <c r="B1032" i="23"/>
  <c r="C1032" i="23"/>
  <c r="D1032" i="23"/>
  <c r="E1032" i="23"/>
  <c r="A1033" i="23"/>
  <c r="B1033" i="23"/>
  <c r="C1033" i="23"/>
  <c r="D1033" i="23"/>
  <c r="E1033" i="23"/>
  <c r="A1034" i="23"/>
  <c r="B1034" i="23"/>
  <c r="C1034" i="23"/>
  <c r="D1034" i="23"/>
  <c r="E1034" i="23"/>
  <c r="A1035" i="23"/>
  <c r="B1035" i="23"/>
  <c r="C1035" i="23"/>
  <c r="D1035" i="23"/>
  <c r="E1035" i="23"/>
  <c r="A1036" i="23"/>
  <c r="B1036" i="23"/>
  <c r="C1036" i="23"/>
  <c r="D1036" i="23"/>
  <c r="E1036" i="23"/>
  <c r="A1037" i="23"/>
  <c r="B1037" i="23"/>
  <c r="C1037" i="23"/>
  <c r="D1037" i="23"/>
  <c r="E1037" i="23"/>
  <c r="A1038" i="23"/>
  <c r="B1038" i="23"/>
  <c r="C1038" i="23"/>
  <c r="D1038" i="23"/>
  <c r="E1038" i="23"/>
  <c r="A1039" i="23"/>
  <c r="B1039" i="23"/>
  <c r="C1039" i="23"/>
  <c r="D1039" i="23"/>
  <c r="E1039" i="23"/>
  <c r="A1040" i="23"/>
  <c r="B1040" i="23"/>
  <c r="C1040" i="23"/>
  <c r="D1040" i="23"/>
  <c r="E1040" i="23"/>
  <c r="A1041" i="23"/>
  <c r="B1041" i="23"/>
  <c r="C1041" i="23"/>
  <c r="D1041" i="23"/>
  <c r="E1041" i="23"/>
  <c r="A1042" i="23"/>
  <c r="B1042" i="23"/>
  <c r="C1042" i="23"/>
  <c r="D1042" i="23"/>
  <c r="E1042" i="23"/>
  <c r="A1043" i="23"/>
  <c r="B1043" i="23"/>
  <c r="C1043" i="23"/>
  <c r="D1043" i="23"/>
  <c r="E1043" i="23"/>
  <c r="A1044" i="23"/>
  <c r="B1044" i="23"/>
  <c r="C1044" i="23"/>
  <c r="D1044" i="23"/>
  <c r="E1044" i="23"/>
  <c r="A1045" i="23"/>
  <c r="B1045" i="23"/>
  <c r="C1045" i="23"/>
  <c r="D1045" i="23"/>
  <c r="E1045" i="23"/>
  <c r="A1046" i="23"/>
  <c r="B1046" i="23"/>
  <c r="C1046" i="23"/>
  <c r="D1046" i="23"/>
  <c r="E1046" i="23"/>
  <c r="A1047" i="23"/>
  <c r="B1047" i="23"/>
  <c r="C1047" i="23"/>
  <c r="D1047" i="23"/>
  <c r="E1047" i="23"/>
  <c r="A1048" i="23"/>
  <c r="B1048" i="23"/>
  <c r="C1048" i="23"/>
  <c r="D1048" i="23"/>
  <c r="E1048" i="23"/>
  <c r="A1049" i="23"/>
  <c r="B1049" i="23"/>
  <c r="C1049" i="23"/>
  <c r="D1049" i="23"/>
  <c r="E1049" i="23"/>
  <c r="A1050" i="23"/>
  <c r="B1050" i="23"/>
  <c r="C1050" i="23"/>
  <c r="D1050" i="23"/>
  <c r="E1050" i="23"/>
  <c r="A1051" i="23"/>
  <c r="B1051" i="23"/>
  <c r="C1051" i="23"/>
  <c r="D1051" i="23"/>
  <c r="E1051" i="23"/>
  <c r="A1052" i="23"/>
  <c r="B1052" i="23"/>
  <c r="C1052" i="23"/>
  <c r="D1052" i="23"/>
  <c r="E1052" i="23"/>
  <c r="A1053" i="23"/>
  <c r="B1053" i="23"/>
  <c r="C1053" i="23"/>
  <c r="D1053" i="23"/>
  <c r="E1053" i="23"/>
  <c r="A1054" i="23"/>
  <c r="B1054" i="23"/>
  <c r="C1054" i="23"/>
  <c r="D1054" i="23"/>
  <c r="E1054" i="23"/>
  <c r="A1055" i="23"/>
  <c r="B1055" i="23"/>
  <c r="C1055" i="23"/>
  <c r="D1055" i="23"/>
  <c r="E1055" i="23"/>
  <c r="A1056" i="23"/>
  <c r="B1056" i="23"/>
  <c r="C1056" i="23"/>
  <c r="D1056" i="23"/>
  <c r="E1056" i="23"/>
  <c r="A1057" i="23"/>
  <c r="B1057" i="23"/>
  <c r="C1057" i="23"/>
  <c r="D1057" i="23"/>
  <c r="E1057" i="23"/>
  <c r="A1058" i="23"/>
  <c r="B1058" i="23"/>
  <c r="C1058" i="23"/>
  <c r="D1058" i="23"/>
  <c r="E1058" i="23"/>
  <c r="A1059" i="23"/>
  <c r="B1059" i="23"/>
  <c r="C1059" i="23"/>
  <c r="D1059" i="23"/>
  <c r="E1059" i="23"/>
  <c r="A1060" i="23"/>
  <c r="B1060" i="23"/>
  <c r="C1060" i="23"/>
  <c r="D1060" i="23"/>
  <c r="E1060" i="23"/>
  <c r="A1061" i="23"/>
  <c r="B1061" i="23"/>
  <c r="C1061" i="23"/>
  <c r="D1061" i="23"/>
  <c r="E1061" i="23"/>
  <c r="A1062" i="23"/>
  <c r="B1062" i="23"/>
  <c r="C1062" i="23"/>
  <c r="D1062" i="23"/>
  <c r="E1062" i="23"/>
  <c r="A1063" i="23"/>
  <c r="B1063" i="23"/>
  <c r="C1063" i="23"/>
  <c r="D1063" i="23"/>
  <c r="E1063" i="23"/>
  <c r="A1064" i="23"/>
  <c r="B1064" i="23"/>
  <c r="C1064" i="23"/>
  <c r="D1064" i="23"/>
  <c r="E1064" i="23"/>
  <c r="A1065" i="23"/>
  <c r="B1065" i="23"/>
  <c r="C1065" i="23"/>
  <c r="D1065" i="23"/>
  <c r="E1065" i="23"/>
  <c r="A1066" i="23"/>
  <c r="B1066" i="23"/>
  <c r="C1066" i="23"/>
  <c r="D1066" i="23"/>
  <c r="E1066" i="23"/>
  <c r="A1067" i="23"/>
  <c r="B1067" i="23"/>
  <c r="C1067" i="23"/>
  <c r="D1067" i="23"/>
  <c r="E1067" i="23"/>
  <c r="A1068" i="23"/>
  <c r="B1068" i="23"/>
  <c r="C1068" i="23"/>
  <c r="D1068" i="23"/>
  <c r="E1068" i="23"/>
  <c r="A1069" i="23"/>
  <c r="B1069" i="23"/>
  <c r="C1069" i="23"/>
  <c r="D1069" i="23"/>
  <c r="E1069" i="23"/>
  <c r="A1070" i="23"/>
  <c r="B1070" i="23"/>
  <c r="C1070" i="23"/>
  <c r="D1070" i="23"/>
  <c r="E1070" i="23"/>
  <c r="A1071" i="23"/>
  <c r="B1071" i="23"/>
  <c r="C1071" i="23"/>
  <c r="D1071" i="23"/>
  <c r="E1071" i="23"/>
  <c r="A1072" i="23"/>
  <c r="B1072" i="23"/>
  <c r="C1072" i="23"/>
  <c r="D1072" i="23"/>
  <c r="E1072" i="23"/>
  <c r="A1073" i="23"/>
  <c r="B1073" i="23"/>
  <c r="C1073" i="23"/>
  <c r="D1073" i="23"/>
  <c r="E1073" i="23"/>
  <c r="A1074" i="23"/>
  <c r="B1074" i="23"/>
  <c r="C1074" i="23"/>
  <c r="D1074" i="23"/>
  <c r="E1074" i="23"/>
  <c r="A1075" i="23"/>
  <c r="B1075" i="23"/>
  <c r="C1075" i="23"/>
  <c r="D1075" i="23"/>
  <c r="E1075" i="23"/>
  <c r="A1076" i="23"/>
  <c r="B1076" i="23"/>
  <c r="C1076" i="23"/>
  <c r="D1076" i="23"/>
  <c r="E1076" i="23"/>
  <c r="A1077" i="23"/>
  <c r="B1077" i="23"/>
  <c r="C1077" i="23"/>
  <c r="D1077" i="23"/>
  <c r="E1077" i="23"/>
  <c r="A1078" i="23"/>
  <c r="B1078" i="23"/>
  <c r="C1078" i="23"/>
  <c r="D1078" i="23"/>
  <c r="E1078" i="23"/>
  <c r="A1079" i="23"/>
  <c r="B1079" i="23"/>
  <c r="C1079" i="23"/>
  <c r="D1079" i="23"/>
  <c r="E1079" i="23"/>
  <c r="A1080" i="23"/>
  <c r="B1080" i="23"/>
  <c r="C1080" i="23"/>
  <c r="D1080" i="23"/>
  <c r="E1080" i="23"/>
  <c r="A1081" i="23"/>
  <c r="B1081" i="23"/>
  <c r="C1081" i="23"/>
  <c r="D1081" i="23"/>
  <c r="E1081" i="23"/>
  <c r="A1082" i="23"/>
  <c r="B1082" i="23"/>
  <c r="C1082" i="23"/>
  <c r="D1082" i="23"/>
  <c r="E1082" i="23"/>
  <c r="A1083" i="23"/>
  <c r="B1083" i="23"/>
  <c r="C1083" i="23"/>
  <c r="D1083" i="23"/>
  <c r="E1083" i="23"/>
  <c r="A1084" i="23"/>
  <c r="B1084" i="23"/>
  <c r="C1084" i="23"/>
  <c r="D1084" i="23"/>
  <c r="E1084" i="23"/>
  <c r="A1085" i="23"/>
  <c r="B1085" i="23"/>
  <c r="C1085" i="23"/>
  <c r="D1085" i="23"/>
  <c r="E1085" i="23"/>
  <c r="A1086" i="23"/>
  <c r="B1086" i="23"/>
  <c r="C1086" i="23"/>
  <c r="D1086" i="23"/>
  <c r="E1086" i="23"/>
  <c r="A1087" i="23"/>
  <c r="B1087" i="23"/>
  <c r="C1087" i="23"/>
  <c r="D1087" i="23"/>
  <c r="E1087" i="23"/>
  <c r="A1088" i="23"/>
  <c r="B1088" i="23"/>
  <c r="C1088" i="23"/>
  <c r="D1088" i="23"/>
  <c r="E1088" i="23"/>
  <c r="A1089" i="23"/>
  <c r="B1089" i="23"/>
  <c r="C1089" i="23"/>
  <c r="D1089" i="23"/>
  <c r="E1089" i="23"/>
  <c r="A1090" i="23"/>
  <c r="B1090" i="23"/>
  <c r="C1090" i="23"/>
  <c r="D1090" i="23"/>
  <c r="E1090" i="23"/>
  <c r="A1091" i="23"/>
  <c r="B1091" i="23"/>
  <c r="C1091" i="23"/>
  <c r="D1091" i="23"/>
  <c r="E1091" i="23"/>
  <c r="A1092" i="23"/>
  <c r="B1092" i="23"/>
  <c r="C1092" i="23"/>
  <c r="D1092" i="23"/>
  <c r="E1092" i="23"/>
  <c r="A1093" i="23"/>
  <c r="B1093" i="23"/>
  <c r="C1093" i="23"/>
  <c r="D1093" i="23"/>
  <c r="E1093" i="23"/>
  <c r="A1094" i="23"/>
  <c r="B1094" i="23"/>
  <c r="C1094" i="23"/>
  <c r="D1094" i="23"/>
  <c r="E1094" i="23"/>
  <c r="A1095" i="23"/>
  <c r="B1095" i="23"/>
  <c r="C1095" i="23"/>
  <c r="D1095" i="23"/>
  <c r="E1095" i="23"/>
  <c r="A1096" i="23"/>
  <c r="B1096" i="23"/>
  <c r="C1096" i="23"/>
  <c r="D1096" i="23"/>
  <c r="E1096" i="23"/>
  <c r="A1097" i="23"/>
  <c r="B1097" i="23"/>
  <c r="C1097" i="23"/>
  <c r="D1097" i="23"/>
  <c r="E1097" i="23"/>
  <c r="A1100" i="23"/>
  <c r="B1100" i="23"/>
  <c r="C1100" i="23"/>
  <c r="D1100" i="23"/>
  <c r="E1100" i="23"/>
  <c r="A1101" i="23"/>
  <c r="B1101" i="23"/>
  <c r="C1101" i="23"/>
  <c r="D1101" i="23"/>
  <c r="E1101" i="23"/>
  <c r="A1102" i="23"/>
  <c r="B1102" i="23"/>
  <c r="C1102" i="23"/>
  <c r="D1102" i="23"/>
  <c r="E1102" i="23"/>
  <c r="A1103" i="23"/>
  <c r="B1103" i="23"/>
  <c r="C1103" i="23"/>
  <c r="D1103" i="23"/>
  <c r="E1103" i="23"/>
  <c r="A1104" i="23"/>
  <c r="B1104" i="23"/>
  <c r="C1104" i="23"/>
  <c r="D1104" i="23"/>
  <c r="E1104" i="23"/>
  <c r="A1105" i="23"/>
  <c r="B1105" i="23"/>
  <c r="C1105" i="23"/>
  <c r="D1105" i="23"/>
  <c r="E1105" i="23"/>
  <c r="A1106" i="23"/>
  <c r="B1106" i="23"/>
  <c r="C1106" i="23"/>
  <c r="D1106" i="23"/>
  <c r="E1106" i="23"/>
  <c r="A1107" i="23"/>
  <c r="B1107" i="23"/>
  <c r="C1107" i="23"/>
  <c r="D1107" i="23"/>
  <c r="E1107" i="23"/>
  <c r="A1108" i="23"/>
  <c r="B1108" i="23"/>
  <c r="C1108" i="23"/>
  <c r="D1108" i="23"/>
  <c r="E1108" i="23"/>
  <c r="A1109" i="23"/>
  <c r="B1109" i="23"/>
  <c r="C1109" i="23"/>
  <c r="D1109" i="23"/>
  <c r="E1109" i="23"/>
  <c r="A1110" i="23"/>
  <c r="B1110" i="23"/>
  <c r="C1110" i="23"/>
  <c r="D1110" i="23"/>
  <c r="E1110" i="23"/>
  <c r="A1111" i="23"/>
  <c r="B1111" i="23"/>
  <c r="C1111" i="23"/>
  <c r="D1111" i="23"/>
  <c r="E1111" i="23"/>
  <c r="A1112" i="23"/>
  <c r="B1112" i="23"/>
  <c r="C1112" i="23"/>
  <c r="D1112" i="23"/>
  <c r="E1112" i="23"/>
  <c r="A1113" i="23"/>
  <c r="B1113" i="23"/>
  <c r="C1113" i="23"/>
  <c r="D1113" i="23"/>
  <c r="E1113" i="23"/>
  <c r="A1114" i="23"/>
  <c r="B1114" i="23"/>
  <c r="C1114" i="23"/>
  <c r="D1114" i="23"/>
  <c r="E1114" i="23"/>
  <c r="A1115" i="23"/>
  <c r="B1115" i="23"/>
  <c r="C1115" i="23"/>
  <c r="D1115" i="23"/>
  <c r="E1115" i="23"/>
  <c r="A1116" i="23"/>
  <c r="B1116" i="23"/>
  <c r="C1116" i="23"/>
  <c r="D1116" i="23"/>
  <c r="E1116" i="23"/>
  <c r="A1117" i="23"/>
  <c r="B1117" i="23"/>
  <c r="C1117" i="23"/>
  <c r="D1117" i="23"/>
  <c r="E1117" i="23"/>
  <c r="A1118" i="23"/>
  <c r="B1118" i="23"/>
  <c r="C1118" i="23"/>
  <c r="D1118" i="23"/>
  <c r="E1118" i="23"/>
  <c r="A1119" i="23"/>
  <c r="B1119" i="23"/>
  <c r="C1119" i="23"/>
  <c r="D1119" i="23"/>
  <c r="E1119" i="23"/>
  <c r="A1120" i="23"/>
  <c r="B1120" i="23"/>
  <c r="C1120" i="23"/>
  <c r="D1120" i="23"/>
  <c r="E1120" i="23"/>
  <c r="A1121" i="23"/>
  <c r="B1121" i="23"/>
  <c r="C1121" i="23"/>
  <c r="D1121" i="23"/>
  <c r="E1121" i="23"/>
  <c r="A1122" i="23"/>
  <c r="B1122" i="23"/>
  <c r="C1122" i="23"/>
  <c r="D1122" i="23"/>
  <c r="E1122" i="23"/>
  <c r="A1123" i="23"/>
  <c r="B1123" i="23"/>
  <c r="C1123" i="23"/>
  <c r="D1123" i="23"/>
  <c r="E1123" i="23"/>
  <c r="A1124" i="23"/>
  <c r="B1124" i="23"/>
  <c r="C1124" i="23"/>
  <c r="D1124" i="23"/>
  <c r="E1124" i="23"/>
  <c r="A1125" i="23"/>
  <c r="B1125" i="23"/>
  <c r="C1125" i="23"/>
  <c r="D1125" i="23"/>
  <c r="E1125" i="23"/>
  <c r="A1126" i="23"/>
  <c r="B1126" i="23"/>
  <c r="C1126" i="23"/>
  <c r="D1126" i="23"/>
  <c r="E1126" i="23"/>
  <c r="A1127" i="23"/>
  <c r="B1127" i="23"/>
  <c r="C1127" i="23"/>
  <c r="D1127" i="23"/>
  <c r="E1127" i="23"/>
  <c r="A1128" i="23"/>
  <c r="B1128" i="23"/>
  <c r="C1128" i="23"/>
  <c r="D1128" i="23"/>
  <c r="E1128" i="23"/>
  <c r="A1129" i="23"/>
  <c r="B1129" i="23"/>
  <c r="C1129" i="23"/>
  <c r="D1129" i="23"/>
  <c r="E1129" i="23"/>
  <c r="A1130" i="23"/>
  <c r="B1130" i="23"/>
  <c r="C1130" i="23"/>
  <c r="D1130" i="23"/>
  <c r="E1130" i="23"/>
  <c r="A1131" i="23"/>
  <c r="B1131" i="23"/>
  <c r="C1131" i="23"/>
  <c r="D1131" i="23"/>
  <c r="E1131" i="23"/>
  <c r="A1132" i="23"/>
  <c r="B1132" i="23"/>
  <c r="C1132" i="23"/>
  <c r="D1132" i="23"/>
  <c r="E1132" i="23"/>
  <c r="A1133" i="23"/>
  <c r="B1133" i="23"/>
  <c r="C1133" i="23"/>
  <c r="D1133" i="23"/>
  <c r="E1133" i="23"/>
  <c r="A1134" i="23"/>
  <c r="B1134" i="23"/>
  <c r="C1134" i="23"/>
  <c r="D1134" i="23"/>
  <c r="E1134" i="23"/>
  <c r="A1135" i="23"/>
  <c r="B1135" i="23"/>
  <c r="C1135" i="23"/>
  <c r="D1135" i="23"/>
  <c r="E1135" i="23"/>
  <c r="A1136" i="23"/>
  <c r="B1136" i="23"/>
  <c r="C1136" i="23"/>
  <c r="D1136" i="23"/>
  <c r="E1136" i="23"/>
  <c r="A1137" i="23"/>
  <c r="B1137" i="23"/>
  <c r="C1137" i="23"/>
  <c r="D1137" i="23"/>
  <c r="E1137" i="23"/>
  <c r="A1138" i="23"/>
  <c r="B1138" i="23"/>
  <c r="C1138" i="23"/>
  <c r="D1138" i="23"/>
  <c r="E1138" i="23"/>
  <c r="A1139" i="23"/>
  <c r="B1139" i="23"/>
  <c r="C1139" i="23"/>
  <c r="D1139" i="23"/>
  <c r="E1139" i="23"/>
  <c r="A1140" i="23"/>
  <c r="B1140" i="23"/>
  <c r="C1140" i="23"/>
  <c r="D1140" i="23"/>
  <c r="E1140" i="23"/>
  <c r="A1141" i="23"/>
  <c r="B1141" i="23"/>
  <c r="C1141" i="23"/>
  <c r="D1141" i="23"/>
  <c r="E1141" i="23"/>
  <c r="A1142" i="23"/>
  <c r="B1142" i="23"/>
  <c r="C1142" i="23"/>
  <c r="D1142" i="23"/>
  <c r="E1142" i="23"/>
  <c r="A1143" i="23"/>
  <c r="B1143" i="23"/>
  <c r="C1143" i="23"/>
  <c r="D1143" i="23"/>
  <c r="E1143" i="23"/>
  <c r="A1144" i="23"/>
  <c r="B1144" i="23"/>
  <c r="C1144" i="23"/>
  <c r="D1144" i="23"/>
  <c r="E1144" i="23"/>
  <c r="A1145" i="23"/>
  <c r="B1145" i="23"/>
  <c r="C1145" i="23"/>
  <c r="D1145" i="23"/>
  <c r="E1145" i="23"/>
  <c r="A1146" i="23"/>
  <c r="B1146" i="23"/>
  <c r="C1146" i="23"/>
  <c r="D1146" i="23"/>
  <c r="E1146" i="23"/>
  <c r="A1147" i="23"/>
  <c r="B1147" i="23"/>
  <c r="C1147" i="23"/>
  <c r="D1147" i="23"/>
  <c r="E1147" i="23"/>
  <c r="A1148" i="23"/>
  <c r="B1148" i="23"/>
  <c r="C1148" i="23"/>
  <c r="D1148" i="23"/>
  <c r="E1148" i="23"/>
  <c r="A1149" i="23"/>
  <c r="B1149" i="23"/>
  <c r="C1149" i="23"/>
  <c r="D1149" i="23"/>
  <c r="E1149" i="23"/>
  <c r="A1150" i="23"/>
  <c r="B1150" i="23"/>
  <c r="C1150" i="23"/>
  <c r="D1150" i="23"/>
  <c r="E1150" i="23"/>
  <c r="A1151" i="23"/>
  <c r="B1151" i="23"/>
  <c r="C1151" i="23"/>
  <c r="D1151" i="23"/>
  <c r="E1151" i="23"/>
  <c r="A1152" i="23"/>
  <c r="B1152" i="23"/>
  <c r="C1152" i="23"/>
  <c r="D1152" i="23"/>
  <c r="E1152" i="23"/>
  <c r="A1153" i="23"/>
  <c r="B1153" i="23"/>
  <c r="C1153" i="23"/>
  <c r="D1153" i="23"/>
  <c r="E1153" i="23"/>
  <c r="A1154" i="23"/>
  <c r="B1154" i="23"/>
  <c r="C1154" i="23"/>
  <c r="D1154" i="23"/>
  <c r="E1154" i="23"/>
  <c r="A1155" i="23"/>
  <c r="B1155" i="23"/>
  <c r="C1155" i="23"/>
  <c r="D1155" i="23"/>
  <c r="E1155" i="23"/>
  <c r="A1156" i="23"/>
  <c r="B1156" i="23"/>
  <c r="C1156" i="23"/>
  <c r="D1156" i="23"/>
  <c r="E1156" i="23"/>
  <c r="A1157" i="23"/>
  <c r="B1157" i="23"/>
  <c r="C1157" i="23"/>
  <c r="D1157" i="23"/>
  <c r="E1157" i="23"/>
  <c r="A1158" i="23"/>
  <c r="B1158" i="23"/>
  <c r="C1158" i="23"/>
  <c r="D1158" i="23"/>
  <c r="E1158" i="23"/>
  <c r="A1159" i="23"/>
  <c r="B1159" i="23"/>
  <c r="C1159" i="23"/>
  <c r="D1159" i="23"/>
  <c r="E1159" i="23"/>
  <c r="A1160" i="23"/>
  <c r="B1160" i="23"/>
  <c r="C1160" i="23"/>
  <c r="D1160" i="23"/>
  <c r="E1160" i="23"/>
  <c r="A1161" i="23"/>
  <c r="B1161" i="23"/>
  <c r="C1161" i="23"/>
  <c r="D1161" i="23"/>
  <c r="E1161" i="23"/>
  <c r="A1162" i="23"/>
  <c r="B1162" i="23"/>
  <c r="C1162" i="23"/>
  <c r="D1162" i="23"/>
  <c r="E1162" i="23"/>
  <c r="A1163" i="23"/>
  <c r="B1163" i="23"/>
  <c r="C1163" i="23"/>
  <c r="D1163" i="23"/>
  <c r="E1163" i="23"/>
  <c r="A1164" i="23"/>
  <c r="B1164" i="23"/>
  <c r="C1164" i="23"/>
  <c r="D1164" i="23"/>
  <c r="E1164" i="23"/>
  <c r="A1165" i="23"/>
  <c r="B1165" i="23"/>
  <c r="C1165" i="23"/>
  <c r="D1165" i="23"/>
  <c r="E1165" i="23"/>
  <c r="A1166" i="23"/>
  <c r="B1166" i="23"/>
  <c r="C1166" i="23"/>
  <c r="D1166" i="23"/>
  <c r="E1166" i="23"/>
  <c r="A1167" i="23"/>
  <c r="B1167" i="23"/>
  <c r="C1167" i="23"/>
  <c r="D1167" i="23"/>
  <c r="E1167" i="23"/>
  <c r="A1168" i="23"/>
  <c r="B1168" i="23"/>
  <c r="C1168" i="23"/>
  <c r="D1168" i="23"/>
  <c r="E1168" i="23"/>
  <c r="A1169" i="23"/>
  <c r="B1169" i="23"/>
  <c r="C1169" i="23"/>
  <c r="D1169" i="23"/>
  <c r="E1169" i="23"/>
  <c r="A1170" i="23"/>
  <c r="B1170" i="23"/>
  <c r="C1170" i="23"/>
  <c r="D1170" i="23"/>
  <c r="E1170" i="23"/>
  <c r="A1171" i="23"/>
  <c r="B1171" i="23"/>
  <c r="C1171" i="23"/>
  <c r="D1171" i="23"/>
  <c r="E1171" i="23"/>
  <c r="A1172" i="23"/>
  <c r="B1172" i="23"/>
  <c r="C1172" i="23"/>
  <c r="D1172" i="23"/>
  <c r="E1172" i="23"/>
  <c r="A1173" i="23"/>
  <c r="B1173" i="23"/>
  <c r="C1173" i="23"/>
  <c r="D1173" i="23"/>
  <c r="E1173" i="23"/>
  <c r="A1174" i="23"/>
  <c r="B1174" i="23"/>
  <c r="C1174" i="23"/>
  <c r="D1174" i="23"/>
  <c r="E1174" i="23"/>
  <c r="A1175" i="23"/>
  <c r="B1175" i="23"/>
  <c r="C1175" i="23"/>
  <c r="D1175" i="23"/>
  <c r="E1175" i="23"/>
  <c r="A1176" i="23"/>
  <c r="B1176" i="23"/>
  <c r="C1176" i="23"/>
  <c r="D1176" i="23"/>
  <c r="E1176" i="23"/>
  <c r="A1177" i="23"/>
  <c r="B1177" i="23"/>
  <c r="C1177" i="23"/>
  <c r="D1177" i="23"/>
  <c r="E1177" i="23"/>
  <c r="A1178" i="23"/>
  <c r="B1178" i="23"/>
  <c r="C1178" i="23"/>
  <c r="D1178" i="23"/>
  <c r="E1178" i="23"/>
  <c r="A1179" i="23"/>
  <c r="B1179" i="23"/>
  <c r="C1179" i="23"/>
  <c r="D1179" i="23"/>
  <c r="E1179" i="23"/>
  <c r="A1180" i="23"/>
  <c r="B1180" i="23"/>
  <c r="C1180" i="23"/>
  <c r="D1180" i="23"/>
  <c r="E1180" i="23"/>
  <c r="A1181" i="23"/>
  <c r="B1181" i="23"/>
  <c r="C1181" i="23"/>
  <c r="D1181" i="23"/>
  <c r="E1181" i="23"/>
  <c r="A1182" i="23"/>
  <c r="B1182" i="23"/>
  <c r="C1182" i="23"/>
  <c r="D1182" i="23"/>
  <c r="E1182" i="23"/>
  <c r="A1183" i="23"/>
  <c r="B1183" i="23"/>
  <c r="C1183" i="23"/>
  <c r="D1183" i="23"/>
  <c r="E1183" i="23"/>
  <c r="A1184" i="23"/>
  <c r="B1184" i="23"/>
  <c r="C1184" i="23"/>
  <c r="D1184" i="23"/>
  <c r="E1184" i="23"/>
  <c r="A1185" i="23"/>
  <c r="B1185" i="23"/>
  <c r="C1185" i="23"/>
  <c r="D1185" i="23"/>
  <c r="E1185" i="23"/>
  <c r="A1186" i="23"/>
  <c r="B1186" i="23"/>
  <c r="C1186" i="23"/>
  <c r="D1186" i="23"/>
  <c r="E1186" i="23"/>
  <c r="A1187" i="23"/>
  <c r="B1187" i="23"/>
  <c r="C1187" i="23"/>
  <c r="D1187" i="23"/>
  <c r="E1187" i="23"/>
  <c r="A1188" i="23"/>
  <c r="B1188" i="23"/>
  <c r="C1188" i="23"/>
  <c r="D1188" i="23"/>
  <c r="E1188" i="23"/>
  <c r="A1189" i="23"/>
  <c r="B1189" i="23"/>
  <c r="C1189" i="23"/>
  <c r="D1189" i="23"/>
  <c r="E1189" i="23"/>
  <c r="A1190" i="23"/>
  <c r="B1190" i="23"/>
  <c r="C1190" i="23"/>
  <c r="D1190" i="23"/>
  <c r="E1190" i="23"/>
  <c r="A1191" i="23"/>
  <c r="B1191" i="23"/>
  <c r="C1191" i="23"/>
  <c r="D1191" i="23"/>
  <c r="E1191" i="23"/>
  <c r="A1192" i="23"/>
  <c r="B1192" i="23"/>
  <c r="C1192" i="23"/>
  <c r="D1192" i="23"/>
  <c r="E1192" i="23"/>
  <c r="A1193" i="23"/>
  <c r="B1193" i="23"/>
  <c r="C1193" i="23"/>
  <c r="D1193" i="23"/>
  <c r="E1193" i="23"/>
  <c r="A1194" i="23"/>
  <c r="B1194" i="23"/>
  <c r="C1194" i="23"/>
  <c r="D1194" i="23"/>
  <c r="E1194" i="23"/>
  <c r="A1195" i="23"/>
  <c r="B1195" i="23"/>
  <c r="C1195" i="23"/>
  <c r="D1195" i="23"/>
  <c r="E1195" i="23"/>
  <c r="A1196" i="23"/>
  <c r="B1196" i="23"/>
  <c r="C1196" i="23"/>
  <c r="D1196" i="23"/>
  <c r="E1196" i="23"/>
  <c r="A1197" i="23"/>
  <c r="B1197" i="23"/>
  <c r="C1197" i="23"/>
  <c r="D1197" i="23"/>
  <c r="E1197" i="23"/>
  <c r="A1198" i="23"/>
  <c r="B1198" i="23"/>
  <c r="C1198" i="23"/>
  <c r="D1198" i="23"/>
  <c r="E1198" i="23"/>
  <c r="A1199" i="23"/>
  <c r="B1199" i="23"/>
  <c r="C1199" i="23"/>
  <c r="D1199" i="23"/>
  <c r="E1199" i="23"/>
  <c r="A1200" i="23"/>
  <c r="B1200" i="23"/>
  <c r="C1200" i="23"/>
  <c r="D1200" i="23"/>
  <c r="E1200" i="23"/>
  <c r="A1201" i="23"/>
  <c r="B1201" i="23"/>
  <c r="C1201" i="23"/>
  <c r="D1201" i="23"/>
  <c r="E1201" i="23"/>
  <c r="A1202" i="23"/>
  <c r="B1202" i="23"/>
  <c r="C1202" i="23"/>
  <c r="D1202" i="23"/>
  <c r="E1202" i="23"/>
  <c r="A1203" i="23"/>
  <c r="B1203" i="23"/>
  <c r="C1203" i="23"/>
  <c r="D1203" i="23"/>
  <c r="E1203" i="23"/>
  <c r="A1204" i="23"/>
  <c r="B1204" i="23"/>
  <c r="C1204" i="23"/>
  <c r="D1204" i="23"/>
  <c r="E1204" i="23"/>
  <c r="A1205" i="23"/>
  <c r="B1205" i="23"/>
  <c r="C1205" i="23"/>
  <c r="D1205" i="23"/>
  <c r="E1205" i="23"/>
  <c r="A1206" i="23"/>
  <c r="B1206" i="23"/>
  <c r="C1206" i="23"/>
  <c r="D1206" i="23"/>
  <c r="E1206" i="23"/>
  <c r="A1207" i="23"/>
  <c r="B1207" i="23"/>
  <c r="C1207" i="23"/>
  <c r="D1207" i="23"/>
  <c r="E1207" i="23"/>
  <c r="A1208" i="23"/>
  <c r="B1208" i="23"/>
  <c r="C1208" i="23"/>
  <c r="D1208" i="23"/>
  <c r="E1208" i="23"/>
  <c r="A1209" i="23"/>
  <c r="B1209" i="23"/>
  <c r="C1209" i="23"/>
  <c r="D1209" i="23"/>
  <c r="E1209" i="23"/>
  <c r="A1210" i="23"/>
  <c r="B1210" i="23"/>
  <c r="C1210" i="23"/>
  <c r="D1210" i="23"/>
  <c r="E1210" i="23"/>
  <c r="A1211" i="23"/>
  <c r="B1211" i="23"/>
  <c r="C1211" i="23"/>
  <c r="D1211" i="23"/>
  <c r="E1211" i="23"/>
  <c r="A1212" i="23"/>
  <c r="B1212" i="23"/>
  <c r="C1212" i="23"/>
  <c r="D1212" i="23"/>
  <c r="E1212" i="23"/>
  <c r="A1213" i="23"/>
  <c r="B1213" i="23"/>
  <c r="C1213" i="23"/>
  <c r="D1213" i="23"/>
  <c r="E1213" i="23"/>
  <c r="A1214" i="23"/>
  <c r="B1214" i="23"/>
  <c r="C1214" i="23"/>
  <c r="D1214" i="23"/>
  <c r="E1214" i="23"/>
  <c r="A1215" i="23"/>
  <c r="B1215" i="23"/>
  <c r="C1215" i="23"/>
  <c r="D1215" i="23"/>
  <c r="E1215" i="23"/>
  <c r="A1216" i="23"/>
  <c r="B1216" i="23"/>
  <c r="C1216" i="23"/>
  <c r="D1216" i="23"/>
  <c r="E1216" i="23"/>
  <c r="A1217" i="23"/>
  <c r="B1217" i="23"/>
  <c r="C1217" i="23"/>
  <c r="D1217" i="23"/>
  <c r="E1217" i="23"/>
  <c r="A1218" i="23"/>
  <c r="B1218" i="23"/>
  <c r="C1218" i="23"/>
  <c r="D1218" i="23"/>
  <c r="E1218" i="23"/>
  <c r="A1219" i="23"/>
  <c r="B1219" i="23"/>
  <c r="C1219" i="23"/>
  <c r="D1219" i="23"/>
  <c r="E1219" i="23"/>
  <c r="A1220" i="23"/>
  <c r="B1220" i="23"/>
  <c r="C1220" i="23"/>
  <c r="D1220" i="23"/>
  <c r="E1220" i="23"/>
  <c r="A1221" i="23"/>
  <c r="B1221" i="23"/>
  <c r="C1221" i="23"/>
  <c r="D1221" i="23"/>
  <c r="E1221" i="23"/>
  <c r="A1222" i="23"/>
  <c r="B1222" i="23"/>
  <c r="C1222" i="23"/>
  <c r="D1222" i="23"/>
  <c r="E1222" i="23"/>
  <c r="A1223" i="23"/>
  <c r="B1223" i="23"/>
  <c r="C1223" i="23"/>
  <c r="D1223" i="23"/>
  <c r="E1223" i="23"/>
  <c r="A1224" i="23"/>
  <c r="B1224" i="23"/>
  <c r="C1224" i="23"/>
  <c r="D1224" i="23"/>
  <c r="E1224" i="23"/>
  <c r="A1225" i="23"/>
  <c r="B1225" i="23"/>
  <c r="C1225" i="23"/>
  <c r="D1225" i="23"/>
  <c r="E1225" i="23"/>
  <c r="A1226" i="23"/>
  <c r="B1226" i="23"/>
  <c r="C1226" i="23"/>
  <c r="D1226" i="23"/>
  <c r="E1226" i="23"/>
  <c r="A1227" i="23"/>
  <c r="B1227" i="23"/>
  <c r="C1227" i="23"/>
  <c r="D1227" i="23"/>
  <c r="E1227" i="23"/>
  <c r="A1228" i="23"/>
  <c r="B1228" i="23"/>
  <c r="C1228" i="23"/>
  <c r="D1228" i="23"/>
  <c r="E1228" i="23"/>
  <c r="A1229" i="23"/>
  <c r="B1229" i="23"/>
  <c r="C1229" i="23"/>
  <c r="D1229" i="23"/>
  <c r="E1229" i="23"/>
  <c r="A1230" i="23"/>
  <c r="B1230" i="23"/>
  <c r="C1230" i="23"/>
  <c r="D1230" i="23"/>
  <c r="E1230" i="23"/>
  <c r="A1231" i="23"/>
  <c r="B1231" i="23"/>
  <c r="C1231" i="23"/>
  <c r="D1231" i="23"/>
  <c r="E1231" i="23"/>
  <c r="A1232" i="23"/>
  <c r="B1232" i="23"/>
  <c r="C1232" i="23"/>
  <c r="D1232" i="23"/>
  <c r="E1232" i="23"/>
  <c r="A1233" i="23"/>
  <c r="B1233" i="23"/>
  <c r="C1233" i="23"/>
  <c r="D1233" i="23"/>
  <c r="E1233" i="23"/>
  <c r="A1234" i="23"/>
  <c r="B1234" i="23"/>
  <c r="C1234" i="23"/>
  <c r="D1234" i="23"/>
  <c r="E1234" i="23"/>
  <c r="A1235" i="23"/>
  <c r="B1235" i="23"/>
  <c r="C1235" i="23"/>
  <c r="D1235" i="23"/>
  <c r="E1235" i="23"/>
  <c r="A1236" i="23"/>
  <c r="B1236" i="23"/>
  <c r="C1236" i="23"/>
  <c r="D1236" i="23"/>
  <c r="E1236" i="23"/>
  <c r="A1237" i="23"/>
  <c r="B1237" i="23"/>
  <c r="C1237" i="23"/>
  <c r="D1237" i="23"/>
  <c r="E1237" i="23"/>
  <c r="A1238" i="23"/>
  <c r="B1238" i="23"/>
  <c r="C1238" i="23"/>
  <c r="D1238" i="23"/>
  <c r="E1238" i="23"/>
  <c r="A1239" i="23"/>
  <c r="B1239" i="23"/>
  <c r="C1239" i="23"/>
  <c r="D1239" i="23"/>
  <c r="E1239" i="23"/>
  <c r="A1240" i="23"/>
  <c r="B1240" i="23"/>
  <c r="C1240" i="23"/>
  <c r="D1240" i="23"/>
  <c r="E1240" i="23"/>
  <c r="A1241" i="23"/>
  <c r="B1241" i="23"/>
  <c r="C1241" i="23"/>
  <c r="D1241" i="23"/>
  <c r="E1241" i="23"/>
  <c r="A1242" i="23"/>
  <c r="B1242" i="23"/>
  <c r="C1242" i="23"/>
  <c r="D1242" i="23"/>
  <c r="E1242" i="23"/>
  <c r="A1243" i="23"/>
  <c r="B1243" i="23"/>
  <c r="C1243" i="23"/>
  <c r="D1243" i="23"/>
  <c r="E1243" i="23"/>
  <c r="A1244" i="23"/>
  <c r="B1244" i="23"/>
  <c r="C1244" i="23"/>
  <c r="D1244" i="23"/>
  <c r="E1244" i="23"/>
  <c r="A1245" i="23"/>
  <c r="B1245" i="23"/>
  <c r="C1245" i="23"/>
  <c r="D1245" i="23"/>
  <c r="E1245" i="23"/>
  <c r="A1246" i="23"/>
  <c r="B1246" i="23"/>
  <c r="C1246" i="23"/>
  <c r="D1246" i="23"/>
  <c r="E1246" i="23"/>
  <c r="A1247" i="23"/>
  <c r="B1247" i="23"/>
  <c r="C1247" i="23"/>
  <c r="D1247" i="23"/>
  <c r="E1247" i="23"/>
  <c r="A1248" i="23"/>
  <c r="B1248" i="23"/>
  <c r="C1248" i="23"/>
  <c r="D1248" i="23"/>
  <c r="E1248" i="23"/>
  <c r="A1249" i="23"/>
  <c r="B1249" i="23"/>
  <c r="C1249" i="23"/>
  <c r="D1249" i="23"/>
  <c r="E1249" i="23"/>
  <c r="A1250" i="23"/>
  <c r="B1250" i="23"/>
  <c r="C1250" i="23"/>
  <c r="D1250" i="23"/>
  <c r="E1250" i="23"/>
  <c r="A1251" i="23"/>
  <c r="B1251" i="23"/>
  <c r="C1251" i="23"/>
  <c r="D1251" i="23"/>
  <c r="E1251" i="23"/>
  <c r="A1252" i="23"/>
  <c r="B1252" i="23"/>
  <c r="C1252" i="23"/>
  <c r="D1252" i="23"/>
  <c r="E1252" i="23"/>
  <c r="A1253" i="23"/>
  <c r="B1253" i="23"/>
  <c r="C1253" i="23"/>
  <c r="D1253" i="23"/>
  <c r="E1253" i="23"/>
  <c r="A1254" i="23"/>
  <c r="B1254" i="23"/>
  <c r="C1254" i="23"/>
  <c r="D1254" i="23"/>
  <c r="E1254" i="23"/>
  <c r="A1255" i="23"/>
  <c r="B1255" i="23"/>
  <c r="C1255" i="23"/>
  <c r="D1255" i="23"/>
  <c r="E1255" i="23"/>
  <c r="A1256" i="23"/>
  <c r="B1256" i="23"/>
  <c r="C1256" i="23"/>
  <c r="D1256" i="23"/>
  <c r="E1256" i="23"/>
  <c r="A1257" i="23"/>
  <c r="B1257" i="23"/>
  <c r="C1257" i="23"/>
  <c r="D1257" i="23"/>
  <c r="E1257" i="23"/>
  <c r="A1258" i="23"/>
  <c r="B1258" i="23"/>
  <c r="C1258" i="23"/>
  <c r="D1258" i="23"/>
  <c r="E1258" i="23"/>
  <c r="A1259" i="23"/>
  <c r="B1259" i="23"/>
  <c r="C1259" i="23"/>
  <c r="D1259" i="23"/>
  <c r="E1259" i="23"/>
  <c r="A1260" i="23"/>
  <c r="B1260" i="23"/>
  <c r="C1260" i="23"/>
  <c r="D1260" i="23"/>
  <c r="E1260" i="23"/>
  <c r="A1261" i="23"/>
  <c r="B1261" i="23"/>
  <c r="C1261" i="23"/>
  <c r="D1261" i="23"/>
  <c r="E1261" i="23"/>
  <c r="A1262" i="23"/>
  <c r="B1262" i="23"/>
  <c r="C1262" i="23"/>
  <c r="D1262" i="23"/>
  <c r="E1262" i="23"/>
  <c r="A1263" i="23"/>
  <c r="B1263" i="23"/>
  <c r="C1263" i="23"/>
  <c r="D1263" i="23"/>
  <c r="E1263" i="23"/>
  <c r="A1264" i="23"/>
  <c r="B1264" i="23"/>
  <c r="C1264" i="23"/>
  <c r="D1264" i="23"/>
  <c r="E1264" i="23"/>
  <c r="A1265" i="23"/>
  <c r="B1265" i="23"/>
  <c r="C1265" i="23"/>
  <c r="D1265" i="23"/>
  <c r="E1265" i="23"/>
  <c r="A1266" i="23"/>
  <c r="B1266" i="23"/>
  <c r="C1266" i="23"/>
  <c r="D1266" i="23"/>
  <c r="E1266" i="23"/>
  <c r="A1267" i="23"/>
  <c r="B1267" i="23"/>
  <c r="C1267" i="23"/>
  <c r="D1267" i="23"/>
  <c r="E1267" i="23"/>
  <c r="A1268" i="23"/>
  <c r="B1268" i="23"/>
  <c r="C1268" i="23"/>
  <c r="D1268" i="23"/>
  <c r="E1268" i="23"/>
  <c r="A1269" i="23"/>
  <c r="B1269" i="23"/>
  <c r="C1269" i="23"/>
  <c r="D1269" i="23"/>
  <c r="E1269" i="23"/>
  <c r="A1270" i="23"/>
  <c r="B1270" i="23"/>
  <c r="C1270" i="23"/>
  <c r="D1270" i="23"/>
  <c r="E1270" i="23"/>
  <c r="A1271" i="23"/>
  <c r="B1271" i="23"/>
  <c r="C1271" i="23"/>
  <c r="D1271" i="23"/>
  <c r="E1271" i="23"/>
  <c r="A1272" i="23"/>
  <c r="B1272" i="23"/>
  <c r="C1272" i="23"/>
  <c r="D1272" i="23"/>
  <c r="E1272" i="23"/>
  <c r="A1273" i="23"/>
  <c r="B1273" i="23"/>
  <c r="C1273" i="23"/>
  <c r="D1273" i="23"/>
  <c r="E1273" i="23"/>
  <c r="A1274" i="23"/>
  <c r="B1274" i="23"/>
  <c r="C1274" i="23"/>
  <c r="D1274" i="23"/>
  <c r="E1274" i="23"/>
  <c r="A1275" i="23"/>
  <c r="B1275" i="23"/>
  <c r="C1275" i="23"/>
  <c r="D1275" i="23"/>
  <c r="E1275" i="23"/>
  <c r="A1276" i="23"/>
  <c r="B1276" i="23"/>
  <c r="C1276" i="23"/>
  <c r="D1276" i="23"/>
  <c r="E1276" i="23"/>
  <c r="A1277" i="23"/>
  <c r="B1277" i="23"/>
  <c r="C1277" i="23"/>
  <c r="D1277" i="23"/>
  <c r="E1277" i="23"/>
  <c r="A1278" i="23"/>
  <c r="B1278" i="23"/>
  <c r="C1278" i="23"/>
  <c r="D1278" i="23"/>
  <c r="E1278" i="23"/>
  <c r="A1279" i="23"/>
  <c r="B1279" i="23"/>
  <c r="C1279" i="23"/>
  <c r="D1279" i="23"/>
  <c r="E1279" i="23"/>
  <c r="A1280" i="23"/>
  <c r="B1280" i="23"/>
  <c r="C1280" i="23"/>
  <c r="D1280" i="23"/>
  <c r="E1280" i="23"/>
  <c r="A1281" i="23"/>
  <c r="B1281" i="23"/>
  <c r="C1281" i="23"/>
  <c r="D1281" i="23"/>
  <c r="E1281" i="23"/>
  <c r="A1282" i="23"/>
  <c r="B1282" i="23"/>
  <c r="C1282" i="23"/>
  <c r="D1282" i="23"/>
  <c r="E1282" i="23"/>
  <c r="A1283" i="23"/>
  <c r="B1283" i="23"/>
  <c r="C1283" i="23"/>
  <c r="D1283" i="23"/>
  <c r="E1283" i="23"/>
  <c r="A1284" i="23"/>
  <c r="B1284" i="23"/>
  <c r="C1284" i="23"/>
  <c r="D1284" i="23"/>
  <c r="E1284" i="23"/>
  <c r="A1285" i="23"/>
  <c r="B1285" i="23"/>
  <c r="C1285" i="23"/>
  <c r="D1285" i="23"/>
  <c r="E1285" i="23"/>
  <c r="A1286" i="23"/>
  <c r="B1286" i="23"/>
  <c r="C1286" i="23"/>
  <c r="D1286" i="23"/>
  <c r="E1286" i="23"/>
  <c r="A1287" i="23"/>
  <c r="B1287" i="23"/>
  <c r="C1287" i="23"/>
  <c r="D1287" i="23"/>
  <c r="E1287" i="23"/>
  <c r="A1288" i="23"/>
  <c r="B1288" i="23"/>
  <c r="C1288" i="23"/>
  <c r="D1288" i="23"/>
  <c r="E1288" i="23"/>
  <c r="A1289" i="23"/>
  <c r="B1289" i="23"/>
  <c r="C1289" i="23"/>
  <c r="D1289" i="23"/>
  <c r="E1289" i="23"/>
  <c r="A1290" i="23"/>
  <c r="B1290" i="23"/>
  <c r="C1290" i="23"/>
  <c r="D1290" i="23"/>
  <c r="E1290" i="23"/>
  <c r="A1291" i="23"/>
  <c r="B1291" i="23"/>
  <c r="C1291" i="23"/>
  <c r="D1291" i="23"/>
  <c r="E1291" i="23"/>
  <c r="A1292" i="23"/>
  <c r="B1292" i="23"/>
  <c r="C1292" i="23"/>
  <c r="D1292" i="23"/>
  <c r="E1292" i="23"/>
  <c r="A1293" i="23"/>
  <c r="B1293" i="23"/>
  <c r="C1293" i="23"/>
  <c r="D1293" i="23"/>
  <c r="E1293" i="23"/>
  <c r="A1294" i="23"/>
  <c r="B1294" i="23"/>
  <c r="C1294" i="23"/>
  <c r="D1294" i="23"/>
  <c r="E1294" i="23"/>
  <c r="A1295" i="23"/>
  <c r="B1295" i="23"/>
  <c r="C1295" i="23"/>
  <c r="D1295" i="23"/>
  <c r="E1295" i="23"/>
  <c r="A1296" i="23"/>
  <c r="B1296" i="23"/>
  <c r="C1296" i="23"/>
  <c r="D1296" i="23"/>
  <c r="E1296" i="23"/>
  <c r="A1297" i="23"/>
  <c r="B1297" i="23"/>
  <c r="C1297" i="23"/>
  <c r="D1297" i="23"/>
  <c r="E1297" i="23"/>
  <c r="A1298" i="23"/>
  <c r="B1298" i="23"/>
  <c r="C1298" i="23"/>
  <c r="D1298" i="23"/>
  <c r="E1298" i="23"/>
  <c r="A1299" i="23"/>
  <c r="B1299" i="23"/>
  <c r="C1299" i="23"/>
  <c r="D1299" i="23"/>
  <c r="E1299" i="23"/>
  <c r="A1300" i="23"/>
  <c r="B1300" i="23"/>
  <c r="C1300" i="23"/>
  <c r="D1300" i="23"/>
  <c r="E1300" i="23"/>
  <c r="A1301" i="23"/>
  <c r="B1301" i="23"/>
  <c r="C1301" i="23"/>
  <c r="D1301" i="23"/>
  <c r="E1301" i="23"/>
  <c r="A1302" i="23"/>
  <c r="B1302" i="23"/>
  <c r="C1302" i="23"/>
  <c r="D1302" i="23"/>
  <c r="E1302" i="23"/>
  <c r="A1303" i="23"/>
  <c r="B1303" i="23"/>
  <c r="C1303" i="23"/>
  <c r="D1303" i="23"/>
  <c r="E1303" i="23"/>
  <c r="A1304" i="23"/>
  <c r="B1304" i="23"/>
  <c r="C1304" i="23"/>
  <c r="D1304" i="23"/>
  <c r="E1304" i="23"/>
  <c r="A1305" i="23"/>
  <c r="B1305" i="23"/>
  <c r="C1305" i="23"/>
  <c r="D1305" i="23"/>
  <c r="E1305" i="23"/>
  <c r="A1306" i="23"/>
  <c r="B1306" i="23"/>
  <c r="C1306" i="23"/>
  <c r="D1306" i="23"/>
  <c r="E1306" i="23"/>
  <c r="A1307" i="23"/>
  <c r="B1307" i="23"/>
  <c r="C1307" i="23"/>
  <c r="D1307" i="23"/>
  <c r="E1307" i="23"/>
  <c r="A1308" i="23"/>
  <c r="B1308" i="23"/>
  <c r="C1308" i="23"/>
  <c r="D1308" i="23"/>
  <c r="E1308" i="23"/>
  <c r="A1309" i="23"/>
  <c r="B1309" i="23"/>
  <c r="C1309" i="23"/>
  <c r="D1309" i="23"/>
  <c r="E1309" i="23"/>
  <c r="A1310" i="23"/>
  <c r="B1310" i="23"/>
  <c r="C1310" i="23"/>
  <c r="D1310" i="23"/>
  <c r="E1310" i="23"/>
  <c r="A1311" i="23"/>
  <c r="B1311" i="23"/>
  <c r="C1311" i="23"/>
  <c r="D1311" i="23"/>
  <c r="E1311" i="23"/>
  <c r="A1312" i="23"/>
  <c r="B1312" i="23"/>
  <c r="C1312" i="23"/>
  <c r="D1312" i="23"/>
  <c r="E1312" i="23"/>
  <c r="A1313" i="23"/>
  <c r="B1313" i="23"/>
  <c r="C1313" i="23"/>
  <c r="D1313" i="23"/>
  <c r="E1313" i="23"/>
  <c r="A1314" i="23"/>
  <c r="B1314" i="23"/>
  <c r="C1314" i="23"/>
  <c r="D1314" i="23"/>
  <c r="E1314" i="23"/>
  <c r="A1315" i="23"/>
  <c r="B1315" i="23"/>
  <c r="C1315" i="23"/>
  <c r="D1315" i="23"/>
  <c r="E1315" i="23"/>
  <c r="A1316" i="23"/>
  <c r="B1316" i="23"/>
  <c r="C1316" i="23"/>
  <c r="D1316" i="23"/>
  <c r="E1316" i="23"/>
  <c r="A1317" i="23"/>
  <c r="B1317" i="23"/>
  <c r="C1317" i="23"/>
  <c r="D1317" i="23"/>
  <c r="E1317" i="23"/>
  <c r="A1318" i="23"/>
  <c r="B1318" i="23"/>
  <c r="C1318" i="23"/>
  <c r="D1318" i="23"/>
  <c r="E1318" i="23"/>
  <c r="A1319" i="23"/>
  <c r="B1319" i="23"/>
  <c r="C1319" i="23"/>
  <c r="D1319" i="23"/>
  <c r="E1319" i="23"/>
  <c r="A1320" i="23"/>
  <c r="B1320" i="23"/>
  <c r="C1320" i="23"/>
  <c r="D1320" i="23"/>
  <c r="E1320" i="23"/>
  <c r="A1321" i="23"/>
  <c r="B1321" i="23"/>
  <c r="C1321" i="23"/>
  <c r="D1321" i="23"/>
  <c r="E1321" i="23"/>
  <c r="A1322" i="23"/>
  <c r="B1322" i="23"/>
  <c r="C1322" i="23"/>
  <c r="D1322" i="23"/>
  <c r="E1322" i="23"/>
  <c r="A1323" i="23"/>
  <c r="B1323" i="23"/>
  <c r="C1323" i="23"/>
  <c r="D1323" i="23"/>
  <c r="E1323" i="23"/>
  <c r="A1324" i="23"/>
  <c r="B1324" i="23"/>
  <c r="C1324" i="23"/>
  <c r="D1324" i="23"/>
  <c r="E1324" i="23"/>
  <c r="A1325" i="23"/>
  <c r="B1325" i="23"/>
  <c r="C1325" i="23"/>
  <c r="D1325" i="23"/>
  <c r="E1325" i="23"/>
  <c r="A1326" i="23"/>
  <c r="B1326" i="23"/>
  <c r="C1326" i="23"/>
  <c r="D1326" i="23"/>
  <c r="E1326" i="23"/>
  <c r="A1327" i="23"/>
  <c r="B1327" i="23"/>
  <c r="C1327" i="23"/>
  <c r="D1327" i="23"/>
  <c r="E1327" i="23"/>
  <c r="A1328" i="23"/>
  <c r="B1328" i="23"/>
  <c r="C1328" i="23"/>
  <c r="D1328" i="23"/>
  <c r="E1328" i="23"/>
  <c r="A1329" i="23"/>
  <c r="B1329" i="23"/>
  <c r="C1329" i="23"/>
  <c r="D1329" i="23"/>
  <c r="E1329" i="23"/>
  <c r="A1330" i="23"/>
  <c r="B1330" i="23"/>
  <c r="C1330" i="23"/>
  <c r="D1330" i="23"/>
  <c r="E1330" i="23"/>
  <c r="A1331" i="23"/>
  <c r="B1331" i="23"/>
  <c r="C1331" i="23"/>
  <c r="D1331" i="23"/>
  <c r="E1331" i="23"/>
  <c r="A1332" i="23"/>
  <c r="B1332" i="23"/>
  <c r="C1332" i="23"/>
  <c r="D1332" i="23"/>
  <c r="E1332" i="23"/>
  <c r="A1333" i="23"/>
  <c r="B1333" i="23"/>
  <c r="C1333" i="23"/>
  <c r="D1333" i="23"/>
  <c r="E1333" i="23"/>
  <c r="A1334" i="23"/>
  <c r="B1334" i="23"/>
  <c r="C1334" i="23"/>
  <c r="D1334" i="23"/>
  <c r="E1334" i="23"/>
  <c r="A1335" i="23"/>
  <c r="B1335" i="23"/>
  <c r="C1335" i="23"/>
  <c r="D1335" i="23"/>
  <c r="E1335" i="23"/>
  <c r="A1336" i="23"/>
  <c r="B1336" i="23"/>
  <c r="C1336" i="23"/>
  <c r="D1336" i="23"/>
  <c r="E1336" i="23"/>
  <c r="A1337" i="23"/>
  <c r="B1337" i="23"/>
  <c r="C1337" i="23"/>
  <c r="D1337" i="23"/>
  <c r="E1337" i="23"/>
  <c r="A1338" i="23"/>
  <c r="B1338" i="23"/>
  <c r="C1338" i="23"/>
  <c r="D1338" i="23"/>
  <c r="E1338" i="23"/>
  <c r="A1339" i="23"/>
  <c r="B1339" i="23"/>
  <c r="C1339" i="23"/>
  <c r="D1339" i="23"/>
  <c r="E1339" i="23"/>
  <c r="A1340" i="23"/>
  <c r="B1340" i="23"/>
  <c r="C1340" i="23"/>
  <c r="D1340" i="23"/>
  <c r="E1340" i="23"/>
  <c r="A1341" i="23"/>
  <c r="B1341" i="23"/>
  <c r="C1341" i="23"/>
  <c r="D1341" i="23"/>
  <c r="E1341" i="23"/>
  <c r="A1342" i="23"/>
  <c r="B1342" i="23"/>
  <c r="C1342" i="23"/>
  <c r="D1342" i="23"/>
  <c r="E1342" i="23"/>
  <c r="A1343" i="23"/>
  <c r="B1343" i="23"/>
  <c r="C1343" i="23"/>
  <c r="D1343" i="23"/>
  <c r="E1343" i="23"/>
  <c r="A1344" i="23"/>
  <c r="B1344" i="23"/>
  <c r="C1344" i="23"/>
  <c r="D1344" i="23"/>
  <c r="E1344" i="23"/>
  <c r="A1345" i="23"/>
  <c r="B1345" i="23"/>
  <c r="C1345" i="23"/>
  <c r="D1345" i="23"/>
  <c r="E1345" i="23"/>
  <c r="A1346" i="23"/>
  <c r="B1346" i="23"/>
  <c r="C1346" i="23"/>
  <c r="D1346" i="23"/>
  <c r="E1346" i="23"/>
  <c r="A1347" i="23"/>
  <c r="B1347" i="23"/>
  <c r="C1347" i="23"/>
  <c r="D1347" i="23"/>
  <c r="E1347" i="23"/>
  <c r="A1348" i="23"/>
  <c r="B1348" i="23"/>
  <c r="C1348" i="23"/>
  <c r="D1348" i="23"/>
  <c r="E1348" i="23"/>
  <c r="A1349" i="23"/>
  <c r="B1349" i="23"/>
  <c r="C1349" i="23"/>
  <c r="D1349" i="23"/>
  <c r="E1349" i="23"/>
  <c r="A1350" i="23"/>
  <c r="B1350" i="23"/>
  <c r="C1350" i="23"/>
  <c r="D1350" i="23"/>
  <c r="E1350" i="23"/>
  <c r="A1351" i="23"/>
  <c r="B1351" i="23"/>
  <c r="C1351" i="23"/>
  <c r="D1351" i="23"/>
  <c r="E1351" i="23"/>
  <c r="A1352" i="23"/>
  <c r="B1352" i="23"/>
  <c r="C1352" i="23"/>
  <c r="D1352" i="23"/>
  <c r="E1352" i="23"/>
  <c r="A1353" i="23"/>
  <c r="B1353" i="23"/>
  <c r="C1353" i="23"/>
  <c r="D1353" i="23"/>
  <c r="E1353" i="23"/>
  <c r="A1354" i="23"/>
  <c r="B1354" i="23"/>
  <c r="C1354" i="23"/>
  <c r="D1354" i="23"/>
  <c r="E1354" i="23"/>
  <c r="A1355" i="23"/>
  <c r="B1355" i="23"/>
  <c r="C1355" i="23"/>
  <c r="D1355" i="23"/>
  <c r="E1355" i="23"/>
  <c r="A1356" i="23"/>
  <c r="B1356" i="23"/>
  <c r="C1356" i="23"/>
  <c r="D1356" i="23"/>
  <c r="E1356" i="23"/>
  <c r="A1357" i="23"/>
  <c r="B1357" i="23"/>
  <c r="C1357" i="23"/>
  <c r="D1357" i="23"/>
  <c r="E1357" i="23"/>
  <c r="A1358" i="23"/>
  <c r="B1358" i="23"/>
  <c r="C1358" i="23"/>
  <c r="D1358" i="23"/>
  <c r="E1358" i="23"/>
  <c r="A1359" i="23"/>
  <c r="B1359" i="23"/>
  <c r="C1359" i="23"/>
  <c r="D1359" i="23"/>
  <c r="E1359" i="23"/>
  <c r="A1360" i="23"/>
  <c r="B1360" i="23"/>
  <c r="C1360" i="23"/>
  <c r="D1360" i="23"/>
  <c r="E1360" i="23"/>
  <c r="A1361" i="23"/>
  <c r="B1361" i="23"/>
  <c r="C1361" i="23"/>
  <c r="D1361" i="23"/>
  <c r="E1361" i="23"/>
  <c r="A1362" i="23"/>
  <c r="B1362" i="23"/>
  <c r="C1362" i="23"/>
  <c r="D1362" i="23"/>
  <c r="E1362" i="23"/>
  <c r="A1363" i="23"/>
  <c r="B1363" i="23"/>
  <c r="C1363" i="23"/>
  <c r="D1363" i="23"/>
  <c r="E1363" i="23"/>
  <c r="A1364" i="23"/>
  <c r="B1364" i="23"/>
  <c r="C1364" i="23"/>
  <c r="D1364" i="23"/>
  <c r="E1364" i="23"/>
  <c r="A1365" i="23"/>
  <c r="B1365" i="23"/>
  <c r="C1365" i="23"/>
  <c r="D1365" i="23"/>
  <c r="E1365" i="23"/>
  <c r="A1366" i="23"/>
  <c r="B1366" i="23"/>
  <c r="C1366" i="23"/>
  <c r="D1366" i="23"/>
  <c r="E1366" i="23"/>
  <c r="A1367" i="23"/>
  <c r="B1367" i="23"/>
  <c r="C1367" i="23"/>
  <c r="D1367" i="23"/>
  <c r="E1367" i="23"/>
  <c r="A1368" i="23"/>
  <c r="B1368" i="23"/>
  <c r="C1368" i="23"/>
  <c r="D1368" i="23"/>
  <c r="E1368" i="23"/>
  <c r="A1369" i="23"/>
  <c r="B1369" i="23"/>
  <c r="C1369" i="23"/>
  <c r="D1369" i="23"/>
  <c r="E1369" i="23"/>
  <c r="A1370" i="23"/>
  <c r="B1370" i="23"/>
  <c r="C1370" i="23"/>
  <c r="D1370" i="23"/>
  <c r="E1370" i="23"/>
  <c r="A1371" i="23"/>
  <c r="B1371" i="23"/>
  <c r="C1371" i="23"/>
  <c r="D1371" i="23"/>
  <c r="E1371" i="23"/>
  <c r="A1372" i="23"/>
  <c r="B1372" i="23"/>
  <c r="C1372" i="23"/>
  <c r="D1372" i="23"/>
  <c r="E1372" i="23"/>
  <c r="A1373" i="23"/>
  <c r="B1373" i="23"/>
  <c r="C1373" i="23"/>
  <c r="D1373" i="23"/>
  <c r="E1373" i="23"/>
  <c r="A1374" i="23"/>
  <c r="B1374" i="23"/>
  <c r="C1374" i="23"/>
  <c r="D1374" i="23"/>
  <c r="E1374" i="23"/>
  <c r="A1375" i="23"/>
  <c r="B1375" i="23"/>
  <c r="C1375" i="23"/>
  <c r="D1375" i="23"/>
  <c r="E1375" i="23"/>
  <c r="A1376" i="23"/>
  <c r="B1376" i="23"/>
  <c r="C1376" i="23"/>
  <c r="D1376" i="23"/>
  <c r="E1376" i="23"/>
  <c r="A1377" i="23"/>
  <c r="B1377" i="23"/>
  <c r="C1377" i="23"/>
  <c r="D1377" i="23"/>
  <c r="E1377" i="23"/>
  <c r="A1378" i="23"/>
  <c r="B1378" i="23"/>
  <c r="C1378" i="23"/>
  <c r="D1378" i="23"/>
  <c r="E1378" i="23"/>
  <c r="A1379" i="23"/>
  <c r="B1379" i="23"/>
  <c r="C1379" i="23"/>
  <c r="D1379" i="23"/>
  <c r="E1379" i="23"/>
  <c r="A1380" i="23"/>
  <c r="B1380" i="23"/>
  <c r="C1380" i="23"/>
  <c r="D1380" i="23"/>
  <c r="E1380" i="23"/>
  <c r="A1381" i="23"/>
  <c r="B1381" i="23"/>
  <c r="C1381" i="23"/>
  <c r="D1381" i="23"/>
  <c r="E1381" i="23"/>
  <c r="A1382" i="23"/>
  <c r="B1382" i="23"/>
  <c r="C1382" i="23"/>
  <c r="D1382" i="23"/>
  <c r="E1382" i="23"/>
  <c r="A1384" i="23"/>
  <c r="B1384" i="23"/>
  <c r="C1384" i="23"/>
  <c r="D1384" i="23"/>
  <c r="E1384" i="23"/>
  <c r="A1385" i="23"/>
  <c r="B1385" i="23"/>
  <c r="C1385" i="23"/>
  <c r="D1385" i="23"/>
  <c r="E1385" i="23"/>
  <c r="A1386" i="23"/>
  <c r="B1386" i="23"/>
  <c r="C1386" i="23"/>
  <c r="D1386" i="23"/>
  <c r="E1386" i="23"/>
  <c r="A1387" i="23"/>
  <c r="B1387" i="23"/>
  <c r="C1387" i="23"/>
  <c r="D1387" i="23"/>
  <c r="E1387" i="23"/>
  <c r="A1388" i="23"/>
  <c r="B1388" i="23"/>
  <c r="C1388" i="23"/>
  <c r="D1388" i="23"/>
  <c r="E1388" i="23"/>
  <c r="A1389" i="23"/>
  <c r="B1389" i="23"/>
  <c r="C1389" i="23"/>
  <c r="D1389" i="23"/>
  <c r="E1389" i="23"/>
  <c r="A1390" i="23"/>
  <c r="B1390" i="23"/>
  <c r="C1390" i="23"/>
  <c r="D1390" i="23"/>
  <c r="E1390" i="23"/>
  <c r="A1391" i="23"/>
  <c r="B1391" i="23"/>
  <c r="C1391" i="23"/>
  <c r="D1391" i="23"/>
  <c r="E1391" i="23"/>
  <c r="A1392" i="23"/>
  <c r="B1392" i="23"/>
  <c r="C1392" i="23"/>
  <c r="D1392" i="23"/>
  <c r="E1392" i="23"/>
  <c r="A1393" i="23"/>
  <c r="B1393" i="23"/>
  <c r="C1393" i="23"/>
  <c r="D1393" i="23"/>
  <c r="E1393" i="23"/>
  <c r="A1394" i="23"/>
  <c r="B1394" i="23"/>
  <c r="C1394" i="23"/>
  <c r="D1394" i="23"/>
  <c r="E1394" i="23"/>
  <c r="A1395" i="23"/>
  <c r="B1395" i="23"/>
  <c r="C1395" i="23"/>
  <c r="D1395" i="23"/>
  <c r="E1395" i="23"/>
  <c r="A1396" i="23"/>
  <c r="B1396" i="23"/>
  <c r="C1396" i="23"/>
  <c r="D1396" i="23"/>
  <c r="E1396" i="23"/>
  <c r="A1397" i="23"/>
  <c r="B1397" i="23"/>
  <c r="C1397" i="23"/>
  <c r="D1397" i="23"/>
  <c r="E1397" i="23"/>
  <c r="A1398" i="23"/>
  <c r="B1398" i="23"/>
  <c r="C1398" i="23"/>
  <c r="D1398" i="23"/>
  <c r="E1398" i="23"/>
  <c r="A1399" i="23"/>
  <c r="B1399" i="23"/>
  <c r="C1399" i="23"/>
  <c r="D1399" i="23"/>
  <c r="E1399" i="23"/>
  <c r="A1400" i="23"/>
  <c r="B1400" i="23"/>
  <c r="C1400" i="23"/>
  <c r="D1400" i="23"/>
  <c r="E1400" i="23"/>
  <c r="A1401" i="23"/>
  <c r="B1401" i="23"/>
  <c r="C1401" i="23"/>
  <c r="D1401" i="23"/>
  <c r="E1401" i="23"/>
  <c r="A1402" i="23"/>
  <c r="B1402" i="23"/>
  <c r="C1402" i="23"/>
  <c r="D1402" i="23"/>
  <c r="E1402" i="23"/>
  <c r="A1403" i="23"/>
  <c r="B1403" i="23"/>
  <c r="C1403" i="23"/>
  <c r="D1403" i="23"/>
  <c r="E1403" i="23"/>
  <c r="A1404" i="23"/>
  <c r="B1404" i="23"/>
  <c r="C1404" i="23"/>
  <c r="D1404" i="23"/>
  <c r="E1404" i="23"/>
  <c r="A1405" i="23"/>
  <c r="B1405" i="23"/>
  <c r="C1405" i="23"/>
  <c r="D1405" i="23"/>
  <c r="E1405" i="23"/>
  <c r="A1406" i="23"/>
  <c r="B1406" i="23"/>
  <c r="C1406" i="23"/>
  <c r="D1406" i="23"/>
  <c r="E1406" i="23"/>
  <c r="A1407" i="23"/>
  <c r="B1407" i="23"/>
  <c r="C1407" i="23"/>
  <c r="D1407" i="23"/>
  <c r="E1407" i="23"/>
  <c r="A1408" i="23"/>
  <c r="B1408" i="23"/>
  <c r="C1408" i="23"/>
  <c r="D1408" i="23"/>
  <c r="E1408" i="23"/>
  <c r="A1409" i="23"/>
  <c r="B1409" i="23"/>
  <c r="C1409" i="23"/>
  <c r="D1409" i="23"/>
  <c r="E1409" i="23"/>
  <c r="A1410" i="23"/>
  <c r="B1410" i="23"/>
  <c r="C1410" i="23"/>
  <c r="D1410" i="23"/>
  <c r="E1410" i="23"/>
  <c r="A1411" i="23"/>
  <c r="B1411" i="23"/>
  <c r="C1411" i="23"/>
  <c r="D1411" i="23"/>
  <c r="E1411" i="23"/>
  <c r="A1412" i="23"/>
  <c r="B1412" i="23"/>
  <c r="C1412" i="23"/>
  <c r="D1412" i="23"/>
  <c r="E1412" i="23"/>
  <c r="A1413" i="23"/>
  <c r="B1413" i="23"/>
  <c r="C1413" i="23"/>
  <c r="D1413" i="23"/>
  <c r="E1413" i="23"/>
  <c r="A1414" i="23"/>
  <c r="B1414" i="23"/>
  <c r="C1414" i="23"/>
  <c r="D1414" i="23"/>
  <c r="E1414" i="23"/>
  <c r="A1415" i="23"/>
  <c r="B1415" i="23"/>
  <c r="C1415" i="23"/>
  <c r="D1415" i="23"/>
  <c r="E1415" i="23"/>
  <c r="A1416" i="23"/>
  <c r="B1416" i="23"/>
  <c r="C1416" i="23"/>
  <c r="D1416" i="23"/>
  <c r="E1416" i="23"/>
  <c r="A1417" i="23"/>
  <c r="B1417" i="23"/>
  <c r="C1417" i="23"/>
  <c r="D1417" i="23"/>
  <c r="E1417" i="23"/>
  <c r="A1418" i="23"/>
  <c r="B1418" i="23"/>
  <c r="C1418" i="23"/>
  <c r="D1418" i="23"/>
  <c r="E1418" i="23"/>
  <c r="A1419" i="23"/>
  <c r="B1419" i="23"/>
  <c r="C1419" i="23"/>
  <c r="D1419" i="23"/>
  <c r="E1419" i="23"/>
  <c r="A1420" i="23"/>
  <c r="B1420" i="23"/>
  <c r="C1420" i="23"/>
  <c r="D1420" i="23"/>
  <c r="E1420" i="23"/>
  <c r="A1421" i="23"/>
  <c r="B1421" i="23"/>
  <c r="C1421" i="23"/>
  <c r="D1421" i="23"/>
  <c r="E1421" i="23"/>
  <c r="A1422" i="23"/>
  <c r="B1422" i="23"/>
  <c r="C1422" i="23"/>
  <c r="D1422" i="23"/>
  <c r="E1422" i="23"/>
  <c r="A1423" i="23"/>
  <c r="B1423" i="23"/>
  <c r="C1423" i="23"/>
  <c r="D1423" i="23"/>
  <c r="E1423" i="23"/>
  <c r="A1424" i="23"/>
  <c r="B1424" i="23"/>
  <c r="C1424" i="23"/>
  <c r="D1424" i="23"/>
  <c r="E1424" i="23"/>
  <c r="A1425" i="23"/>
  <c r="B1425" i="23"/>
  <c r="C1425" i="23"/>
  <c r="D1425" i="23"/>
  <c r="E1425" i="23"/>
  <c r="A1426" i="23"/>
  <c r="B1426" i="23"/>
  <c r="C1426" i="23"/>
  <c r="D1426" i="23"/>
  <c r="E1426" i="23"/>
  <c r="A1427" i="23"/>
  <c r="B1427" i="23"/>
  <c r="C1427" i="23"/>
  <c r="D1427" i="23"/>
  <c r="E1427" i="23"/>
  <c r="A1428" i="23"/>
  <c r="B1428" i="23"/>
  <c r="C1428" i="23"/>
  <c r="D1428" i="23"/>
  <c r="E1428" i="23"/>
  <c r="A1429" i="23"/>
  <c r="B1429" i="23"/>
  <c r="C1429" i="23"/>
  <c r="D1429" i="23"/>
  <c r="E1429" i="23"/>
  <c r="A1430" i="23"/>
  <c r="B1430" i="23"/>
  <c r="C1430" i="23"/>
  <c r="D1430" i="23"/>
  <c r="E1430" i="23"/>
  <c r="A1431" i="23"/>
  <c r="B1431" i="23"/>
  <c r="C1431" i="23"/>
  <c r="D1431" i="23"/>
  <c r="E1431" i="23"/>
  <c r="A1432" i="23"/>
  <c r="B1432" i="23"/>
  <c r="C1432" i="23"/>
  <c r="D1432" i="23"/>
  <c r="E1432" i="23"/>
  <c r="A1433" i="23"/>
  <c r="B1433" i="23"/>
  <c r="C1433" i="23"/>
  <c r="D1433" i="23"/>
  <c r="E1433" i="23"/>
  <c r="A1434" i="23"/>
  <c r="B1434" i="23"/>
  <c r="C1434" i="23"/>
  <c r="D1434" i="23"/>
  <c r="E1434" i="23"/>
  <c r="A1435" i="23"/>
  <c r="B1435" i="23"/>
  <c r="C1435" i="23"/>
  <c r="D1435" i="23"/>
  <c r="E1435" i="23"/>
  <c r="A1436" i="23"/>
  <c r="B1436" i="23"/>
  <c r="C1436" i="23"/>
  <c r="D1436" i="23"/>
  <c r="E1436" i="23"/>
  <c r="A1437" i="23"/>
  <c r="B1437" i="23"/>
  <c r="C1437" i="23"/>
  <c r="D1437" i="23"/>
  <c r="E1437" i="23"/>
  <c r="A1438" i="23"/>
  <c r="B1438" i="23"/>
  <c r="C1438" i="23"/>
  <c r="D1438" i="23"/>
  <c r="E1438" i="23"/>
  <c r="A1439" i="23"/>
  <c r="B1439" i="23"/>
  <c r="C1439" i="23"/>
  <c r="D1439" i="23"/>
  <c r="E1439" i="23"/>
  <c r="A1440" i="23"/>
  <c r="B1440" i="23"/>
  <c r="C1440" i="23"/>
  <c r="D1440" i="23"/>
  <c r="E1440" i="23"/>
  <c r="A1441" i="23"/>
  <c r="B1441" i="23"/>
  <c r="C1441" i="23"/>
  <c r="D1441" i="23"/>
  <c r="E1441" i="23"/>
  <c r="A1442" i="23"/>
  <c r="B1442" i="23"/>
  <c r="C1442" i="23"/>
  <c r="D1442" i="23"/>
  <c r="E1442" i="23"/>
  <c r="A1443" i="23"/>
  <c r="B1443" i="23"/>
  <c r="C1443" i="23"/>
  <c r="D1443" i="23"/>
  <c r="E1443" i="23"/>
  <c r="A1444" i="23"/>
  <c r="B1444" i="23"/>
  <c r="C1444" i="23"/>
  <c r="D1444" i="23"/>
  <c r="E1444" i="23"/>
  <c r="A1445" i="23"/>
  <c r="B1445" i="23"/>
  <c r="C1445" i="23"/>
  <c r="D1445" i="23"/>
  <c r="E1445" i="23"/>
  <c r="A1446" i="23"/>
  <c r="B1446" i="23"/>
  <c r="C1446" i="23"/>
  <c r="D1446" i="23"/>
  <c r="E1446" i="23"/>
  <c r="A1447" i="23"/>
  <c r="B1447" i="23"/>
  <c r="C1447" i="23"/>
  <c r="D1447" i="23"/>
  <c r="E1447" i="23"/>
  <c r="A1448" i="23"/>
  <c r="B1448" i="23"/>
  <c r="C1448" i="23"/>
  <c r="D1448" i="23"/>
  <c r="E1448" i="23"/>
  <c r="A1449" i="23"/>
  <c r="B1449" i="23"/>
  <c r="C1449" i="23"/>
  <c r="D1449" i="23"/>
  <c r="E1449" i="23"/>
  <c r="A1450" i="23"/>
  <c r="B1450" i="23"/>
  <c r="C1450" i="23"/>
  <c r="D1450" i="23"/>
  <c r="E1450" i="23"/>
  <c r="A1451" i="23"/>
  <c r="B1451" i="23"/>
  <c r="C1451" i="23"/>
  <c r="D1451" i="23"/>
  <c r="E1451" i="23"/>
  <c r="A1452" i="23"/>
  <c r="B1452" i="23"/>
  <c r="C1452" i="23"/>
  <c r="D1452" i="23"/>
  <c r="E1452" i="23"/>
  <c r="A1453" i="23"/>
  <c r="B1453" i="23"/>
  <c r="C1453" i="23"/>
  <c r="D1453" i="23"/>
  <c r="E1453" i="23"/>
  <c r="A1454" i="23"/>
  <c r="B1454" i="23"/>
  <c r="C1454" i="23"/>
  <c r="D1454" i="23"/>
  <c r="E1454" i="23"/>
  <c r="A1455" i="23"/>
  <c r="B1455" i="23"/>
  <c r="C1455" i="23"/>
  <c r="D1455" i="23"/>
  <c r="E1455" i="23"/>
  <c r="A1456" i="23"/>
  <c r="B1456" i="23"/>
  <c r="C1456" i="23"/>
  <c r="D1456" i="23"/>
  <c r="E1456" i="23"/>
  <c r="A1457" i="23"/>
  <c r="B1457" i="23"/>
  <c r="C1457" i="23"/>
  <c r="D1457" i="23"/>
  <c r="E1457" i="23"/>
  <c r="A1458" i="23"/>
  <c r="B1458" i="23"/>
  <c r="C1458" i="23"/>
  <c r="D1458" i="23"/>
  <c r="E1458" i="23"/>
  <c r="A1459" i="23"/>
  <c r="B1459" i="23"/>
  <c r="C1459" i="23"/>
  <c r="D1459" i="23"/>
  <c r="E1459" i="23"/>
  <c r="A1460" i="23"/>
  <c r="B1460" i="23"/>
  <c r="C1460" i="23"/>
  <c r="D1460" i="23"/>
  <c r="E1460" i="23"/>
  <c r="A1461" i="23"/>
  <c r="B1461" i="23"/>
  <c r="C1461" i="23"/>
  <c r="D1461" i="23"/>
  <c r="E1461" i="23"/>
  <c r="A1462" i="23"/>
  <c r="B1462" i="23"/>
  <c r="C1462" i="23"/>
  <c r="D1462" i="23"/>
  <c r="E1462" i="23"/>
  <c r="A1463" i="23"/>
  <c r="B1463" i="23"/>
  <c r="C1463" i="23"/>
  <c r="D1463" i="23"/>
  <c r="E1463" i="23"/>
  <c r="A1464" i="23"/>
  <c r="B1464" i="23"/>
  <c r="C1464" i="23"/>
  <c r="D1464" i="23"/>
  <c r="E1464" i="23"/>
  <c r="A1465" i="23"/>
  <c r="B1465" i="23"/>
  <c r="C1465" i="23"/>
  <c r="D1465" i="23"/>
  <c r="E1465" i="23"/>
  <c r="A1466" i="23"/>
  <c r="B1466" i="23"/>
  <c r="C1466" i="23"/>
  <c r="D1466" i="23"/>
  <c r="E1466" i="23"/>
  <c r="A1467" i="23"/>
  <c r="B1467" i="23"/>
  <c r="C1467" i="23"/>
  <c r="D1467" i="23"/>
  <c r="E1467" i="23"/>
  <c r="A1468" i="23"/>
  <c r="B1468" i="23"/>
  <c r="C1468" i="23"/>
  <c r="D1468" i="23"/>
  <c r="E1468" i="23"/>
  <c r="A1469" i="23"/>
  <c r="B1469" i="23"/>
  <c r="C1469" i="23"/>
  <c r="D1469" i="23"/>
  <c r="E1469" i="23"/>
  <c r="A1470" i="23"/>
  <c r="B1470" i="23"/>
  <c r="C1470" i="23"/>
  <c r="D1470" i="23"/>
  <c r="E1470" i="23"/>
  <c r="A1471" i="23"/>
  <c r="B1471" i="23"/>
  <c r="C1471" i="23"/>
  <c r="D1471" i="23"/>
  <c r="E1471" i="23"/>
  <c r="A1472" i="23"/>
  <c r="B1472" i="23"/>
  <c r="C1472" i="23"/>
  <c r="D1472" i="23"/>
  <c r="E1472" i="23"/>
  <c r="A1473" i="23"/>
  <c r="B1473" i="23"/>
  <c r="C1473" i="23"/>
  <c r="D1473" i="23"/>
  <c r="E1473" i="23"/>
  <c r="A1474" i="23"/>
  <c r="B1474" i="23"/>
  <c r="C1474" i="23"/>
  <c r="D1474" i="23"/>
  <c r="E1474" i="23"/>
  <c r="A1475" i="23"/>
  <c r="B1475" i="23"/>
  <c r="C1475" i="23"/>
  <c r="D1475" i="23"/>
  <c r="E1475" i="23"/>
  <c r="A1476" i="23"/>
  <c r="B1476" i="23"/>
  <c r="C1476" i="23"/>
  <c r="D1476" i="23"/>
  <c r="E1476" i="23"/>
  <c r="A1477" i="23"/>
  <c r="B1477" i="23"/>
  <c r="C1477" i="23"/>
  <c r="D1477" i="23"/>
  <c r="E1477" i="23"/>
  <c r="A1478" i="23"/>
  <c r="B1478" i="23"/>
  <c r="C1478" i="23"/>
  <c r="D1478" i="23"/>
  <c r="E1478" i="23"/>
  <c r="A1479" i="23"/>
  <c r="B1479" i="23"/>
  <c r="C1479" i="23"/>
  <c r="D1479" i="23"/>
  <c r="E1479" i="23"/>
  <c r="A1480" i="23"/>
  <c r="B1480" i="23"/>
  <c r="C1480" i="23"/>
  <c r="D1480" i="23"/>
  <c r="E1480" i="23"/>
  <c r="A1481" i="23"/>
  <c r="B1481" i="23"/>
  <c r="C1481" i="23"/>
  <c r="D1481" i="23"/>
  <c r="E1481" i="23"/>
  <c r="A1482" i="23"/>
  <c r="B1482" i="23"/>
  <c r="C1482" i="23"/>
  <c r="D1482" i="23"/>
  <c r="E1482" i="23"/>
  <c r="A1483" i="23"/>
  <c r="B1483" i="23"/>
  <c r="C1483" i="23"/>
  <c r="D1483" i="23"/>
  <c r="E1483" i="23"/>
  <c r="A1484" i="23"/>
  <c r="B1484" i="23"/>
  <c r="C1484" i="23"/>
  <c r="D1484" i="23"/>
  <c r="E1484" i="23"/>
  <c r="A1485" i="23"/>
  <c r="B1485" i="23"/>
  <c r="C1485" i="23"/>
  <c r="D1485" i="23"/>
  <c r="E1485" i="23"/>
  <c r="A1486" i="23"/>
  <c r="B1486" i="23"/>
  <c r="C1486" i="23"/>
  <c r="D1486" i="23"/>
  <c r="E1486" i="23"/>
  <c r="A1487" i="23"/>
  <c r="B1487" i="23"/>
  <c r="C1487" i="23"/>
  <c r="D1487" i="23"/>
  <c r="E1487" i="23"/>
  <c r="A1488" i="23"/>
  <c r="B1488" i="23"/>
  <c r="C1488" i="23"/>
  <c r="D1488" i="23"/>
  <c r="E1488" i="23"/>
  <c r="A1489" i="23"/>
  <c r="B1489" i="23"/>
  <c r="C1489" i="23"/>
  <c r="D1489" i="23"/>
  <c r="E1489" i="23"/>
  <c r="A1490" i="23"/>
  <c r="B1490" i="23"/>
  <c r="C1490" i="23"/>
  <c r="D1490" i="23"/>
  <c r="E1490" i="23"/>
  <c r="A1491" i="23"/>
  <c r="B1491" i="23"/>
  <c r="C1491" i="23"/>
  <c r="D1491" i="23"/>
  <c r="E1491" i="23"/>
  <c r="A1492" i="23"/>
  <c r="B1492" i="23"/>
  <c r="C1492" i="23"/>
  <c r="D1492" i="23"/>
  <c r="E1492" i="23"/>
  <c r="A1493" i="23"/>
  <c r="B1493" i="23"/>
  <c r="C1493" i="23"/>
  <c r="D1493" i="23"/>
  <c r="E1493" i="23"/>
  <c r="A1494" i="23"/>
  <c r="B1494" i="23"/>
  <c r="C1494" i="23"/>
  <c r="D1494" i="23"/>
  <c r="E1494" i="23"/>
  <c r="A1495" i="23"/>
  <c r="B1495" i="23"/>
  <c r="C1495" i="23"/>
  <c r="D1495" i="23"/>
  <c r="E1495" i="23"/>
  <c r="A1496" i="23"/>
  <c r="B1496" i="23"/>
  <c r="C1496" i="23"/>
  <c r="D1496" i="23"/>
  <c r="E1496" i="23"/>
  <c r="A1497" i="23"/>
  <c r="B1497" i="23"/>
  <c r="C1497" i="23"/>
  <c r="D1497" i="23"/>
  <c r="E1497" i="23"/>
  <c r="A1498" i="23"/>
  <c r="B1498" i="23"/>
  <c r="C1498" i="23"/>
  <c r="D1498" i="23"/>
  <c r="E1498" i="23"/>
  <c r="A1499" i="23"/>
  <c r="B1499" i="23"/>
  <c r="C1499" i="23"/>
  <c r="D1499" i="23"/>
  <c r="E1499" i="23"/>
  <c r="A1500" i="23"/>
  <c r="B1500" i="23"/>
  <c r="C1500" i="23"/>
  <c r="D1500" i="23"/>
  <c r="E1500" i="23"/>
  <c r="A1501" i="23"/>
  <c r="B1501" i="23"/>
  <c r="C1501" i="23"/>
  <c r="D1501" i="23"/>
  <c r="E1501" i="23"/>
  <c r="A1502" i="23"/>
  <c r="B1502" i="23"/>
  <c r="C1502" i="23"/>
  <c r="D1502" i="23"/>
  <c r="E1502" i="23"/>
  <c r="A1503" i="23"/>
  <c r="B1503" i="23"/>
  <c r="C1503" i="23"/>
  <c r="D1503" i="23"/>
  <c r="E1503" i="23"/>
  <c r="A1504" i="23"/>
  <c r="B1504" i="23"/>
  <c r="C1504" i="23"/>
  <c r="D1504" i="23"/>
  <c r="E1504" i="23"/>
  <c r="A1505" i="23"/>
  <c r="B1505" i="23"/>
  <c r="C1505" i="23"/>
  <c r="D1505" i="23"/>
  <c r="E1505" i="23"/>
  <c r="A1506" i="23"/>
  <c r="B1506" i="23"/>
  <c r="C1506" i="23"/>
  <c r="D1506" i="23"/>
  <c r="E1506" i="23"/>
  <c r="A1507" i="23"/>
  <c r="B1507" i="23"/>
  <c r="C1507" i="23"/>
  <c r="D1507" i="23"/>
  <c r="E1507" i="23"/>
  <c r="A1508" i="23"/>
  <c r="B1508" i="23"/>
  <c r="C1508" i="23"/>
  <c r="D1508" i="23"/>
  <c r="E1508" i="23"/>
  <c r="A1509" i="23"/>
  <c r="B1509" i="23"/>
  <c r="C1509" i="23"/>
  <c r="D1509" i="23"/>
  <c r="E1509" i="23"/>
  <c r="A1510" i="23"/>
  <c r="B1510" i="23"/>
  <c r="C1510" i="23"/>
  <c r="D1510" i="23"/>
  <c r="E1510" i="23"/>
  <c r="A1511" i="23"/>
  <c r="B1511" i="23"/>
  <c r="C1511" i="23"/>
  <c r="D1511" i="23"/>
  <c r="E1511" i="23"/>
  <c r="A1512" i="23"/>
  <c r="B1512" i="23"/>
  <c r="C1512" i="23"/>
  <c r="D1512" i="23"/>
  <c r="E1512" i="23"/>
  <c r="A1513" i="23"/>
  <c r="B1513" i="23"/>
  <c r="C1513" i="23"/>
  <c r="D1513" i="23"/>
  <c r="E1513" i="23"/>
  <c r="A1514" i="23"/>
  <c r="B1514" i="23"/>
  <c r="C1514" i="23"/>
  <c r="D1514" i="23"/>
  <c r="E1514" i="23"/>
  <c r="A1515" i="23"/>
  <c r="B1515" i="23"/>
  <c r="C1515" i="23"/>
  <c r="D1515" i="23"/>
  <c r="E1515" i="23"/>
  <c r="A1516" i="23"/>
  <c r="B1516" i="23"/>
  <c r="C1516" i="23"/>
  <c r="D1516" i="23"/>
  <c r="E1516" i="23"/>
  <c r="A1517" i="23"/>
  <c r="B1517" i="23"/>
  <c r="C1517" i="23"/>
  <c r="D1517" i="23"/>
  <c r="E1517" i="23"/>
  <c r="A1518" i="23"/>
  <c r="B1518" i="23"/>
  <c r="C1518" i="23"/>
  <c r="D1518" i="23"/>
  <c r="E1518" i="23"/>
  <c r="A1519" i="23"/>
  <c r="B1519" i="23"/>
  <c r="C1519" i="23"/>
  <c r="D1519" i="23"/>
  <c r="E1519" i="23"/>
  <c r="A1520" i="23"/>
  <c r="B1520" i="23"/>
  <c r="C1520" i="23"/>
  <c r="D1520" i="23"/>
  <c r="E1520" i="23"/>
  <c r="A1521" i="23"/>
  <c r="B1521" i="23"/>
  <c r="C1521" i="23"/>
  <c r="D1521" i="23"/>
  <c r="E1521" i="23"/>
  <c r="A1522" i="23"/>
  <c r="B1522" i="23"/>
  <c r="C1522" i="23"/>
  <c r="D1522" i="23"/>
  <c r="E1522" i="23"/>
  <c r="A1523" i="23"/>
  <c r="B1523" i="23"/>
  <c r="C1523" i="23"/>
  <c r="D1523" i="23"/>
  <c r="E1523" i="23"/>
  <c r="A1524" i="23"/>
  <c r="B1524" i="23"/>
  <c r="C1524" i="23"/>
  <c r="D1524" i="23"/>
  <c r="E1524" i="23"/>
  <c r="A1525" i="23"/>
  <c r="B1525" i="23"/>
  <c r="C1525" i="23"/>
  <c r="D1525" i="23"/>
  <c r="E1525" i="23"/>
  <c r="A1526" i="23"/>
  <c r="B1526" i="23"/>
  <c r="C1526" i="23"/>
  <c r="D1526" i="23"/>
  <c r="E1526" i="23"/>
  <c r="A1527" i="23"/>
  <c r="B1527" i="23"/>
  <c r="C1527" i="23"/>
  <c r="D1527" i="23"/>
  <c r="E1527" i="23"/>
  <c r="A1528" i="23"/>
  <c r="B1528" i="23"/>
  <c r="C1528" i="23"/>
  <c r="D1528" i="23"/>
  <c r="E1528" i="23"/>
  <c r="A1529" i="23"/>
  <c r="B1529" i="23"/>
  <c r="C1529" i="23"/>
  <c r="D1529" i="23"/>
  <c r="E1529" i="23"/>
  <c r="A1530" i="23"/>
  <c r="B1530" i="23"/>
  <c r="C1530" i="23"/>
  <c r="D1530" i="23"/>
  <c r="E1530" i="23"/>
  <c r="A1531" i="23"/>
  <c r="B1531" i="23"/>
  <c r="C1531" i="23"/>
  <c r="D1531" i="23"/>
  <c r="E1531" i="23"/>
  <c r="A1532" i="23"/>
  <c r="B1532" i="23"/>
  <c r="C1532" i="23"/>
  <c r="D1532" i="23"/>
  <c r="E1532" i="23"/>
  <c r="A1533" i="23"/>
  <c r="B1533" i="23"/>
  <c r="C1533" i="23"/>
  <c r="D1533" i="23"/>
  <c r="E1533" i="23"/>
  <c r="A1534" i="23"/>
  <c r="B1534" i="23"/>
  <c r="C1534" i="23"/>
  <c r="D1534" i="23"/>
  <c r="E1534" i="23"/>
  <c r="A1535" i="23"/>
  <c r="B1535" i="23"/>
  <c r="C1535" i="23"/>
  <c r="D1535" i="23"/>
  <c r="E1535" i="23"/>
  <c r="A1536" i="23"/>
  <c r="B1536" i="23"/>
  <c r="C1536" i="23"/>
  <c r="D1536" i="23"/>
  <c r="E1536" i="23"/>
  <c r="A1537" i="23"/>
  <c r="B1537" i="23"/>
  <c r="C1537" i="23"/>
  <c r="D1537" i="23"/>
  <c r="E1537" i="23"/>
  <c r="A1538" i="23"/>
  <c r="B1538" i="23"/>
  <c r="C1538" i="23"/>
  <c r="D1538" i="23"/>
  <c r="E1538" i="23"/>
  <c r="A1539" i="23"/>
  <c r="B1539" i="23"/>
  <c r="C1539" i="23"/>
  <c r="D1539" i="23"/>
  <c r="E1539" i="23"/>
  <c r="A1540" i="23"/>
  <c r="B1540" i="23"/>
  <c r="C1540" i="23"/>
  <c r="D1540" i="23"/>
  <c r="E1540" i="23"/>
  <c r="A1541" i="23"/>
  <c r="B1541" i="23"/>
  <c r="C1541" i="23"/>
  <c r="D1541" i="23"/>
  <c r="E1541" i="23"/>
  <c r="A1542" i="23"/>
  <c r="B1542" i="23"/>
  <c r="C1542" i="23"/>
  <c r="D1542" i="23"/>
  <c r="E1542" i="23"/>
  <c r="A1543" i="23"/>
  <c r="B1543" i="23"/>
  <c r="C1543" i="23"/>
  <c r="D1543" i="23"/>
  <c r="E1543" i="23"/>
  <c r="A1544" i="23"/>
  <c r="B1544" i="23"/>
  <c r="C1544" i="23"/>
  <c r="D1544" i="23"/>
  <c r="E1544" i="23"/>
  <c r="A1545" i="23"/>
  <c r="B1545" i="23"/>
  <c r="C1545" i="23"/>
  <c r="D1545" i="23"/>
  <c r="E1545" i="23"/>
  <c r="A1546" i="23"/>
  <c r="B1546" i="23"/>
  <c r="C1546" i="23"/>
  <c r="D1546" i="23"/>
  <c r="E1546" i="23"/>
  <c r="A1547" i="23"/>
  <c r="B1547" i="23"/>
  <c r="C1547" i="23"/>
  <c r="D1547" i="23"/>
  <c r="E1547" i="23"/>
  <c r="A1548" i="23"/>
  <c r="B1548" i="23"/>
  <c r="C1548" i="23"/>
  <c r="D1548" i="23"/>
  <c r="E1548" i="23"/>
  <c r="A1549" i="23"/>
  <c r="B1549" i="23"/>
  <c r="C1549" i="23"/>
  <c r="D1549" i="23"/>
  <c r="E1549" i="23"/>
  <c r="A1550" i="23"/>
  <c r="B1550" i="23"/>
  <c r="C1550" i="23"/>
  <c r="D1550" i="23"/>
  <c r="E1550" i="23"/>
  <c r="A1551" i="23"/>
  <c r="B1551" i="23"/>
  <c r="C1551" i="23"/>
  <c r="D1551" i="23"/>
  <c r="E1551" i="23"/>
  <c r="A1552" i="23"/>
  <c r="B1552" i="23"/>
  <c r="C1552" i="23"/>
  <c r="D1552" i="23"/>
  <c r="E1552" i="23"/>
  <c r="A1553" i="23"/>
  <c r="B1553" i="23"/>
  <c r="C1553" i="23"/>
  <c r="D1553" i="23"/>
  <c r="E1553" i="23"/>
  <c r="A1554" i="23"/>
  <c r="B1554" i="23"/>
  <c r="C1554" i="23"/>
  <c r="D1554" i="23"/>
  <c r="E1554" i="23"/>
  <c r="A1555" i="23"/>
  <c r="B1555" i="23"/>
  <c r="C1555" i="23"/>
  <c r="D1555" i="23"/>
  <c r="E1555" i="23"/>
  <c r="A1556" i="23"/>
  <c r="B1556" i="23"/>
  <c r="C1556" i="23"/>
  <c r="D1556" i="23"/>
  <c r="E1556" i="23"/>
  <c r="A1557" i="23"/>
  <c r="B1557" i="23"/>
  <c r="C1557" i="23"/>
  <c r="D1557" i="23"/>
  <c r="E1557" i="23"/>
  <c r="A1558" i="23"/>
  <c r="B1558" i="23"/>
  <c r="C1558" i="23"/>
  <c r="D1558" i="23"/>
  <c r="E1558" i="23"/>
  <c r="A1559" i="23"/>
  <c r="B1559" i="23"/>
  <c r="C1559" i="23"/>
  <c r="D1559" i="23"/>
  <c r="E1559" i="23"/>
  <c r="A1560" i="23"/>
  <c r="B1560" i="23"/>
  <c r="C1560" i="23"/>
  <c r="D1560" i="23"/>
  <c r="E1560" i="23"/>
  <c r="A1561" i="23"/>
  <c r="B1561" i="23"/>
  <c r="C1561" i="23"/>
  <c r="D1561" i="23"/>
  <c r="E1561" i="23"/>
  <c r="A1562" i="23"/>
  <c r="B1562" i="23"/>
  <c r="C1562" i="23"/>
  <c r="D1562" i="23"/>
  <c r="E1562" i="23"/>
  <c r="A1563" i="23"/>
  <c r="B1563" i="23"/>
  <c r="C1563" i="23"/>
  <c r="D1563" i="23"/>
  <c r="E1563" i="23"/>
  <c r="A1564" i="23"/>
  <c r="B1564" i="23"/>
  <c r="C1564" i="23"/>
  <c r="D1564" i="23"/>
  <c r="E1564" i="23"/>
  <c r="A1565" i="23"/>
  <c r="B1565" i="23"/>
  <c r="C1565" i="23"/>
  <c r="D1565" i="23"/>
  <c r="E1565" i="23"/>
  <c r="A1566" i="23"/>
  <c r="B1566" i="23"/>
  <c r="C1566" i="23"/>
  <c r="D1566" i="23"/>
  <c r="E1566" i="23"/>
  <c r="A1567" i="23"/>
  <c r="B1567" i="23"/>
  <c r="C1567" i="23"/>
  <c r="D1567" i="23"/>
  <c r="E1567" i="23"/>
  <c r="A1568" i="23"/>
  <c r="B1568" i="23"/>
  <c r="C1568" i="23"/>
  <c r="D1568" i="23"/>
  <c r="E1568" i="23"/>
  <c r="A1569" i="23"/>
  <c r="B1569" i="23"/>
  <c r="C1569" i="23"/>
  <c r="D1569" i="23"/>
  <c r="E1569" i="23"/>
  <c r="A1570" i="23"/>
  <c r="B1570" i="23"/>
  <c r="C1570" i="23"/>
  <c r="D1570" i="23"/>
  <c r="E1570" i="23"/>
  <c r="A1571" i="23"/>
  <c r="B1571" i="23"/>
  <c r="C1571" i="23"/>
  <c r="D1571" i="23"/>
  <c r="E1571" i="23"/>
  <c r="A1572" i="23"/>
  <c r="B1572" i="23"/>
  <c r="C1572" i="23"/>
  <c r="D1572" i="23"/>
  <c r="E1572" i="23"/>
  <c r="A1573" i="23"/>
  <c r="B1573" i="23"/>
  <c r="C1573" i="23"/>
  <c r="D1573" i="23"/>
  <c r="E1573" i="23"/>
  <c r="A1574" i="23"/>
  <c r="B1574" i="23"/>
  <c r="C1574" i="23"/>
  <c r="D1574" i="23"/>
  <c r="E1574" i="23"/>
  <c r="A1575" i="23"/>
  <c r="B1575" i="23"/>
  <c r="C1575" i="23"/>
  <c r="D1575" i="23"/>
  <c r="E1575" i="23"/>
  <c r="A1576" i="23"/>
  <c r="B1576" i="23"/>
  <c r="C1576" i="23"/>
  <c r="D1576" i="23"/>
  <c r="E1576" i="23"/>
  <c r="A1577" i="23"/>
  <c r="B1577" i="23"/>
  <c r="C1577" i="23"/>
  <c r="D1577" i="23"/>
  <c r="E1577" i="23"/>
  <c r="A1578" i="23"/>
  <c r="B1578" i="23"/>
  <c r="C1578" i="23"/>
  <c r="D1578" i="23"/>
  <c r="E1578" i="23"/>
  <c r="A1579" i="23"/>
  <c r="B1579" i="23"/>
  <c r="C1579" i="23"/>
  <c r="D1579" i="23"/>
  <c r="E1579" i="23"/>
  <c r="A1580" i="23"/>
  <c r="B1580" i="23"/>
  <c r="C1580" i="23"/>
  <c r="D1580" i="23"/>
  <c r="E1580" i="23"/>
  <c r="A1581" i="23"/>
  <c r="B1581" i="23"/>
  <c r="C1581" i="23"/>
  <c r="D1581" i="23"/>
  <c r="E1581" i="23"/>
  <c r="A1582" i="23"/>
  <c r="B1582" i="23"/>
  <c r="C1582" i="23"/>
  <c r="D1582" i="23"/>
  <c r="E1582" i="23"/>
  <c r="A1583" i="23"/>
  <c r="B1583" i="23"/>
  <c r="C1583" i="23"/>
  <c r="D1583" i="23"/>
  <c r="E1583" i="23"/>
  <c r="A1584" i="23"/>
  <c r="B1584" i="23"/>
  <c r="C1584" i="23"/>
  <c r="D1584" i="23"/>
  <c r="E1584" i="23"/>
  <c r="A1585" i="23"/>
  <c r="B1585" i="23"/>
  <c r="C1585" i="23"/>
  <c r="D1585" i="23"/>
  <c r="E1585" i="23"/>
  <c r="A1586" i="23"/>
  <c r="B1586" i="23"/>
  <c r="C1586" i="23"/>
  <c r="D1586" i="23"/>
  <c r="E1586" i="23"/>
  <c r="A1587" i="23"/>
  <c r="B1587" i="23"/>
  <c r="C1587" i="23"/>
  <c r="D1587" i="23"/>
  <c r="E1587" i="23"/>
  <c r="A1588" i="23"/>
  <c r="B1588" i="23"/>
  <c r="C1588" i="23"/>
  <c r="D1588" i="23"/>
  <c r="E1588" i="23"/>
  <c r="A1589" i="23"/>
  <c r="B1589" i="23"/>
  <c r="C1589" i="23"/>
  <c r="D1589" i="23"/>
  <c r="E1589" i="23"/>
  <c r="A1590" i="23"/>
  <c r="B1590" i="23"/>
  <c r="C1590" i="23"/>
  <c r="D1590" i="23"/>
  <c r="E1590" i="23"/>
  <c r="A1591" i="23"/>
  <c r="B1591" i="23"/>
  <c r="C1591" i="23"/>
  <c r="D1591" i="23"/>
  <c r="E1591" i="23"/>
  <c r="A1592" i="23"/>
  <c r="B1592" i="23"/>
  <c r="C1592" i="23"/>
  <c r="D1592" i="23"/>
  <c r="E1592" i="23"/>
  <c r="A1593" i="23"/>
  <c r="B1593" i="23"/>
  <c r="C1593" i="23"/>
  <c r="D1593" i="23"/>
  <c r="E1593" i="23"/>
  <c r="A1594" i="23"/>
  <c r="B1594" i="23"/>
  <c r="C1594" i="23"/>
  <c r="D1594" i="23"/>
  <c r="E1594" i="23"/>
  <c r="A1595" i="23"/>
  <c r="B1595" i="23"/>
  <c r="C1595" i="23"/>
  <c r="D1595" i="23"/>
  <c r="E1595" i="23"/>
  <c r="A1596" i="23"/>
  <c r="B1596" i="23"/>
  <c r="C1596" i="23"/>
  <c r="D1596" i="23"/>
  <c r="E1596" i="23"/>
  <c r="A1597" i="23"/>
  <c r="B1597" i="23"/>
  <c r="C1597" i="23"/>
  <c r="D1597" i="23"/>
  <c r="E1597" i="23"/>
  <c r="A1598" i="23"/>
  <c r="B1598" i="23"/>
  <c r="C1598" i="23"/>
  <c r="D1598" i="23"/>
  <c r="E1598" i="23"/>
  <c r="A1599" i="23"/>
  <c r="B1599" i="23"/>
  <c r="C1599" i="23"/>
  <c r="D1599" i="23"/>
  <c r="E1599" i="23"/>
  <c r="A1600" i="23"/>
  <c r="B1600" i="23"/>
  <c r="C1600" i="23"/>
  <c r="D1600" i="23"/>
  <c r="E1600" i="23"/>
  <c r="A1601" i="23"/>
  <c r="B1601" i="23"/>
  <c r="C1601" i="23"/>
  <c r="D1601" i="23"/>
  <c r="E1601" i="23"/>
  <c r="A1602" i="23"/>
  <c r="B1602" i="23"/>
  <c r="C1602" i="23"/>
  <c r="D1602" i="23"/>
  <c r="E1602" i="23"/>
  <c r="A1603" i="23"/>
  <c r="B1603" i="23"/>
  <c r="C1603" i="23"/>
  <c r="D1603" i="23"/>
  <c r="E1603" i="23"/>
  <c r="A1604" i="23"/>
  <c r="B1604" i="23"/>
  <c r="C1604" i="23"/>
  <c r="D1604" i="23"/>
  <c r="E1604" i="23"/>
  <c r="A1605" i="23"/>
  <c r="B1605" i="23"/>
  <c r="C1605" i="23"/>
  <c r="D1605" i="23"/>
  <c r="E1605" i="23"/>
  <c r="A1606" i="23"/>
  <c r="B1606" i="23"/>
  <c r="C1606" i="23"/>
  <c r="D1606" i="23"/>
  <c r="E1606" i="23"/>
  <c r="A1607" i="23"/>
  <c r="B1607" i="23"/>
  <c r="C1607" i="23"/>
  <c r="D1607" i="23"/>
  <c r="E1607" i="23"/>
  <c r="A1608" i="23"/>
  <c r="B1608" i="23"/>
  <c r="C1608" i="23"/>
  <c r="D1608" i="23"/>
  <c r="E1608" i="23"/>
  <c r="A1609" i="23"/>
  <c r="B1609" i="23"/>
  <c r="C1609" i="23"/>
  <c r="D1609" i="23"/>
  <c r="E1609" i="23"/>
  <c r="A1610" i="23"/>
  <c r="B1610" i="23"/>
  <c r="C1610" i="23"/>
  <c r="D1610" i="23"/>
  <c r="E1610" i="23"/>
  <c r="A1611" i="23"/>
  <c r="B1611" i="23"/>
  <c r="C1611" i="23"/>
  <c r="D1611" i="23"/>
  <c r="E1611" i="23"/>
  <c r="A1612" i="23"/>
  <c r="B1612" i="23"/>
  <c r="C1612" i="23"/>
  <c r="D1612" i="23"/>
  <c r="E1612" i="23"/>
  <c r="A1613" i="23"/>
  <c r="B1613" i="23"/>
  <c r="C1613" i="23"/>
  <c r="D1613" i="23"/>
  <c r="E1613" i="23"/>
  <c r="A1614" i="23"/>
  <c r="B1614" i="23"/>
  <c r="C1614" i="23"/>
  <c r="D1614" i="23"/>
  <c r="E1614" i="23"/>
  <c r="A1615" i="23"/>
  <c r="B1615" i="23"/>
  <c r="C1615" i="23"/>
  <c r="D1615" i="23"/>
  <c r="E1615" i="23"/>
  <c r="A1616" i="23"/>
  <c r="B1616" i="23"/>
  <c r="C1616" i="23"/>
  <c r="D1616" i="23"/>
  <c r="E1616" i="23"/>
  <c r="A1617" i="23"/>
  <c r="B1617" i="23"/>
  <c r="C1617" i="23"/>
  <c r="D1617" i="23"/>
  <c r="E1617" i="23"/>
  <c r="A1618" i="23"/>
  <c r="B1618" i="23"/>
  <c r="C1618" i="23"/>
  <c r="D1618" i="23"/>
  <c r="E1618" i="23"/>
  <c r="A1619" i="23"/>
  <c r="B1619" i="23"/>
  <c r="C1619" i="23"/>
  <c r="D1619" i="23"/>
  <c r="E1619" i="23"/>
  <c r="A1620" i="23"/>
  <c r="B1620" i="23"/>
  <c r="C1620" i="23"/>
  <c r="D1620" i="23"/>
  <c r="E1620" i="23"/>
  <c r="A1621" i="23"/>
  <c r="B1621" i="23"/>
  <c r="C1621" i="23"/>
  <c r="D1621" i="23"/>
  <c r="E1621" i="23"/>
  <c r="A1622" i="23"/>
  <c r="B1622" i="23"/>
  <c r="C1622" i="23"/>
  <c r="D1622" i="23"/>
  <c r="E1622" i="23"/>
  <c r="A1623" i="23"/>
  <c r="B1623" i="23"/>
  <c r="C1623" i="23"/>
  <c r="D1623" i="23"/>
  <c r="E1623" i="23"/>
  <c r="A1624" i="23"/>
  <c r="B1624" i="23"/>
  <c r="C1624" i="23"/>
  <c r="D1624" i="23"/>
  <c r="E1624" i="23"/>
  <c r="A1625" i="23"/>
  <c r="B1625" i="23"/>
  <c r="C1625" i="23"/>
  <c r="D1625" i="23"/>
  <c r="E1625" i="23"/>
  <c r="A1626" i="23"/>
  <c r="B1626" i="23"/>
  <c r="C1626" i="23"/>
  <c r="D1626" i="23"/>
  <c r="E1626" i="23"/>
  <c r="A1627" i="23"/>
  <c r="B1627" i="23"/>
  <c r="C1627" i="23"/>
  <c r="D1627" i="23"/>
  <c r="E1627" i="23"/>
  <c r="A1628" i="23"/>
  <c r="B1628" i="23"/>
  <c r="C1628" i="23"/>
  <c r="D1628" i="23"/>
  <c r="E1628" i="23"/>
  <c r="A1629" i="23"/>
  <c r="B1629" i="23"/>
  <c r="C1629" i="23"/>
  <c r="D1629" i="23"/>
  <c r="E1629" i="23"/>
  <c r="A1630" i="23"/>
  <c r="B1630" i="23"/>
  <c r="C1630" i="23"/>
  <c r="D1630" i="23"/>
  <c r="E1630" i="23"/>
  <c r="A1631" i="23"/>
  <c r="B1631" i="23"/>
  <c r="C1631" i="23"/>
  <c r="D1631" i="23"/>
  <c r="E1631" i="23"/>
  <c r="A1632" i="23"/>
  <c r="B1632" i="23"/>
  <c r="C1632" i="23"/>
  <c r="D1632" i="23"/>
  <c r="E1632" i="23"/>
  <c r="A1633" i="23"/>
  <c r="B1633" i="23"/>
  <c r="C1633" i="23"/>
  <c r="D1633" i="23"/>
  <c r="E1633" i="23"/>
  <c r="A1634" i="23"/>
  <c r="B1634" i="23"/>
  <c r="C1634" i="23"/>
  <c r="D1634" i="23"/>
  <c r="E1634" i="23"/>
  <c r="A1635" i="23"/>
  <c r="B1635" i="23"/>
  <c r="C1635" i="23"/>
  <c r="D1635" i="23"/>
  <c r="E1635" i="23"/>
  <c r="A1636" i="23"/>
  <c r="B1636" i="23"/>
  <c r="C1636" i="23"/>
  <c r="D1636" i="23"/>
  <c r="E1636" i="23"/>
  <c r="A1637" i="23"/>
  <c r="B1637" i="23"/>
  <c r="C1637" i="23"/>
  <c r="D1637" i="23"/>
  <c r="E1637" i="23"/>
  <c r="A1638" i="23"/>
  <c r="B1638" i="23"/>
  <c r="C1638" i="23"/>
  <c r="D1638" i="23"/>
  <c r="E1638" i="23"/>
  <c r="A1639" i="23"/>
  <c r="B1639" i="23"/>
  <c r="C1639" i="23"/>
  <c r="D1639" i="23"/>
  <c r="E1639" i="23"/>
  <c r="A1640" i="23"/>
  <c r="B1640" i="23"/>
  <c r="C1640" i="23"/>
  <c r="D1640" i="23"/>
  <c r="E1640" i="23"/>
  <c r="A1641" i="23"/>
  <c r="B1641" i="23"/>
  <c r="C1641" i="23"/>
  <c r="D1641" i="23"/>
  <c r="E1641" i="23"/>
  <c r="A1642" i="23"/>
  <c r="B1642" i="23"/>
  <c r="C1642" i="23"/>
  <c r="D1642" i="23"/>
  <c r="E1642" i="23"/>
  <c r="A1643" i="23"/>
  <c r="B1643" i="23"/>
  <c r="C1643" i="23"/>
  <c r="D1643" i="23"/>
  <c r="E1643" i="23"/>
  <c r="A1644" i="23"/>
  <c r="B1644" i="23"/>
  <c r="C1644" i="23"/>
  <c r="D1644" i="23"/>
  <c r="E1644" i="23"/>
  <c r="A1645" i="23"/>
  <c r="B1645" i="23"/>
  <c r="C1645" i="23"/>
  <c r="D1645" i="23"/>
  <c r="E1645" i="23"/>
  <c r="A1646" i="23"/>
  <c r="B1646" i="23"/>
  <c r="C1646" i="23"/>
  <c r="D1646" i="23"/>
  <c r="E1646" i="23"/>
  <c r="A1647" i="23"/>
  <c r="B1647" i="23"/>
  <c r="C1647" i="23"/>
  <c r="D1647" i="23"/>
  <c r="E1647" i="23"/>
  <c r="A1648" i="23"/>
  <c r="B1648" i="23"/>
  <c r="C1648" i="23"/>
  <c r="D1648" i="23"/>
  <c r="E1648" i="23"/>
  <c r="A1649" i="23"/>
  <c r="B1649" i="23"/>
  <c r="C1649" i="23"/>
  <c r="D1649" i="23"/>
  <c r="E1649" i="23"/>
  <c r="A1650" i="23"/>
  <c r="B1650" i="23"/>
  <c r="C1650" i="23"/>
  <c r="D1650" i="23"/>
  <c r="E1650" i="23"/>
  <c r="A1651" i="23"/>
  <c r="B1651" i="23"/>
  <c r="C1651" i="23"/>
  <c r="D1651" i="23"/>
  <c r="E1651" i="23"/>
  <c r="A1652" i="23"/>
  <c r="B1652" i="23"/>
  <c r="C1652" i="23"/>
  <c r="D1652" i="23"/>
  <c r="E1652" i="23"/>
  <c r="A1653" i="23"/>
  <c r="B1653" i="23"/>
  <c r="C1653" i="23"/>
  <c r="D1653" i="23"/>
  <c r="E1653" i="23"/>
  <c r="A1654" i="23"/>
  <c r="B1654" i="23"/>
  <c r="C1654" i="23"/>
  <c r="D1654" i="23"/>
  <c r="E1654" i="23"/>
  <c r="A1655" i="23"/>
  <c r="B1655" i="23"/>
  <c r="C1655" i="23"/>
  <c r="D1655" i="23"/>
  <c r="E1655" i="23"/>
  <c r="A1656" i="23"/>
  <c r="B1656" i="23"/>
  <c r="C1656" i="23"/>
  <c r="D1656" i="23"/>
  <c r="E1656" i="23"/>
  <c r="A1657" i="23"/>
  <c r="B1657" i="23"/>
  <c r="C1657" i="23"/>
  <c r="D1657" i="23"/>
  <c r="E1657" i="23"/>
  <c r="A1658" i="23"/>
  <c r="B1658" i="23"/>
  <c r="C1658" i="23"/>
  <c r="D1658" i="23"/>
  <c r="E1658" i="23"/>
  <c r="A1659" i="23"/>
  <c r="B1659" i="23"/>
  <c r="C1659" i="23"/>
  <c r="D1659" i="23"/>
  <c r="E1659" i="23"/>
  <c r="A1660" i="23"/>
  <c r="B1660" i="23"/>
  <c r="C1660" i="23"/>
  <c r="D1660" i="23"/>
  <c r="E1660" i="23"/>
  <c r="A1661" i="23"/>
  <c r="B1661" i="23"/>
  <c r="C1661" i="23"/>
  <c r="D1661" i="23"/>
  <c r="E1661" i="23"/>
  <c r="A1662" i="23"/>
  <c r="B1662" i="23"/>
  <c r="C1662" i="23"/>
  <c r="D1662" i="23"/>
  <c r="E1662" i="23"/>
  <c r="A1663" i="23"/>
  <c r="B1663" i="23"/>
  <c r="C1663" i="23"/>
  <c r="D1663" i="23"/>
  <c r="E1663" i="23"/>
  <c r="A1664" i="23"/>
  <c r="B1664" i="23"/>
  <c r="C1664" i="23"/>
  <c r="D1664" i="23"/>
  <c r="E1664" i="23"/>
  <c r="A1665" i="23"/>
  <c r="B1665" i="23"/>
  <c r="C1665" i="23"/>
  <c r="D1665" i="23"/>
  <c r="E1665" i="23"/>
  <c r="A1666" i="23"/>
  <c r="B1666" i="23"/>
  <c r="C1666" i="23"/>
  <c r="D1666" i="23"/>
  <c r="E1666" i="23"/>
  <c r="A1667" i="23"/>
  <c r="B1667" i="23"/>
  <c r="C1667" i="23"/>
  <c r="D1667" i="23"/>
  <c r="E1667" i="23"/>
  <c r="A1668" i="23"/>
  <c r="B1668" i="23"/>
  <c r="C1668" i="23"/>
  <c r="D1668" i="23"/>
  <c r="E1668" i="23"/>
  <c r="A1669" i="23"/>
  <c r="B1669" i="23"/>
  <c r="C1669" i="23"/>
  <c r="D1669" i="23"/>
  <c r="E1669" i="23"/>
  <c r="A1670" i="23"/>
  <c r="B1670" i="23"/>
  <c r="C1670" i="23"/>
  <c r="D1670" i="23"/>
  <c r="E1670" i="23"/>
  <c r="A1671" i="23"/>
  <c r="B1671" i="23"/>
  <c r="C1671" i="23"/>
  <c r="D1671" i="23"/>
  <c r="E1671" i="23"/>
  <c r="A1672" i="23"/>
  <c r="B1672" i="23"/>
  <c r="C1672" i="23"/>
  <c r="D1672" i="23"/>
  <c r="E1672" i="23"/>
  <c r="A1673" i="23"/>
  <c r="B1673" i="23"/>
  <c r="C1673" i="23"/>
  <c r="D1673" i="23"/>
  <c r="E1673" i="23"/>
  <c r="A1674" i="23"/>
  <c r="B1674" i="23"/>
  <c r="C1674" i="23"/>
  <c r="D1674" i="23"/>
  <c r="E1674" i="23"/>
  <c r="A1675" i="23"/>
  <c r="B1675" i="23"/>
  <c r="C1675" i="23"/>
  <c r="D1675" i="23"/>
  <c r="E1675" i="23"/>
  <c r="A1676" i="23"/>
  <c r="B1676" i="23"/>
  <c r="C1676" i="23"/>
  <c r="D1676" i="23"/>
  <c r="E1676" i="23"/>
  <c r="A1677" i="23"/>
  <c r="B1677" i="23"/>
  <c r="C1677" i="23"/>
  <c r="D1677" i="23"/>
  <c r="E1677" i="23"/>
  <c r="A1678" i="23"/>
  <c r="B1678" i="23"/>
  <c r="C1678" i="23"/>
  <c r="D1678" i="23"/>
  <c r="E1678" i="23"/>
  <c r="A1679" i="23"/>
  <c r="B1679" i="23"/>
  <c r="C1679" i="23"/>
  <c r="D1679" i="23"/>
  <c r="E1679" i="23"/>
  <c r="A1680" i="23"/>
  <c r="B1680" i="23"/>
  <c r="C1680" i="23"/>
  <c r="D1680" i="23"/>
  <c r="E1680" i="23"/>
  <c r="A1681" i="23"/>
  <c r="B1681" i="23"/>
  <c r="C1681" i="23"/>
  <c r="D1681" i="23"/>
  <c r="E1681" i="23"/>
  <c r="A1682" i="23"/>
  <c r="B1682" i="23"/>
  <c r="C1682" i="23"/>
  <c r="D1682" i="23"/>
  <c r="E1682" i="23"/>
  <c r="A1683" i="23"/>
  <c r="B1683" i="23"/>
  <c r="C1683" i="23"/>
  <c r="D1683" i="23"/>
  <c r="E1683" i="23"/>
  <c r="A1684" i="23"/>
  <c r="B1684" i="23"/>
  <c r="C1684" i="23"/>
  <c r="D1684" i="23"/>
  <c r="E1684" i="23"/>
  <c r="A1685" i="23"/>
  <c r="B1685" i="23"/>
  <c r="C1685" i="23"/>
  <c r="D1685" i="23"/>
  <c r="E1685" i="23"/>
  <c r="A1686" i="23"/>
  <c r="B1686" i="23"/>
  <c r="C1686" i="23"/>
  <c r="D1686" i="23"/>
  <c r="E1686" i="23"/>
  <c r="A1687" i="23"/>
  <c r="B1687" i="23"/>
  <c r="C1687" i="23"/>
  <c r="D1687" i="23"/>
  <c r="E1687" i="23"/>
  <c r="A1688" i="23"/>
  <c r="B1688" i="23"/>
  <c r="C1688" i="23"/>
  <c r="D1688" i="23"/>
  <c r="E1688" i="23"/>
  <c r="A1689" i="23"/>
  <c r="B1689" i="23"/>
  <c r="C1689" i="23"/>
  <c r="D1689" i="23"/>
  <c r="E1689" i="23"/>
  <c r="A1690" i="23"/>
  <c r="B1690" i="23"/>
  <c r="C1690" i="23"/>
  <c r="D1690" i="23"/>
  <c r="E1690" i="23"/>
  <c r="A1691" i="23"/>
  <c r="B1691" i="23"/>
  <c r="C1691" i="23"/>
  <c r="D1691" i="23"/>
  <c r="E1691" i="23"/>
  <c r="A1692" i="23"/>
  <c r="B1692" i="23"/>
  <c r="C1692" i="23"/>
  <c r="D1692" i="23"/>
  <c r="E1692" i="23"/>
  <c r="A1693" i="23"/>
  <c r="B1693" i="23"/>
  <c r="C1693" i="23"/>
  <c r="D1693" i="23"/>
  <c r="E1693" i="23"/>
  <c r="A1694" i="23"/>
  <c r="B1694" i="23"/>
  <c r="C1694" i="23"/>
  <c r="D1694" i="23"/>
  <c r="E1694" i="23"/>
  <c r="A1695" i="23"/>
  <c r="B1695" i="23"/>
  <c r="C1695" i="23"/>
  <c r="D1695" i="23"/>
  <c r="E1695" i="23"/>
  <c r="A1696" i="23"/>
  <c r="B1696" i="23"/>
  <c r="C1696" i="23"/>
  <c r="D1696" i="23"/>
  <c r="E1696" i="23"/>
  <c r="A1697" i="23"/>
  <c r="B1697" i="23"/>
  <c r="C1697" i="23"/>
  <c r="D1697" i="23"/>
  <c r="E1697" i="23"/>
  <c r="A1698" i="23"/>
  <c r="B1698" i="23"/>
  <c r="C1698" i="23"/>
  <c r="D1698" i="23"/>
  <c r="E1698" i="23"/>
  <c r="A1699" i="23"/>
  <c r="B1699" i="23"/>
  <c r="C1699" i="23"/>
  <c r="D1699" i="23"/>
  <c r="E1699" i="23"/>
  <c r="A1700" i="23"/>
  <c r="B1700" i="23"/>
  <c r="C1700" i="23"/>
  <c r="D1700" i="23"/>
  <c r="E1700" i="23"/>
  <c r="A1701" i="23"/>
  <c r="B1701" i="23"/>
  <c r="C1701" i="23"/>
  <c r="D1701" i="23"/>
  <c r="E1701" i="23"/>
  <c r="A1702" i="23"/>
  <c r="B1702" i="23"/>
  <c r="C1702" i="23"/>
  <c r="D1702" i="23"/>
  <c r="E1702" i="23"/>
  <c r="A1703" i="23"/>
  <c r="B1703" i="23"/>
  <c r="C1703" i="23"/>
  <c r="D1703" i="23"/>
  <c r="E1703" i="23"/>
  <c r="A1704" i="23"/>
  <c r="B1704" i="23"/>
  <c r="C1704" i="23"/>
  <c r="D1704" i="23"/>
  <c r="E1704" i="23"/>
  <c r="A1705" i="23"/>
  <c r="B1705" i="23"/>
  <c r="C1705" i="23"/>
  <c r="D1705" i="23"/>
  <c r="E1705" i="23"/>
  <c r="A1706" i="23"/>
  <c r="B1706" i="23"/>
  <c r="C1706" i="23"/>
  <c r="D1706" i="23"/>
  <c r="E1706" i="23"/>
  <c r="A1707" i="23"/>
  <c r="B1707" i="23"/>
  <c r="C1707" i="23"/>
  <c r="D1707" i="23"/>
  <c r="E1707" i="23"/>
  <c r="A1708" i="23"/>
  <c r="B1708" i="23"/>
  <c r="C1708" i="23"/>
  <c r="D1708" i="23"/>
  <c r="E1708" i="23"/>
  <c r="A1709" i="23"/>
  <c r="B1709" i="23"/>
  <c r="C1709" i="23"/>
  <c r="D1709" i="23"/>
  <c r="E1709" i="23"/>
  <c r="A1710" i="23"/>
  <c r="B1710" i="23"/>
  <c r="C1710" i="23"/>
  <c r="D1710" i="23"/>
  <c r="E1710" i="23"/>
  <c r="A1711" i="23"/>
  <c r="B1711" i="23"/>
  <c r="C1711" i="23"/>
  <c r="D1711" i="23"/>
  <c r="E1711" i="23"/>
  <c r="A1712" i="23"/>
  <c r="B1712" i="23"/>
  <c r="C1712" i="23"/>
  <c r="D1712" i="23"/>
  <c r="E1712" i="23"/>
  <c r="A1713" i="23"/>
  <c r="B1713" i="23"/>
  <c r="C1713" i="23"/>
  <c r="D1713" i="23"/>
  <c r="E1713" i="23"/>
  <c r="A1714" i="23"/>
  <c r="B1714" i="23"/>
  <c r="C1714" i="23"/>
  <c r="D1714" i="23"/>
  <c r="E1714" i="23"/>
  <c r="A1715" i="23"/>
  <c r="B1715" i="23"/>
  <c r="C1715" i="23"/>
  <c r="D1715" i="23"/>
  <c r="E1715" i="23"/>
  <c r="A1716" i="23"/>
  <c r="B1716" i="23"/>
  <c r="C1716" i="23"/>
  <c r="D1716" i="23"/>
  <c r="E1716" i="23"/>
  <c r="A1717" i="23"/>
  <c r="B1717" i="23"/>
  <c r="C1717" i="23"/>
  <c r="D1717" i="23"/>
  <c r="E1717" i="23"/>
  <c r="A1718" i="23"/>
  <c r="B1718" i="23"/>
  <c r="C1718" i="23"/>
  <c r="D1718" i="23"/>
  <c r="E1718" i="23"/>
  <c r="A1719" i="23"/>
  <c r="B1719" i="23"/>
  <c r="C1719" i="23"/>
  <c r="D1719" i="23"/>
  <c r="E1719" i="23"/>
  <c r="A1720" i="23"/>
  <c r="B1720" i="23"/>
  <c r="C1720" i="23"/>
  <c r="D1720" i="23"/>
  <c r="E1720" i="23"/>
  <c r="A1721" i="23"/>
  <c r="B1721" i="23"/>
  <c r="C1721" i="23"/>
  <c r="D1721" i="23"/>
  <c r="E1721" i="23"/>
  <c r="A1722" i="23"/>
  <c r="B1722" i="23"/>
  <c r="C1722" i="23"/>
  <c r="D1722" i="23"/>
  <c r="E1722" i="23"/>
  <c r="A1723" i="23"/>
  <c r="B1723" i="23"/>
  <c r="C1723" i="23"/>
  <c r="D1723" i="23"/>
  <c r="E1723" i="23"/>
  <c r="A1724" i="23"/>
  <c r="B1724" i="23"/>
  <c r="C1724" i="23"/>
  <c r="D1724" i="23"/>
  <c r="E1724" i="23"/>
  <c r="A1725" i="23"/>
  <c r="B1725" i="23"/>
  <c r="C1725" i="23"/>
  <c r="D1725" i="23"/>
  <c r="E1725" i="23"/>
  <c r="A1726" i="23"/>
  <c r="B1726" i="23"/>
  <c r="C1726" i="23"/>
  <c r="D1726" i="23"/>
  <c r="E1726" i="23"/>
  <c r="A1727" i="23"/>
  <c r="B1727" i="23"/>
  <c r="C1727" i="23"/>
  <c r="D1727" i="23"/>
  <c r="E1727" i="23"/>
  <c r="A1728" i="23"/>
  <c r="B1728" i="23"/>
  <c r="C1728" i="23"/>
  <c r="D1728" i="23"/>
  <c r="E1728" i="23"/>
  <c r="A1729" i="23"/>
  <c r="B1729" i="23"/>
  <c r="C1729" i="23"/>
  <c r="D1729" i="23"/>
  <c r="E1729" i="23"/>
  <c r="A1730" i="23"/>
  <c r="B1730" i="23"/>
  <c r="C1730" i="23"/>
  <c r="D1730" i="23"/>
  <c r="E1730" i="23"/>
  <c r="A1731" i="23"/>
  <c r="B1731" i="23"/>
  <c r="C1731" i="23"/>
  <c r="D1731" i="23"/>
  <c r="E1731" i="23"/>
  <c r="A1732" i="23"/>
  <c r="B1732" i="23"/>
  <c r="C1732" i="23"/>
  <c r="D1732" i="23"/>
  <c r="E1732" i="23"/>
  <c r="A1733" i="23"/>
  <c r="B1733" i="23"/>
  <c r="C1733" i="23"/>
  <c r="D1733" i="23"/>
  <c r="E1733" i="23"/>
  <c r="A1734" i="23"/>
  <c r="B1734" i="23"/>
  <c r="C1734" i="23"/>
  <c r="D1734" i="23"/>
  <c r="E1734" i="23"/>
  <c r="A1735" i="23"/>
  <c r="B1735" i="23"/>
  <c r="C1735" i="23"/>
  <c r="D1735" i="23"/>
  <c r="E1735" i="23"/>
  <c r="A1736" i="23"/>
  <c r="B1736" i="23"/>
  <c r="C1736" i="23"/>
  <c r="D1736" i="23"/>
  <c r="E1736" i="23"/>
  <c r="A1737" i="23"/>
  <c r="B1737" i="23"/>
  <c r="C1737" i="23"/>
  <c r="D1737" i="23"/>
  <c r="E1737" i="23"/>
  <c r="A1738" i="23"/>
  <c r="B1738" i="23"/>
  <c r="C1738" i="23"/>
  <c r="D1738" i="23"/>
  <c r="E1738" i="23"/>
  <c r="A1739" i="23"/>
  <c r="B1739" i="23"/>
  <c r="C1739" i="23"/>
  <c r="D1739" i="23"/>
  <c r="E1739" i="23"/>
  <c r="A1740" i="23"/>
  <c r="B1740" i="23"/>
  <c r="C1740" i="23"/>
  <c r="D1740" i="23"/>
  <c r="E1740" i="23"/>
  <c r="A1741" i="23"/>
  <c r="B1741" i="23"/>
  <c r="C1741" i="23"/>
  <c r="D1741" i="23"/>
  <c r="E1741" i="23"/>
  <c r="A1742" i="23"/>
  <c r="B1742" i="23"/>
  <c r="C1742" i="23"/>
  <c r="D1742" i="23"/>
  <c r="E1742" i="23"/>
  <c r="A1743" i="23"/>
  <c r="B1743" i="23"/>
  <c r="C1743" i="23"/>
  <c r="D1743" i="23"/>
  <c r="E1743" i="23"/>
  <c r="A1744" i="23"/>
  <c r="B1744" i="23"/>
  <c r="C1744" i="23"/>
  <c r="D1744" i="23"/>
  <c r="E1744" i="23"/>
  <c r="A1745" i="23"/>
  <c r="B1745" i="23"/>
  <c r="C1745" i="23"/>
  <c r="D1745" i="23"/>
  <c r="E1745" i="23"/>
  <c r="A1746" i="23"/>
  <c r="B1746" i="23"/>
  <c r="C1746" i="23"/>
  <c r="D1746" i="23"/>
  <c r="E1746" i="23"/>
  <c r="A1747" i="23"/>
  <c r="B1747" i="23"/>
  <c r="C1747" i="23"/>
  <c r="D1747" i="23"/>
  <c r="E1747" i="23"/>
  <c r="A1748" i="23"/>
  <c r="B1748" i="23"/>
  <c r="C1748" i="23"/>
  <c r="D1748" i="23"/>
  <c r="E1748" i="23"/>
  <c r="A1749" i="23"/>
  <c r="B1749" i="23"/>
  <c r="C1749" i="23"/>
  <c r="D1749" i="23"/>
  <c r="E1749" i="23"/>
  <c r="A1750" i="23"/>
  <c r="B1750" i="23"/>
  <c r="C1750" i="23"/>
  <c r="D1750" i="23"/>
  <c r="E1750" i="23"/>
  <c r="A1751" i="23"/>
  <c r="B1751" i="23"/>
  <c r="C1751" i="23"/>
  <c r="D1751" i="23"/>
  <c r="E1751" i="23"/>
  <c r="A1752" i="23"/>
  <c r="B1752" i="23"/>
  <c r="C1752" i="23"/>
  <c r="D1752" i="23"/>
  <c r="E1752" i="23"/>
  <c r="A1753" i="23"/>
  <c r="B1753" i="23"/>
  <c r="C1753" i="23"/>
  <c r="D1753" i="23"/>
  <c r="E1753" i="23"/>
  <c r="A1754" i="23"/>
  <c r="B1754" i="23"/>
  <c r="C1754" i="23"/>
  <c r="D1754" i="23"/>
  <c r="E1754" i="23"/>
  <c r="A1755" i="23"/>
  <c r="B1755" i="23"/>
  <c r="C1755" i="23"/>
  <c r="D1755" i="23"/>
  <c r="E1755" i="23"/>
  <c r="A1756" i="23"/>
  <c r="B1756" i="23"/>
  <c r="C1756" i="23"/>
  <c r="D1756" i="23"/>
  <c r="E1756" i="23"/>
  <c r="A1757" i="23"/>
  <c r="B1757" i="23"/>
  <c r="C1757" i="23"/>
  <c r="D1757" i="23"/>
  <c r="E1757" i="23"/>
  <c r="A1758" i="23"/>
  <c r="B1758" i="23"/>
  <c r="C1758" i="23"/>
  <c r="D1758" i="23"/>
  <c r="E1758" i="23"/>
  <c r="A1759" i="23"/>
  <c r="B1759" i="23"/>
  <c r="C1759" i="23"/>
  <c r="D1759" i="23"/>
  <c r="E1759" i="23"/>
  <c r="A1760" i="23"/>
  <c r="B1760" i="23"/>
  <c r="C1760" i="23"/>
  <c r="D1760" i="23"/>
  <c r="E1760" i="23"/>
  <c r="A1761" i="23"/>
  <c r="B1761" i="23"/>
  <c r="C1761" i="23"/>
  <c r="D1761" i="23"/>
  <c r="E1761" i="23"/>
  <c r="A1762" i="23"/>
  <c r="B1762" i="23"/>
  <c r="C1762" i="23"/>
  <c r="D1762" i="23"/>
  <c r="E1762" i="23"/>
  <c r="A1763" i="23"/>
  <c r="B1763" i="23"/>
  <c r="C1763" i="23"/>
  <c r="D1763" i="23"/>
  <c r="E1763" i="23"/>
  <c r="A1764" i="23"/>
  <c r="B1764" i="23"/>
  <c r="C1764" i="23"/>
  <c r="D1764" i="23"/>
  <c r="E1764" i="23"/>
  <c r="A1765" i="23"/>
  <c r="B1765" i="23"/>
  <c r="C1765" i="23"/>
  <c r="D1765" i="23"/>
  <c r="E1765" i="23"/>
  <c r="A1766" i="23"/>
  <c r="B1766" i="23"/>
  <c r="C1766" i="23"/>
  <c r="D1766" i="23"/>
  <c r="E1766" i="23"/>
  <c r="A1767" i="23"/>
  <c r="B1767" i="23"/>
  <c r="C1767" i="23"/>
  <c r="D1767" i="23"/>
  <c r="E1767" i="23"/>
  <c r="A1768" i="23"/>
  <c r="B1768" i="23"/>
  <c r="C1768" i="23"/>
  <c r="D1768" i="23"/>
  <c r="E1768" i="23"/>
  <c r="A1769" i="23"/>
  <c r="B1769" i="23"/>
  <c r="C1769" i="23"/>
  <c r="D1769" i="23"/>
  <c r="E1769" i="23"/>
  <c r="A1770" i="23"/>
  <c r="B1770" i="23"/>
  <c r="C1770" i="23"/>
  <c r="D1770" i="23"/>
  <c r="E1770" i="23"/>
  <c r="A1771" i="23"/>
  <c r="B1771" i="23"/>
  <c r="C1771" i="23"/>
  <c r="D1771" i="23"/>
  <c r="E1771" i="23"/>
  <c r="A1772" i="23"/>
  <c r="B1772" i="23"/>
  <c r="C1772" i="23"/>
  <c r="D1772" i="23"/>
  <c r="E1772" i="23"/>
  <c r="A1773" i="23"/>
  <c r="B1773" i="23"/>
  <c r="C1773" i="23"/>
  <c r="D1773" i="23"/>
  <c r="E1773" i="23"/>
  <c r="A1774" i="23"/>
  <c r="B1774" i="23"/>
  <c r="C1774" i="23"/>
  <c r="D1774" i="23"/>
  <c r="E1774" i="23"/>
  <c r="A1775" i="23"/>
  <c r="B1775" i="23"/>
  <c r="C1775" i="23"/>
  <c r="D1775" i="23"/>
  <c r="E1775" i="23"/>
  <c r="A1776" i="23"/>
  <c r="B1776" i="23"/>
  <c r="C1776" i="23"/>
  <c r="D1776" i="23"/>
  <c r="E1776" i="23"/>
  <c r="A1777" i="23"/>
  <c r="B1777" i="23"/>
  <c r="C1777" i="23"/>
  <c r="D1777" i="23"/>
  <c r="E1777" i="23"/>
  <c r="A1778" i="23"/>
  <c r="B1778" i="23"/>
  <c r="C1778" i="23"/>
  <c r="D1778" i="23"/>
  <c r="E1778" i="23"/>
  <c r="A1779" i="23"/>
  <c r="B1779" i="23"/>
  <c r="C1779" i="23"/>
  <c r="D1779" i="23"/>
  <c r="E1779" i="23"/>
  <c r="A1780" i="23"/>
  <c r="B1780" i="23"/>
  <c r="C1780" i="23"/>
  <c r="D1780" i="23"/>
  <c r="E1780" i="23"/>
  <c r="A1781" i="23"/>
  <c r="B1781" i="23"/>
  <c r="C1781" i="23"/>
  <c r="D1781" i="23"/>
  <c r="E1781" i="23"/>
  <c r="A1782" i="23"/>
  <c r="B1782" i="23"/>
  <c r="C1782" i="23"/>
  <c r="D1782" i="23"/>
  <c r="E1782" i="23"/>
  <c r="A1783" i="23"/>
  <c r="B1783" i="23"/>
  <c r="C1783" i="23"/>
  <c r="D1783" i="23"/>
  <c r="E1783" i="23"/>
  <c r="A1784" i="23"/>
  <c r="B1784" i="23"/>
  <c r="C1784" i="23"/>
  <c r="D1784" i="23"/>
  <c r="E1784" i="23"/>
  <c r="A1785" i="23"/>
  <c r="B1785" i="23"/>
  <c r="C1785" i="23"/>
  <c r="D1785" i="23"/>
  <c r="E1785" i="23"/>
  <c r="A1786" i="23"/>
  <c r="B1786" i="23"/>
  <c r="C1786" i="23"/>
  <c r="D1786" i="23"/>
  <c r="E1786" i="23"/>
  <c r="A1787" i="23"/>
  <c r="B1787" i="23"/>
  <c r="C1787" i="23"/>
  <c r="D1787" i="23"/>
  <c r="E1787" i="23"/>
  <c r="A1788" i="23"/>
  <c r="B1788" i="23"/>
  <c r="C1788" i="23"/>
  <c r="D1788" i="23"/>
  <c r="E1788" i="23"/>
  <c r="A1789" i="23"/>
  <c r="B1789" i="23"/>
  <c r="C1789" i="23"/>
  <c r="D1789" i="23"/>
  <c r="E1789" i="23"/>
  <c r="A1790" i="23"/>
  <c r="B1790" i="23"/>
  <c r="C1790" i="23"/>
  <c r="D1790" i="23"/>
  <c r="E1790" i="23"/>
  <c r="A1791" i="23"/>
  <c r="B1791" i="23"/>
  <c r="C1791" i="23"/>
  <c r="D1791" i="23"/>
  <c r="E1791" i="23"/>
  <c r="A1792" i="23"/>
  <c r="B1792" i="23"/>
  <c r="C1792" i="23"/>
  <c r="D1792" i="23"/>
  <c r="E1792" i="23"/>
  <c r="A1793" i="23"/>
  <c r="B1793" i="23"/>
  <c r="C1793" i="23"/>
  <c r="D1793" i="23"/>
  <c r="E1793" i="23"/>
  <c r="A1794" i="23"/>
  <c r="B1794" i="23"/>
  <c r="C1794" i="23"/>
  <c r="D1794" i="23"/>
  <c r="E1794" i="23"/>
  <c r="A1795" i="23"/>
  <c r="B1795" i="23"/>
  <c r="C1795" i="23"/>
  <c r="D1795" i="23"/>
  <c r="E1795" i="23"/>
  <c r="A1796" i="23"/>
  <c r="B1796" i="23"/>
  <c r="C1796" i="23"/>
  <c r="D1796" i="23"/>
  <c r="E1796" i="23"/>
  <c r="A1797" i="23"/>
  <c r="B1797" i="23"/>
  <c r="C1797" i="23"/>
  <c r="D1797" i="23"/>
  <c r="E1797" i="23"/>
  <c r="A1798" i="23"/>
  <c r="B1798" i="23"/>
  <c r="C1798" i="23"/>
  <c r="D1798" i="23"/>
  <c r="E1798" i="23"/>
  <c r="A1799" i="23"/>
  <c r="B1799" i="23"/>
  <c r="C1799" i="23"/>
  <c r="D1799" i="23"/>
  <c r="E1799" i="23"/>
  <c r="A1800" i="23"/>
  <c r="B1800" i="23"/>
  <c r="C1800" i="23"/>
  <c r="D1800" i="23"/>
  <c r="E1800" i="23"/>
  <c r="A1801" i="23"/>
  <c r="B1801" i="23"/>
  <c r="C1801" i="23"/>
  <c r="D1801" i="23"/>
  <c r="E1801" i="23"/>
  <c r="A1802" i="23"/>
  <c r="B1802" i="23"/>
  <c r="C1802" i="23"/>
  <c r="D1802" i="23"/>
  <c r="E1802" i="23"/>
  <c r="A1803" i="23"/>
  <c r="B1803" i="23"/>
  <c r="C1803" i="23"/>
  <c r="D1803" i="23"/>
  <c r="E1803" i="23"/>
  <c r="A1804" i="23"/>
  <c r="B1804" i="23"/>
  <c r="C1804" i="23"/>
  <c r="D1804" i="23"/>
  <c r="E1804" i="23"/>
  <c r="A1805" i="23"/>
  <c r="B1805" i="23"/>
  <c r="C1805" i="23"/>
  <c r="D1805" i="23"/>
  <c r="E1805" i="23"/>
  <c r="A1806" i="23"/>
  <c r="B1806" i="23"/>
  <c r="C1806" i="23"/>
  <c r="D1806" i="23"/>
  <c r="E1806" i="23"/>
  <c r="A1807" i="23"/>
  <c r="B1807" i="23"/>
  <c r="C1807" i="23"/>
  <c r="D1807" i="23"/>
  <c r="E1807" i="23"/>
  <c r="A1808" i="23"/>
  <c r="B1808" i="23"/>
  <c r="C1808" i="23"/>
  <c r="D1808" i="23"/>
  <c r="E1808" i="23"/>
  <c r="A1809" i="23"/>
  <c r="B1809" i="23"/>
  <c r="C1809" i="23"/>
  <c r="D1809" i="23"/>
  <c r="E1809" i="23"/>
  <c r="A1810" i="23"/>
  <c r="B1810" i="23"/>
  <c r="C1810" i="23"/>
  <c r="D1810" i="23"/>
  <c r="E1810" i="23"/>
  <c r="A1811" i="23"/>
  <c r="B1811" i="23"/>
  <c r="C1811" i="23"/>
  <c r="D1811" i="23"/>
  <c r="E1811" i="23"/>
  <c r="A1812" i="23"/>
  <c r="B1812" i="23"/>
  <c r="C1812" i="23"/>
  <c r="D1812" i="23"/>
  <c r="E1812" i="23"/>
  <c r="A1813" i="23"/>
  <c r="B1813" i="23"/>
  <c r="C1813" i="23"/>
  <c r="D1813" i="23"/>
  <c r="E1813" i="23"/>
  <c r="A1814" i="23"/>
  <c r="B1814" i="23"/>
  <c r="C1814" i="23"/>
  <c r="D1814" i="23"/>
  <c r="E1814" i="23"/>
  <c r="A1815" i="23"/>
  <c r="B1815" i="23"/>
  <c r="C1815" i="23"/>
  <c r="D1815" i="23"/>
  <c r="E1815" i="23"/>
  <c r="A1816" i="23"/>
  <c r="B1816" i="23"/>
  <c r="C1816" i="23"/>
  <c r="D1816" i="23"/>
  <c r="E1816" i="23"/>
  <c r="A1817" i="23"/>
  <c r="B1817" i="23"/>
  <c r="C1817" i="23"/>
  <c r="D1817" i="23"/>
  <c r="E1817" i="23"/>
  <c r="A1818" i="23"/>
  <c r="B1818" i="23"/>
  <c r="C1818" i="23"/>
  <c r="D1818" i="23"/>
  <c r="E1818" i="23"/>
  <c r="A1819" i="23"/>
  <c r="B1819" i="23"/>
  <c r="C1819" i="23"/>
  <c r="D1819" i="23"/>
  <c r="E1819" i="23"/>
  <c r="A1820" i="23"/>
  <c r="B1820" i="23"/>
  <c r="C1820" i="23"/>
  <c r="D1820" i="23"/>
  <c r="E1820" i="23"/>
  <c r="A1821" i="23"/>
  <c r="B1821" i="23"/>
  <c r="C1821" i="23"/>
  <c r="D1821" i="23"/>
  <c r="E1821" i="23"/>
  <c r="A1822" i="23"/>
  <c r="B1822" i="23"/>
  <c r="C1822" i="23"/>
  <c r="D1822" i="23"/>
  <c r="E1822" i="23"/>
  <c r="A1823" i="23"/>
  <c r="B1823" i="23"/>
  <c r="C1823" i="23"/>
  <c r="D1823" i="23"/>
  <c r="E1823" i="23"/>
  <c r="A1824" i="23"/>
  <c r="B1824" i="23"/>
  <c r="C1824" i="23"/>
  <c r="D1824" i="23"/>
  <c r="E1824" i="23"/>
  <c r="A1825" i="23"/>
  <c r="B1825" i="23"/>
  <c r="C1825" i="23"/>
  <c r="D1825" i="23"/>
  <c r="E1825" i="23"/>
  <c r="A1826" i="23"/>
  <c r="B1826" i="23"/>
  <c r="C1826" i="23"/>
  <c r="D1826" i="23"/>
  <c r="E1826" i="23"/>
  <c r="A1827" i="23"/>
  <c r="B1827" i="23"/>
  <c r="C1827" i="23"/>
  <c r="D1827" i="23"/>
  <c r="E1827" i="23"/>
  <c r="A1828" i="23"/>
  <c r="B1828" i="23"/>
  <c r="C1828" i="23"/>
  <c r="D1828" i="23"/>
  <c r="E1828" i="23"/>
  <c r="A1829" i="23"/>
  <c r="B1829" i="23"/>
  <c r="C1829" i="23"/>
  <c r="D1829" i="23"/>
  <c r="E1829" i="23"/>
  <c r="A1830" i="23"/>
  <c r="B1830" i="23"/>
  <c r="C1830" i="23"/>
  <c r="D1830" i="23"/>
  <c r="E1830" i="23"/>
  <c r="A1831" i="23"/>
  <c r="B1831" i="23"/>
  <c r="C1831" i="23"/>
  <c r="D1831" i="23"/>
  <c r="E1831" i="23"/>
  <c r="A1832" i="23"/>
  <c r="B1832" i="23"/>
  <c r="C1832" i="23"/>
  <c r="D1832" i="23"/>
  <c r="E1832" i="23"/>
  <c r="A1833" i="23"/>
  <c r="B1833" i="23"/>
  <c r="C1833" i="23"/>
  <c r="D1833" i="23"/>
  <c r="E1833" i="23"/>
  <c r="A1834" i="23"/>
  <c r="B1834" i="23"/>
  <c r="C1834" i="23"/>
  <c r="D1834" i="23"/>
  <c r="E1834" i="23"/>
  <c r="A1835" i="23"/>
  <c r="B1835" i="23"/>
  <c r="C1835" i="23"/>
  <c r="D1835" i="23"/>
  <c r="E1835" i="23"/>
  <c r="A1836" i="23"/>
  <c r="B1836" i="23"/>
  <c r="C1836" i="23"/>
  <c r="D1836" i="23"/>
  <c r="E1836" i="23"/>
  <c r="A1837" i="23"/>
  <c r="B1837" i="23"/>
  <c r="C1837" i="23"/>
  <c r="D1837" i="23"/>
  <c r="E1837" i="23"/>
  <c r="A1838" i="23"/>
  <c r="B1838" i="23"/>
  <c r="C1838" i="23"/>
  <c r="D1838" i="23"/>
  <c r="E1838" i="23"/>
  <c r="A1839" i="23"/>
  <c r="B1839" i="23"/>
  <c r="C1839" i="23"/>
  <c r="D1839" i="23"/>
  <c r="E1839" i="23"/>
  <c r="A1840" i="23"/>
  <c r="B1840" i="23"/>
  <c r="C1840" i="23"/>
  <c r="D1840" i="23"/>
  <c r="E1840" i="23"/>
  <c r="A1841" i="23"/>
  <c r="B1841" i="23"/>
  <c r="C1841" i="23"/>
  <c r="D1841" i="23"/>
  <c r="E1841" i="23"/>
  <c r="A1842" i="23"/>
  <c r="B1842" i="23"/>
  <c r="C1842" i="23"/>
  <c r="D1842" i="23"/>
  <c r="E1842" i="23"/>
  <c r="A1843" i="23"/>
  <c r="B1843" i="23"/>
  <c r="C1843" i="23"/>
  <c r="D1843" i="23"/>
  <c r="E1843" i="23"/>
  <c r="A1844" i="23"/>
  <c r="B1844" i="23"/>
  <c r="C1844" i="23"/>
  <c r="D1844" i="23"/>
  <c r="E1844" i="23"/>
  <c r="A1845" i="23"/>
  <c r="B1845" i="23"/>
  <c r="C1845" i="23"/>
  <c r="D1845" i="23"/>
  <c r="E1845" i="23"/>
  <c r="A1846" i="23"/>
  <c r="B1846" i="23"/>
  <c r="C1846" i="23"/>
  <c r="D1846" i="23"/>
  <c r="E1846" i="23"/>
  <c r="A1847" i="23"/>
  <c r="B1847" i="23"/>
  <c r="C1847" i="23"/>
  <c r="D1847" i="23"/>
  <c r="E1847" i="23"/>
  <c r="A1848" i="23"/>
  <c r="B1848" i="23"/>
  <c r="C1848" i="23"/>
  <c r="D1848" i="23"/>
  <c r="E1848" i="23"/>
  <c r="A1849" i="23"/>
  <c r="B1849" i="23"/>
  <c r="C1849" i="23"/>
  <c r="D1849" i="23"/>
  <c r="E1849" i="23"/>
  <c r="A1850" i="23"/>
  <c r="B1850" i="23"/>
  <c r="C1850" i="23"/>
  <c r="D1850" i="23"/>
  <c r="E1850" i="23"/>
  <c r="A1851" i="23"/>
  <c r="B1851" i="23"/>
  <c r="C1851" i="23"/>
  <c r="D1851" i="23"/>
  <c r="E1851" i="23"/>
  <c r="A1852" i="23"/>
  <c r="B1852" i="23"/>
  <c r="C1852" i="23"/>
  <c r="D1852" i="23"/>
  <c r="E1852" i="23"/>
  <c r="A1853" i="23"/>
  <c r="B1853" i="23"/>
  <c r="C1853" i="23"/>
  <c r="D1853" i="23"/>
  <c r="E1853" i="23"/>
  <c r="A1854" i="23"/>
  <c r="B1854" i="23"/>
  <c r="C1854" i="23"/>
  <c r="D1854" i="23"/>
  <c r="E1854" i="23"/>
  <c r="A1855" i="23"/>
  <c r="B1855" i="23"/>
  <c r="C1855" i="23"/>
  <c r="D1855" i="23"/>
  <c r="E1855" i="23"/>
  <c r="A1856" i="23"/>
  <c r="B1856" i="23"/>
  <c r="C1856" i="23"/>
  <c r="D1856" i="23"/>
  <c r="E1856" i="23"/>
  <c r="A1857" i="23"/>
  <c r="B1857" i="23"/>
  <c r="C1857" i="23"/>
  <c r="D1857" i="23"/>
  <c r="E1857" i="23"/>
  <c r="A1858" i="23"/>
  <c r="B1858" i="23"/>
  <c r="C1858" i="23"/>
  <c r="D1858" i="23"/>
  <c r="E1858" i="23"/>
  <c r="A1859" i="23"/>
  <c r="B1859" i="23"/>
  <c r="C1859" i="23"/>
  <c r="D1859" i="23"/>
  <c r="E1859" i="23"/>
  <c r="A1860" i="23"/>
  <c r="B1860" i="23"/>
  <c r="C1860" i="23"/>
  <c r="D1860" i="23"/>
  <c r="E1860" i="23"/>
  <c r="A1861" i="23"/>
  <c r="B1861" i="23"/>
  <c r="C1861" i="23"/>
  <c r="D1861" i="23"/>
  <c r="E1861" i="23"/>
  <c r="A1862" i="23"/>
  <c r="B1862" i="23"/>
  <c r="C1862" i="23"/>
  <c r="D1862" i="23"/>
  <c r="E1862" i="23"/>
  <c r="A1863" i="23"/>
  <c r="B1863" i="23"/>
  <c r="C1863" i="23"/>
  <c r="D1863" i="23"/>
  <c r="E1863" i="23"/>
  <c r="A1864" i="23"/>
  <c r="B1864" i="23"/>
  <c r="C1864" i="23"/>
  <c r="D1864" i="23"/>
  <c r="E1864" i="23"/>
  <c r="A1865" i="23"/>
  <c r="B1865" i="23"/>
  <c r="C1865" i="23"/>
  <c r="D1865" i="23"/>
  <c r="E1865" i="23"/>
  <c r="A1866" i="23"/>
  <c r="B1866" i="23"/>
  <c r="C1866" i="23"/>
  <c r="D1866" i="23"/>
  <c r="E1866" i="23"/>
  <c r="A1867" i="23"/>
  <c r="B1867" i="23"/>
  <c r="C1867" i="23"/>
  <c r="D1867" i="23"/>
  <c r="E1867" i="23"/>
  <c r="A1868" i="23"/>
  <c r="B1868" i="23"/>
  <c r="C1868" i="23"/>
  <c r="D1868" i="23"/>
  <c r="E1868" i="23"/>
  <c r="A1869" i="23"/>
  <c r="B1869" i="23"/>
  <c r="C1869" i="23"/>
  <c r="D1869" i="23"/>
  <c r="E1869" i="23"/>
  <c r="A1870" i="23"/>
  <c r="B1870" i="23"/>
  <c r="C1870" i="23"/>
  <c r="D1870" i="23"/>
  <c r="E1870" i="23"/>
  <c r="A1871" i="23"/>
  <c r="B1871" i="23"/>
  <c r="C1871" i="23"/>
  <c r="D1871" i="23"/>
  <c r="E1871" i="23"/>
  <c r="A1872" i="23"/>
  <c r="B1872" i="23"/>
  <c r="C1872" i="23"/>
  <c r="D1872" i="23"/>
  <c r="E1872" i="23"/>
  <c r="A1873" i="23"/>
  <c r="B1873" i="23"/>
  <c r="C1873" i="23"/>
  <c r="D1873" i="23"/>
  <c r="E1873" i="23"/>
  <c r="F1860" i="23" l="1"/>
  <c r="F1806" i="23"/>
  <c r="F1760" i="23"/>
  <c r="F1752" i="23"/>
  <c r="F617" i="23"/>
  <c r="F1728" i="23"/>
  <c r="F1758" i="23"/>
  <c r="F387" i="23"/>
  <c r="F258" i="23"/>
  <c r="F1780" i="23"/>
  <c r="F1774" i="23"/>
  <c r="F1740" i="23"/>
  <c r="F1730" i="23"/>
  <c r="F1729" i="23"/>
  <c r="F1768" i="23"/>
  <c r="F1854" i="23"/>
  <c r="F1808" i="23"/>
  <c r="F1802" i="23"/>
  <c r="F1251" i="23"/>
  <c r="F694" i="23"/>
  <c r="F465" i="23"/>
  <c r="F1852" i="23"/>
  <c r="F1792" i="23"/>
  <c r="F1775" i="23"/>
  <c r="F1754" i="23"/>
  <c r="F1753" i="23"/>
  <c r="F1734" i="23"/>
  <c r="F1732" i="23"/>
  <c r="F1718" i="23"/>
  <c r="F1706" i="23"/>
  <c r="F1700" i="23"/>
  <c r="F230" i="23"/>
  <c r="F1872" i="23"/>
  <c r="F1788" i="23"/>
  <c r="F1762" i="23"/>
  <c r="F1761" i="23"/>
  <c r="F1750" i="23"/>
  <c r="F1736" i="23"/>
  <c r="F895" i="23"/>
  <c r="F815" i="23"/>
  <c r="F695" i="23"/>
  <c r="F618" i="23"/>
  <c r="F1856" i="23"/>
  <c r="F1782" i="23"/>
  <c r="F1781" i="23"/>
  <c r="F1764" i="23"/>
  <c r="F1746" i="23"/>
  <c r="F1745" i="23"/>
  <c r="F1741" i="23"/>
  <c r="F1726" i="23"/>
  <c r="F336" i="23"/>
  <c r="F979" i="23"/>
  <c r="F909" i="23"/>
  <c r="F795" i="23"/>
  <c r="F741" i="23"/>
  <c r="F667" i="23"/>
  <c r="F653" i="23"/>
  <c r="F652" i="23"/>
  <c r="F513" i="23"/>
  <c r="F497" i="23"/>
  <c r="F369" i="23"/>
  <c r="F338" i="23"/>
  <c r="F337" i="23"/>
  <c r="F90" i="23"/>
  <c r="F78" i="23"/>
  <c r="F4" i="23"/>
  <c r="F1676" i="23"/>
  <c r="F1400" i="23"/>
  <c r="F1331" i="23"/>
  <c r="F1291" i="23"/>
  <c r="F1221" i="23"/>
  <c r="F1211" i="23"/>
  <c r="F693" i="23"/>
  <c r="F689" i="23"/>
  <c r="F545" i="23"/>
  <c r="F433" i="23"/>
  <c r="F389" i="23"/>
  <c r="F388" i="23"/>
  <c r="F709" i="23"/>
  <c r="F637" i="23"/>
  <c r="F1719" i="23"/>
  <c r="F739" i="23"/>
  <c r="F725" i="23"/>
  <c r="F651" i="23"/>
  <c r="F529" i="23"/>
  <c r="F481" i="23"/>
  <c r="F467" i="23"/>
  <c r="F322" i="23"/>
  <c r="F260" i="23"/>
  <c r="F259" i="23"/>
  <c r="F1612" i="23"/>
  <c r="F1588" i="23"/>
  <c r="F1556" i="23"/>
  <c r="F1476" i="23"/>
  <c r="F1448" i="23"/>
  <c r="F1416" i="23"/>
  <c r="F929" i="23"/>
  <c r="F873" i="23"/>
  <c r="F435" i="23"/>
  <c r="F272" i="23"/>
  <c r="F242" i="23"/>
  <c r="F232" i="23"/>
  <c r="F54" i="23"/>
  <c r="F26" i="23"/>
  <c r="F1631" i="23"/>
  <c r="F999" i="23"/>
  <c r="F903" i="23"/>
  <c r="F867" i="23"/>
  <c r="F809" i="23"/>
  <c r="F601" i="23"/>
  <c r="F585" i="23"/>
  <c r="F569" i="23"/>
  <c r="F537" i="23"/>
  <c r="F531" i="23"/>
  <c r="F449" i="23"/>
  <c r="F280" i="23"/>
  <c r="F274" i="23"/>
  <c r="F273" i="23"/>
  <c r="F92" i="23"/>
  <c r="F747" i="23"/>
  <c r="F1620" i="23"/>
  <c r="F1616" i="23"/>
  <c r="F1596" i="23"/>
  <c r="F1548" i="23"/>
  <c r="F1520" i="23"/>
  <c r="F1508" i="23"/>
  <c r="F1484" i="23"/>
  <c r="F1440" i="23"/>
  <c r="F1408" i="23"/>
  <c r="F859" i="23"/>
  <c r="F755" i="23"/>
  <c r="F547" i="23"/>
  <c r="F441" i="23"/>
  <c r="F419" i="23"/>
  <c r="F290" i="23"/>
  <c r="F1681" i="23"/>
  <c r="F1677" i="23"/>
  <c r="F1327" i="23"/>
  <c r="F1323" i="23"/>
  <c r="F1315" i="23"/>
  <c r="F1189" i="23"/>
  <c r="F973" i="23"/>
  <c r="F957" i="23"/>
  <c r="F951" i="23"/>
  <c r="F847" i="23"/>
  <c r="F843" i="23"/>
  <c r="F841" i="23"/>
  <c r="F827" i="23"/>
  <c r="F781" i="23"/>
  <c r="F777" i="23"/>
  <c r="F711" i="23"/>
  <c r="F710" i="23"/>
  <c r="F668" i="23"/>
  <c r="F639" i="23"/>
  <c r="F638" i="23"/>
  <c r="F633" i="23"/>
  <c r="F483" i="23"/>
  <c r="F401" i="23"/>
  <c r="F371" i="23"/>
  <c r="F370" i="23"/>
  <c r="F355" i="23"/>
  <c r="F324" i="23"/>
  <c r="F323" i="23"/>
  <c r="F304" i="23"/>
  <c r="F130" i="23"/>
  <c r="F1809" i="23"/>
  <c r="F1359" i="23"/>
  <c r="F941" i="23"/>
  <c r="F1783" i="23"/>
  <c r="F1850" i="23"/>
  <c r="F1846" i="23"/>
  <c r="F1843" i="23"/>
  <c r="F1839" i="23"/>
  <c r="F1835" i="23"/>
  <c r="F1830" i="23"/>
  <c r="F1827" i="23"/>
  <c r="F1823" i="23"/>
  <c r="F1818" i="23"/>
  <c r="F1815" i="23"/>
  <c r="F1811" i="23"/>
  <c r="F1748" i="23"/>
  <c r="F1666" i="23"/>
  <c r="F1654" i="23"/>
  <c r="F717" i="23"/>
  <c r="F675" i="23"/>
  <c r="F645" i="23"/>
  <c r="F377" i="23"/>
  <c r="F1803" i="23"/>
  <c r="F1766" i="23"/>
  <c r="F1015" i="23"/>
  <c r="F899" i="23"/>
  <c r="F1810" i="23"/>
  <c r="F1790" i="23"/>
  <c r="F1784" i="23"/>
  <c r="F1756" i="23"/>
  <c r="F1857" i="23"/>
  <c r="F1851" i="23"/>
  <c r="F1847" i="23"/>
  <c r="F1842" i="23"/>
  <c r="F1838" i="23"/>
  <c r="F1834" i="23"/>
  <c r="F1831" i="23"/>
  <c r="F1826" i="23"/>
  <c r="F1822" i="23"/>
  <c r="F1819" i="23"/>
  <c r="F1814" i="23"/>
  <c r="F1772" i="23"/>
  <c r="F1770" i="23"/>
  <c r="F1871" i="23"/>
  <c r="F1870" i="23"/>
  <c r="F1867" i="23"/>
  <c r="F1866" i="23"/>
  <c r="F1863" i="23"/>
  <c r="F1862" i="23"/>
  <c r="F1804" i="23"/>
  <c r="F1798" i="23"/>
  <c r="F1794" i="23"/>
  <c r="F1778" i="23"/>
  <c r="F1738" i="23"/>
  <c r="F1692" i="23"/>
  <c r="F473" i="23"/>
  <c r="F411" i="23"/>
  <c r="F1776" i="23"/>
  <c r="F1769" i="23"/>
  <c r="F1763" i="23"/>
  <c r="F1688" i="23"/>
  <c r="F1662" i="23"/>
  <c r="F1658" i="23"/>
  <c r="F1656" i="23"/>
  <c r="F1255" i="23"/>
  <c r="F344" i="23"/>
  <c r="F314" i="23"/>
  <c r="F98" i="23"/>
  <c r="F60" i="23"/>
  <c r="F1873" i="23"/>
  <c r="F1859" i="23"/>
  <c r="F1858" i="23"/>
  <c r="F1853" i="23"/>
  <c r="F1805" i="23"/>
  <c r="F1786" i="23"/>
  <c r="F1777" i="23"/>
  <c r="F1771" i="23"/>
  <c r="F1765" i="23"/>
  <c r="F1757" i="23"/>
  <c r="F1749" i="23"/>
  <c r="F1742" i="23"/>
  <c r="F1737" i="23"/>
  <c r="F1731" i="23"/>
  <c r="F1725" i="23"/>
  <c r="F1714" i="23"/>
  <c r="F1710" i="23"/>
  <c r="F1644" i="23"/>
  <c r="F1641" i="23"/>
  <c r="F1621" i="23"/>
  <c r="F1608" i="23"/>
  <c r="F1604" i="23"/>
  <c r="F1576" i="23"/>
  <c r="F1568" i="23"/>
  <c r="F1564" i="23"/>
  <c r="F1540" i="23"/>
  <c r="F1528" i="23"/>
  <c r="F1500" i="23"/>
  <c r="F1492" i="23"/>
  <c r="F1468" i="23"/>
  <c r="F1460" i="23"/>
  <c r="F1432" i="23"/>
  <c r="F1424" i="23"/>
  <c r="F1381" i="23"/>
  <c r="F1307" i="23"/>
  <c r="F1299" i="23"/>
  <c r="F1175" i="23"/>
  <c r="F1025" i="23"/>
  <c r="F1005" i="23"/>
  <c r="F939" i="23"/>
  <c r="F891" i="23"/>
  <c r="F887" i="23"/>
  <c r="F835" i="23"/>
  <c r="F829" i="23"/>
  <c r="F805" i="23"/>
  <c r="F791" i="23"/>
  <c r="F669" i="23"/>
  <c r="F609" i="23"/>
  <c r="F602" i="23"/>
  <c r="F505" i="23"/>
  <c r="F499" i="23"/>
  <c r="F409" i="23"/>
  <c r="F403" i="23"/>
  <c r="F402" i="23"/>
  <c r="F379" i="23"/>
  <c r="F282" i="23"/>
  <c r="F20" i="23"/>
  <c r="F10" i="23"/>
  <c r="F1755" i="23"/>
  <c r="F1747" i="23"/>
  <c r="F1707" i="23"/>
  <c r="F1702" i="23"/>
  <c r="F1684" i="23"/>
  <c r="F1869" i="23"/>
  <c r="F1868" i="23"/>
  <c r="F1865" i="23"/>
  <c r="F1864" i="23"/>
  <c r="F1861" i="23"/>
  <c r="F1855" i="23"/>
  <c r="F1849" i="23"/>
  <c r="F1848" i="23"/>
  <c r="F1845" i="23"/>
  <c r="F1844" i="23"/>
  <c r="F1841" i="23"/>
  <c r="F1840" i="23"/>
  <c r="F1837" i="23"/>
  <c r="F1836" i="23"/>
  <c r="F1833" i="23"/>
  <c r="F1832" i="23"/>
  <c r="F1829" i="23"/>
  <c r="F1828" i="23"/>
  <c r="F1825" i="23"/>
  <c r="F1824" i="23"/>
  <c r="F1821" i="23"/>
  <c r="F1820" i="23"/>
  <c r="F1817" i="23"/>
  <c r="F1816" i="23"/>
  <c r="F1813" i="23"/>
  <c r="F1812" i="23"/>
  <c r="F1807" i="23"/>
  <c r="F1801" i="23"/>
  <c r="F1800" i="23"/>
  <c r="F1796" i="23"/>
  <c r="F1787" i="23"/>
  <c r="F1779" i="23"/>
  <c r="F1773" i="23"/>
  <c r="F1767" i="23"/>
  <c r="F1759" i="23"/>
  <c r="F1751" i="23"/>
  <c r="F1744" i="23"/>
  <c r="F1739" i="23"/>
  <c r="F1733" i="23"/>
  <c r="F1696" i="23"/>
  <c r="F1693" i="23"/>
  <c r="F1680" i="23"/>
  <c r="F1671" i="23"/>
  <c r="F1667" i="23"/>
  <c r="F1652" i="23"/>
  <c r="F1648" i="23"/>
  <c r="F1636" i="23"/>
  <c r="F1630" i="23"/>
  <c r="F1609" i="23"/>
  <c r="F1605" i="23"/>
  <c r="F1584" i="23"/>
  <c r="F1572" i="23"/>
  <c r="F1536" i="23"/>
  <c r="F1392" i="23"/>
  <c r="F1388" i="23"/>
  <c r="F1363" i="23"/>
  <c r="F1351" i="23"/>
  <c r="F1269" i="23"/>
  <c r="F1243" i="23"/>
  <c r="F1235" i="23"/>
  <c r="F1199" i="23"/>
  <c r="F869" i="23"/>
  <c r="F577" i="23"/>
  <c r="F571" i="23"/>
  <c r="F347" i="23"/>
  <c r="F312" i="23"/>
  <c r="F306" i="23"/>
  <c r="F305" i="23"/>
  <c r="F1301" i="23"/>
  <c r="F1275" i="23"/>
  <c r="F1267" i="23"/>
  <c r="F1179" i="23"/>
  <c r="F1171" i="23"/>
  <c r="F1167" i="23"/>
  <c r="F995" i="23"/>
  <c r="F976" i="23"/>
  <c r="F972" i="23"/>
  <c r="F925" i="23"/>
  <c r="F883" i="23"/>
  <c r="F853" i="23"/>
  <c r="F819" i="23"/>
  <c r="F769" i="23"/>
  <c r="F701" i="23"/>
  <c r="F659" i="23"/>
  <c r="F625" i="23"/>
  <c r="F587" i="23"/>
  <c r="F553" i="23"/>
  <c r="F489" i="23"/>
  <c r="F425" i="23"/>
  <c r="F395" i="23"/>
  <c r="F361" i="23"/>
  <c r="F330" i="23"/>
  <c r="F296" i="23"/>
  <c r="F266" i="23"/>
  <c r="F1743" i="23"/>
  <c r="F1735" i="23"/>
  <c r="F1727" i="23"/>
  <c r="F1724" i="23"/>
  <c r="F1712" i="23"/>
  <c r="F1697" i="23"/>
  <c r="F1690" i="23"/>
  <c r="F1686" i="23"/>
  <c r="F1670" i="23"/>
  <c r="F1645" i="23"/>
  <c r="F1640" i="23"/>
  <c r="F1626" i="23"/>
  <c r="F1624" i="23"/>
  <c r="F1614" i="23"/>
  <c r="F1590" i="23"/>
  <c r="F1558" i="23"/>
  <c r="F1510" i="23"/>
  <c r="F1478" i="23"/>
  <c r="F1379" i="23"/>
  <c r="F1371" i="23"/>
  <c r="F1343" i="23"/>
  <c r="F1335" i="23"/>
  <c r="F1283" i="23"/>
  <c r="F1259" i="23"/>
  <c r="F1237" i="23"/>
  <c r="F1191" i="23"/>
  <c r="F1186" i="23"/>
  <c r="F1159" i="23"/>
  <c r="F1158" i="23"/>
  <c r="F1147" i="23"/>
  <c r="F967" i="23"/>
  <c r="F963" i="23"/>
  <c r="F961" i="23"/>
  <c r="F947" i="23"/>
  <c r="F945" i="23"/>
  <c r="F923" i="23"/>
  <c r="F821" i="23"/>
  <c r="F771" i="23"/>
  <c r="F757" i="23"/>
  <c r="F733" i="23"/>
  <c r="F727" i="23"/>
  <c r="F726" i="23"/>
  <c r="F619" i="23"/>
  <c r="F593" i="23"/>
  <c r="F586" i="23"/>
  <c r="F521" i="23"/>
  <c r="F515" i="23"/>
  <c r="F457" i="23"/>
  <c r="F451" i="23"/>
  <c r="F427" i="23"/>
  <c r="F421" i="23"/>
  <c r="F420" i="23"/>
  <c r="F393" i="23"/>
  <c r="F363" i="23"/>
  <c r="F357" i="23"/>
  <c r="F356" i="23"/>
  <c r="F328" i="23"/>
  <c r="F298" i="23"/>
  <c r="F292" i="23"/>
  <c r="F291" i="23"/>
  <c r="F264" i="23"/>
  <c r="F162" i="23"/>
  <c r="F132" i="23"/>
  <c r="F84" i="23"/>
  <c r="F34" i="23"/>
  <c r="F28" i="23"/>
  <c r="F1139" i="23"/>
  <c r="F1131" i="23"/>
  <c r="F1103" i="23"/>
  <c r="F1093" i="23"/>
  <c r="F1065" i="23"/>
  <c r="F1057" i="23"/>
  <c r="F1053" i="23"/>
  <c r="F1027" i="23"/>
  <c r="F1023" i="23"/>
  <c r="F1007" i="23"/>
  <c r="F1003" i="23"/>
  <c r="F949" i="23"/>
  <c r="F919" i="23"/>
  <c r="F915" i="23"/>
  <c r="F880" i="23"/>
  <c r="F877" i="23"/>
  <c r="F863" i="23"/>
  <c r="F855" i="23"/>
  <c r="F813" i="23"/>
  <c r="F801" i="23"/>
  <c r="F773" i="23"/>
  <c r="F765" i="23"/>
  <c r="F719" i="23"/>
  <c r="F718" i="23"/>
  <c r="F682" i="23"/>
  <c r="F677" i="23"/>
  <c r="F661" i="23"/>
  <c r="F660" i="23"/>
  <c r="F647" i="23"/>
  <c r="F646" i="23"/>
  <c r="F610" i="23"/>
  <c r="F578" i="23"/>
  <c r="F565" i="23"/>
  <c r="F539" i="23"/>
  <c r="F507" i="23"/>
  <c r="F475" i="23"/>
  <c r="F443" i="23"/>
  <c r="F429" i="23"/>
  <c r="F428" i="23"/>
  <c r="F397" i="23"/>
  <c r="F396" i="23"/>
  <c r="F365" i="23"/>
  <c r="F364" i="23"/>
  <c r="F332" i="23"/>
  <c r="F331" i="23"/>
  <c r="F300" i="23"/>
  <c r="F299" i="23"/>
  <c r="F268" i="23"/>
  <c r="F267" i="23"/>
  <c r="F254" i="23"/>
  <c r="F170" i="23"/>
  <c r="F164" i="23"/>
  <c r="F122" i="23"/>
  <c r="F118" i="23"/>
  <c r="F74" i="23"/>
  <c r="F66" i="23"/>
  <c r="F62" i="23"/>
  <c r="F46" i="23"/>
  <c r="F36" i="23"/>
  <c r="F22" i="23"/>
  <c r="F1123" i="23"/>
  <c r="F1122" i="23"/>
  <c r="F1111" i="23"/>
  <c r="F1110" i="23"/>
  <c r="F1081" i="23"/>
  <c r="F1073" i="23"/>
  <c r="F1072" i="23"/>
  <c r="F1045" i="23"/>
  <c r="F1044" i="23"/>
  <c r="F1033" i="23"/>
  <c r="F1019" i="23"/>
  <c r="F1013" i="23"/>
  <c r="F989" i="23"/>
  <c r="F983" i="23"/>
  <c r="F959" i="23"/>
  <c r="F937" i="23"/>
  <c r="F933" i="23"/>
  <c r="F893" i="23"/>
  <c r="F889" i="23"/>
  <c r="F823" i="23"/>
  <c r="F787" i="23"/>
  <c r="F761" i="23"/>
  <c r="F749" i="23"/>
  <c r="F735" i="23"/>
  <c r="F734" i="23"/>
  <c r="F703" i="23"/>
  <c r="F702" i="23"/>
  <c r="F676" i="23"/>
  <c r="F626" i="23"/>
  <c r="F594" i="23"/>
  <c r="F561" i="23"/>
  <c r="F555" i="23"/>
  <c r="F523" i="23"/>
  <c r="F491" i="23"/>
  <c r="F459" i="23"/>
  <c r="F413" i="23"/>
  <c r="F412" i="23"/>
  <c r="F381" i="23"/>
  <c r="F380" i="23"/>
  <c r="F349" i="23"/>
  <c r="F348" i="23"/>
  <c r="F316" i="23"/>
  <c r="F315" i="23"/>
  <c r="F284" i="23"/>
  <c r="F283" i="23"/>
  <c r="F246" i="23"/>
  <c r="F244" i="23"/>
  <c r="F226" i="23"/>
  <c r="F222" i="23"/>
  <c r="F110" i="23"/>
  <c r="F100" i="23"/>
  <c r="F86" i="23"/>
  <c r="F42" i="23"/>
  <c r="F1716" i="23"/>
  <c r="F1664" i="23"/>
  <c r="F1638" i="23"/>
  <c r="F1628" i="23"/>
  <c r="F1618" i="23"/>
  <c r="F1544" i="23"/>
  <c r="F1504" i="23"/>
  <c r="F1436" i="23"/>
  <c r="F1367" i="23"/>
  <c r="F1231" i="23"/>
  <c r="F1205" i="23"/>
  <c r="F1161" i="23"/>
  <c r="F1143" i="23"/>
  <c r="F1029" i="23"/>
  <c r="F1016" i="23"/>
  <c r="F956" i="23"/>
  <c r="F936" i="23"/>
  <c r="F856" i="23"/>
  <c r="F1722" i="23"/>
  <c r="F1650" i="23"/>
  <c r="F1496" i="23"/>
  <c r="F1464" i="23"/>
  <c r="F1428" i="23"/>
  <c r="F1396" i="23"/>
  <c r="F1287" i="23"/>
  <c r="F1061" i="23"/>
  <c r="F992" i="23"/>
  <c r="F975" i="23"/>
  <c r="F965" i="23"/>
  <c r="F955" i="23"/>
  <c r="F935" i="23"/>
  <c r="F932" i="23"/>
  <c r="F879" i="23"/>
  <c r="F876" i="23"/>
  <c r="F845" i="23"/>
  <c r="F783" i="23"/>
  <c r="F764" i="23"/>
  <c r="F1715" i="23"/>
  <c r="F1708" i="23"/>
  <c r="F1704" i="23"/>
  <c r="F1698" i="23"/>
  <c r="F1689" i="23"/>
  <c r="F1682" i="23"/>
  <c r="F1673" i="23"/>
  <c r="F1663" i="23"/>
  <c r="F1653" i="23"/>
  <c r="F1646" i="23"/>
  <c r="F1637" i="23"/>
  <c r="F1627" i="23"/>
  <c r="F1617" i="23"/>
  <c r="F1610" i="23"/>
  <c r="F1600" i="23"/>
  <c r="F1560" i="23"/>
  <c r="F1542" i="23"/>
  <c r="F1524" i="23"/>
  <c r="F1516" i="23"/>
  <c r="F1488" i="23"/>
  <c r="F1456" i="23"/>
  <c r="F1420" i="23"/>
  <c r="F1384" i="23"/>
  <c r="F1365" i="23"/>
  <c r="F1347" i="23"/>
  <c r="F1311" i="23"/>
  <c r="F1279" i="23"/>
  <c r="F1247" i="23"/>
  <c r="F1223" i="23"/>
  <c r="F1203" i="23"/>
  <c r="F1163" i="23"/>
  <c r="F1138" i="23"/>
  <c r="F1127" i="23"/>
  <c r="F1119" i="23"/>
  <c r="F1089" i="23"/>
  <c r="F1049" i="23"/>
  <c r="F1021" i="23"/>
  <c r="F1017" i="23"/>
  <c r="F1011" i="23"/>
  <c r="F1001" i="23"/>
  <c r="F991" i="23"/>
  <c r="F988" i="23"/>
  <c r="F981" i="23"/>
  <c r="F977" i="23"/>
  <c r="F971" i="23"/>
  <c r="F944" i="23"/>
  <c r="F931" i="23"/>
  <c r="F928" i="23"/>
  <c r="F911" i="23"/>
  <c r="F908" i="23"/>
  <c r="F901" i="23"/>
  <c r="F885" i="23"/>
  <c r="F881" i="23"/>
  <c r="F875" i="23"/>
  <c r="F872" i="23"/>
  <c r="F861" i="23"/>
  <c r="F851" i="23"/>
  <c r="F808" i="23"/>
  <c r="F767" i="23"/>
  <c r="F763" i="23"/>
  <c r="F1674" i="23"/>
  <c r="F1472" i="23"/>
  <c r="F1404" i="23"/>
  <c r="F1295" i="23"/>
  <c r="F1263" i="23"/>
  <c r="F1183" i="23"/>
  <c r="F1107" i="23"/>
  <c r="F1069" i="23"/>
  <c r="F799" i="23"/>
  <c r="F780" i="23"/>
  <c r="F1660" i="23"/>
  <c r="F1634" i="23"/>
  <c r="F1319" i="23"/>
  <c r="F1215" i="23"/>
  <c r="F1135" i="23"/>
  <c r="F1097" i="23"/>
  <c r="F1012" i="23"/>
  <c r="F912" i="23"/>
  <c r="F1721" i="23"/>
  <c r="F1711" i="23"/>
  <c r="F1701" i="23"/>
  <c r="F1694" i="23"/>
  <c r="F1685" i="23"/>
  <c r="F1678" i="23"/>
  <c r="F1668" i="23"/>
  <c r="F1659" i="23"/>
  <c r="F1649" i="23"/>
  <c r="F1642" i="23"/>
  <c r="F1633" i="23"/>
  <c r="F1622" i="23"/>
  <c r="F1613" i="23"/>
  <c r="F1606" i="23"/>
  <c r="F1592" i="23"/>
  <c r="F1552" i="23"/>
  <c r="F1512" i="23"/>
  <c r="F1494" i="23"/>
  <c r="F1480" i="23"/>
  <c r="F1462" i="23"/>
  <c r="F1444" i="23"/>
  <c r="F1412" i="23"/>
  <c r="F1375" i="23"/>
  <c r="F1339" i="23"/>
  <c r="F1317" i="23"/>
  <c r="F1303" i="23"/>
  <c r="F1285" i="23"/>
  <c r="F1271" i="23"/>
  <c r="F1253" i="23"/>
  <c r="F1239" i="23"/>
  <c r="F1195" i="23"/>
  <c r="F1170" i="23"/>
  <c r="F1155" i="23"/>
  <c r="F1115" i="23"/>
  <c r="F1092" i="23"/>
  <c r="F1077" i="23"/>
  <c r="F1056" i="23"/>
  <c r="F1041" i="23"/>
  <c r="F997" i="23"/>
  <c r="F993" i="23"/>
  <c r="F987" i="23"/>
  <c r="F960" i="23"/>
  <c r="F943" i="23"/>
  <c r="F940" i="23"/>
  <c r="F927" i="23"/>
  <c r="F924" i="23"/>
  <c r="F917" i="23"/>
  <c r="F913" i="23"/>
  <c r="F907" i="23"/>
  <c r="F897" i="23"/>
  <c r="F871" i="23"/>
  <c r="F868" i="23"/>
  <c r="F839" i="23"/>
  <c r="F832" i="23"/>
  <c r="F811" i="23"/>
  <c r="F807" i="23"/>
  <c r="F793" i="23"/>
  <c r="F752" i="23"/>
  <c r="F673" i="23"/>
  <c r="F623" i="23"/>
  <c r="F605" i="23"/>
  <c r="F591" i="23"/>
  <c r="F573" i="23"/>
  <c r="F540" i="23"/>
  <c r="F508" i="23"/>
  <c r="F423" i="23"/>
  <c r="F857" i="23"/>
  <c r="F852" i="23"/>
  <c r="F837" i="23"/>
  <c r="F833" i="23"/>
  <c r="F824" i="23"/>
  <c r="F804" i="23"/>
  <c r="F797" i="23"/>
  <c r="F788" i="23"/>
  <c r="F775" i="23"/>
  <c r="F760" i="23"/>
  <c r="F671" i="23"/>
  <c r="F621" i="23"/>
  <c r="F607" i="23"/>
  <c r="F603" i="23"/>
  <c r="F589" i="23"/>
  <c r="F575" i="23"/>
  <c r="F524" i="23"/>
  <c r="F234" i="23"/>
  <c r="F101" i="23"/>
  <c r="F87" i="23"/>
  <c r="F14" i="23"/>
  <c r="F6" i="23"/>
  <c r="F1723" i="23"/>
  <c r="F1717" i="23"/>
  <c r="F1709" i="23"/>
  <c r="F1703" i="23"/>
  <c r="F1695" i="23"/>
  <c r="F1687" i="23"/>
  <c r="F1679" i="23"/>
  <c r="F1672" i="23"/>
  <c r="F1665" i="23"/>
  <c r="F1657" i="23"/>
  <c r="F1651" i="23"/>
  <c r="F1643" i="23"/>
  <c r="F1635" i="23"/>
  <c r="F1629" i="23"/>
  <c r="F1623" i="23"/>
  <c r="F1615" i="23"/>
  <c r="F1607" i="23"/>
  <c r="F1580" i="23"/>
  <c r="F1574" i="23"/>
  <c r="F1452" i="23"/>
  <c r="F1446" i="23"/>
  <c r="F1430" i="23"/>
  <c r="F1414" i="23"/>
  <c r="F1398" i="23"/>
  <c r="F1227" i="23"/>
  <c r="F1197" i="23"/>
  <c r="F1187" i="23"/>
  <c r="F1174" i="23"/>
  <c r="F1154" i="23"/>
  <c r="F1085" i="23"/>
  <c r="F1076" i="23"/>
  <c r="F1063" i="23"/>
  <c r="F1060" i="23"/>
  <c r="F1040" i="23"/>
  <c r="F1024" i="23"/>
  <c r="F1009" i="23"/>
  <c r="F1004" i="23"/>
  <c r="F996" i="23"/>
  <c r="F984" i="23"/>
  <c r="F969" i="23"/>
  <c r="F964" i="23"/>
  <c r="F952" i="23"/>
  <c r="F921" i="23"/>
  <c r="F916" i="23"/>
  <c r="F904" i="23"/>
  <c r="F896" i="23"/>
  <c r="F888" i="23"/>
  <c r="F865" i="23"/>
  <c r="F860" i="23"/>
  <c r="F848" i="23"/>
  <c r="F836" i="23"/>
  <c r="F817" i="23"/>
  <c r="F812" i="23"/>
  <c r="F803" i="23"/>
  <c r="F796" i="23"/>
  <c r="F784" i="23"/>
  <c r="F685" i="23"/>
  <c r="F631" i="23"/>
  <c r="F627" i="23"/>
  <c r="F613" i="23"/>
  <c r="F599" i="23"/>
  <c r="F595" i="23"/>
  <c r="F581" i="23"/>
  <c r="F548" i="23"/>
  <c r="F516" i="23"/>
  <c r="F417" i="23"/>
  <c r="F385" i="23"/>
  <c r="F353" i="23"/>
  <c r="F320" i="23"/>
  <c r="F288" i="23"/>
  <c r="F391" i="23"/>
  <c r="F359" i="23"/>
  <c r="F326" i="23"/>
  <c r="F294" i="23"/>
  <c r="F262" i="23"/>
  <c r="F138" i="23"/>
  <c r="F82" i="23"/>
  <c r="F1720" i="23"/>
  <c r="F1713" i="23"/>
  <c r="F1705" i="23"/>
  <c r="F1699" i="23"/>
  <c r="F1691" i="23"/>
  <c r="F1683" i="23"/>
  <c r="F1675" i="23"/>
  <c r="F1669" i="23"/>
  <c r="F1661" i="23"/>
  <c r="F1655" i="23"/>
  <c r="F1647" i="23"/>
  <c r="F1639" i="23"/>
  <c r="F1632" i="23"/>
  <c r="F1625" i="23"/>
  <c r="F1619" i="23"/>
  <c r="F1611" i="23"/>
  <c r="F1532" i="23"/>
  <c r="F1526" i="23"/>
  <c r="F1355" i="23"/>
  <c r="F1349" i="23"/>
  <c r="F1333" i="23"/>
  <c r="F1207" i="23"/>
  <c r="F1151" i="23"/>
  <c r="F1142" i="23"/>
  <c r="F1126" i="23"/>
  <c r="F1106" i="23"/>
  <c r="F1088" i="23"/>
  <c r="F1037" i="23"/>
  <c r="F1028" i="23"/>
  <c r="F1020" i="23"/>
  <c r="F1008" i="23"/>
  <c r="F1000" i="23"/>
  <c r="F985" i="23"/>
  <c r="F980" i="23"/>
  <c r="F968" i="23"/>
  <c r="F953" i="23"/>
  <c r="F948" i="23"/>
  <c r="F920" i="23"/>
  <c r="F905" i="23"/>
  <c r="F900" i="23"/>
  <c r="F892" i="23"/>
  <c r="F884" i="23"/>
  <c r="F864" i="23"/>
  <c r="F849" i="23"/>
  <c r="F844" i="23"/>
  <c r="F831" i="23"/>
  <c r="F828" i="23"/>
  <c r="F816" i="23"/>
  <c r="F779" i="23"/>
  <c r="F776" i="23"/>
  <c r="F772" i="23"/>
  <c r="F751" i="23"/>
  <c r="F744" i="23"/>
  <c r="F687" i="23"/>
  <c r="F683" i="23"/>
  <c r="F679" i="23"/>
  <c r="F629" i="23"/>
  <c r="F615" i="23"/>
  <c r="F611" i="23"/>
  <c r="F597" i="23"/>
  <c r="F583" i="23"/>
  <c r="F579" i="23"/>
  <c r="F557" i="23"/>
  <c r="F532" i="23"/>
  <c r="F500" i="23"/>
  <c r="F52" i="23"/>
  <c r="F44" i="23"/>
  <c r="F29" i="23"/>
  <c r="F789" i="23"/>
  <c r="F785" i="23"/>
  <c r="F768" i="23"/>
  <c r="F759" i="23"/>
  <c r="F756" i="23"/>
  <c r="F753" i="23"/>
  <c r="F743" i="23"/>
  <c r="F731" i="23"/>
  <c r="F728" i="23"/>
  <c r="F721" i="23"/>
  <c r="F715" i="23"/>
  <c r="F712" i="23"/>
  <c r="F705" i="23"/>
  <c r="F699" i="23"/>
  <c r="F696" i="23"/>
  <c r="F681" i="23"/>
  <c r="F666" i="23"/>
  <c r="F662" i="23"/>
  <c r="F655" i="23"/>
  <c r="F643" i="23"/>
  <c r="F640" i="23"/>
  <c r="F624" i="23"/>
  <c r="F608" i="23"/>
  <c r="F592" i="23"/>
  <c r="F576" i="23"/>
  <c r="F567" i="23"/>
  <c r="F551" i="23"/>
  <c r="F541" i="23"/>
  <c r="F535" i="23"/>
  <c r="F525" i="23"/>
  <c r="F519" i="23"/>
  <c r="F509" i="23"/>
  <c r="F503" i="23"/>
  <c r="F493" i="23"/>
  <c r="F487" i="23"/>
  <c r="F477" i="23"/>
  <c r="F471" i="23"/>
  <c r="F461" i="23"/>
  <c r="F455" i="23"/>
  <c r="F445" i="23"/>
  <c r="F439" i="23"/>
  <c r="F386" i="23"/>
  <c r="F375" i="23"/>
  <c r="F373" i="23"/>
  <c r="F372" i="23"/>
  <c r="F321" i="23"/>
  <c r="F310" i="23"/>
  <c r="F308" i="23"/>
  <c r="F307" i="23"/>
  <c r="F228" i="23"/>
  <c r="F70" i="23"/>
  <c r="F68" i="23"/>
  <c r="F63" i="23"/>
  <c r="F37" i="23"/>
  <c r="F23" i="23"/>
  <c r="F745" i="23"/>
  <c r="F736" i="23"/>
  <c r="F729" i="23"/>
  <c r="F723" i="23"/>
  <c r="F720" i="23"/>
  <c r="F713" i="23"/>
  <c r="F707" i="23"/>
  <c r="F704" i="23"/>
  <c r="F697" i="23"/>
  <c r="F691" i="23"/>
  <c r="F688" i="23"/>
  <c r="F674" i="23"/>
  <c r="F663" i="23"/>
  <c r="F657" i="23"/>
  <c r="F654" i="23"/>
  <c r="F648" i="23"/>
  <c r="F641" i="23"/>
  <c r="F635" i="23"/>
  <c r="F632" i="23"/>
  <c r="F616" i="23"/>
  <c r="F600" i="23"/>
  <c r="F584" i="23"/>
  <c r="F549" i="23"/>
  <c r="F543" i="23"/>
  <c r="F533" i="23"/>
  <c r="F527" i="23"/>
  <c r="F517" i="23"/>
  <c r="F511" i="23"/>
  <c r="F501" i="23"/>
  <c r="F495" i="23"/>
  <c r="F485" i="23"/>
  <c r="F479" i="23"/>
  <c r="F469" i="23"/>
  <c r="F463" i="23"/>
  <c r="F453" i="23"/>
  <c r="F447" i="23"/>
  <c r="F437" i="23"/>
  <c r="F418" i="23"/>
  <c r="F407" i="23"/>
  <c r="F405" i="23"/>
  <c r="F404" i="23"/>
  <c r="F354" i="23"/>
  <c r="F342" i="23"/>
  <c r="F340" i="23"/>
  <c r="F339" i="23"/>
  <c r="F289" i="23"/>
  <c r="F278" i="23"/>
  <c r="F276" i="23"/>
  <c r="F275" i="23"/>
  <c r="F146" i="23"/>
  <c r="F142" i="23"/>
  <c r="F140" i="23"/>
  <c r="F126" i="23"/>
  <c r="F108" i="23"/>
  <c r="F106" i="23"/>
  <c r="F93" i="23"/>
  <c r="F58" i="23"/>
  <c r="F18" i="23"/>
  <c r="F840" i="23"/>
  <c r="F825" i="23"/>
  <c r="F820" i="23"/>
  <c r="F800" i="23"/>
  <c r="F792" i="23"/>
  <c r="F737" i="23"/>
  <c r="F730" i="23"/>
  <c r="F722" i="23"/>
  <c r="F714" i="23"/>
  <c r="F706" i="23"/>
  <c r="F698" i="23"/>
  <c r="F690" i="23"/>
  <c r="F684" i="23"/>
  <c r="F678" i="23"/>
  <c r="F670" i="23"/>
  <c r="F664" i="23"/>
  <c r="F656" i="23"/>
  <c r="F649" i="23"/>
  <c r="F642" i="23"/>
  <c r="F634" i="23"/>
  <c r="F628" i="23"/>
  <c r="F620" i="23"/>
  <c r="F612" i="23"/>
  <c r="F604" i="23"/>
  <c r="F596" i="23"/>
  <c r="F588" i="23"/>
  <c r="F580" i="23"/>
  <c r="F563" i="23"/>
  <c r="F544" i="23"/>
  <c r="F536" i="23"/>
  <c r="F528" i="23"/>
  <c r="F520" i="23"/>
  <c r="F512" i="23"/>
  <c r="F504" i="23"/>
  <c r="F496" i="23"/>
  <c r="F488" i="23"/>
  <c r="F480" i="23"/>
  <c r="F472" i="23"/>
  <c r="F464" i="23"/>
  <c r="F456" i="23"/>
  <c r="F448" i="23"/>
  <c r="F440" i="23"/>
  <c r="F426" i="23"/>
  <c r="F410" i="23"/>
  <c r="F394" i="23"/>
  <c r="F378" i="23"/>
  <c r="F362" i="23"/>
  <c r="F346" i="23"/>
  <c r="F329" i="23"/>
  <c r="F313" i="23"/>
  <c r="F297" i="23"/>
  <c r="F281" i="23"/>
  <c r="F265" i="23"/>
  <c r="F250" i="23"/>
  <c r="F248" i="23"/>
  <c r="F238" i="23"/>
  <c r="F218" i="23"/>
  <c r="F216" i="23"/>
  <c r="F212" i="23"/>
  <c r="F208" i="23"/>
  <c r="F204" i="23"/>
  <c r="F200" i="23"/>
  <c r="F196" i="23"/>
  <c r="F192" i="23"/>
  <c r="F188" i="23"/>
  <c r="F184" i="23"/>
  <c r="F180" i="23"/>
  <c r="F176" i="23"/>
  <c r="F172" i="23"/>
  <c r="F154" i="23"/>
  <c r="F114" i="23"/>
  <c r="F94" i="23"/>
  <c r="F69" i="23"/>
  <c r="F50" i="23"/>
  <c r="F30" i="23"/>
  <c r="F748" i="23"/>
  <c r="F740" i="23"/>
  <c r="F732" i="23"/>
  <c r="F724" i="23"/>
  <c r="F716" i="23"/>
  <c r="F708" i="23"/>
  <c r="F700" i="23"/>
  <c r="F692" i="23"/>
  <c r="F686" i="23"/>
  <c r="F680" i="23"/>
  <c r="F672" i="23"/>
  <c r="F665" i="23"/>
  <c r="F658" i="23"/>
  <c r="F650" i="23"/>
  <c r="F644" i="23"/>
  <c r="F636" i="23"/>
  <c r="F630" i="23"/>
  <c r="F622" i="23"/>
  <c r="F614" i="23"/>
  <c r="F606" i="23"/>
  <c r="F598" i="23"/>
  <c r="F590" i="23"/>
  <c r="F582" i="23"/>
  <c r="F574" i="23"/>
  <c r="F559" i="23"/>
  <c r="F431" i="23"/>
  <c r="F415" i="23"/>
  <c r="F399" i="23"/>
  <c r="F383" i="23"/>
  <c r="F367" i="23"/>
  <c r="F351" i="23"/>
  <c r="F334" i="23"/>
  <c r="F318" i="23"/>
  <c r="F302" i="23"/>
  <c r="F286" i="23"/>
  <c r="F270" i="23"/>
  <c r="F166" i="23"/>
  <c r="F102" i="23"/>
  <c r="F95" i="23"/>
  <c r="F76" i="23"/>
  <c r="F61" i="23"/>
  <c r="F55" i="23"/>
  <c r="F38" i="23"/>
  <c r="F31" i="23"/>
  <c r="F12" i="23"/>
  <c r="F430" i="23"/>
  <c r="F422" i="23"/>
  <c r="F414" i="23"/>
  <c r="F406" i="23"/>
  <c r="F398" i="23"/>
  <c r="F390" i="23"/>
  <c r="F382" i="23"/>
  <c r="F374" i="23"/>
  <c r="F366" i="23"/>
  <c r="F358" i="23"/>
  <c r="F350" i="23"/>
  <c r="F341" i="23"/>
  <c r="F333" i="23"/>
  <c r="F325" i="23"/>
  <c r="F317" i="23"/>
  <c r="F309" i="23"/>
  <c r="F301" i="23"/>
  <c r="F293" i="23"/>
  <c r="F285" i="23"/>
  <c r="F277" i="23"/>
  <c r="F269" i="23"/>
  <c r="F261" i="23"/>
  <c r="F256" i="23"/>
  <c r="F240" i="23"/>
  <c r="F224" i="23"/>
  <c r="F214" i="23"/>
  <c r="F210" i="23"/>
  <c r="F206" i="23"/>
  <c r="F202" i="23"/>
  <c r="F198" i="23"/>
  <c r="F194" i="23"/>
  <c r="F190" i="23"/>
  <c r="F186" i="23"/>
  <c r="F182" i="23"/>
  <c r="F178" i="23"/>
  <c r="F174" i="23"/>
  <c r="F158" i="23"/>
  <c r="F156" i="23"/>
  <c r="F124" i="23"/>
  <c r="F109" i="23"/>
  <c r="F103" i="23"/>
  <c r="F77" i="23"/>
  <c r="F71" i="23"/>
  <c r="F45" i="23"/>
  <c r="F39" i="23"/>
  <c r="F13" i="23"/>
  <c r="F7" i="23"/>
  <c r="F432" i="23"/>
  <c r="F424" i="23"/>
  <c r="F416" i="23"/>
  <c r="F408" i="23"/>
  <c r="F400" i="23"/>
  <c r="F392" i="23"/>
  <c r="F384" i="23"/>
  <c r="F376" i="23"/>
  <c r="F368" i="23"/>
  <c r="F360" i="23"/>
  <c r="F352" i="23"/>
  <c r="F343" i="23"/>
  <c r="F335" i="23"/>
  <c r="F327" i="23"/>
  <c r="F319" i="23"/>
  <c r="F311" i="23"/>
  <c r="F303" i="23"/>
  <c r="F295" i="23"/>
  <c r="F287" i="23"/>
  <c r="F279" i="23"/>
  <c r="F271" i="23"/>
  <c r="F263" i="23"/>
  <c r="F252" i="23"/>
  <c r="F236" i="23"/>
  <c r="F220" i="23"/>
  <c r="F150" i="23"/>
  <c r="F148" i="23"/>
  <c r="F134" i="23"/>
  <c r="F116" i="23"/>
  <c r="F111" i="23"/>
  <c r="F85" i="23"/>
  <c r="F79" i="23"/>
  <c r="F53" i="23"/>
  <c r="F47" i="23"/>
  <c r="F21" i="23"/>
  <c r="F15" i="23"/>
  <c r="F1224" i="23"/>
  <c r="F1797" i="23"/>
  <c r="F1789" i="23"/>
  <c r="F1602" i="23"/>
  <c r="F1599" i="23"/>
  <c r="F1586" i="23"/>
  <c r="F1583" i="23"/>
  <c r="F1570" i="23"/>
  <c r="F1567" i="23"/>
  <c r="F1554" i="23"/>
  <c r="F1551" i="23"/>
  <c r="F1538" i="23"/>
  <c r="F1535" i="23"/>
  <c r="F1522" i="23"/>
  <c r="F1519" i="23"/>
  <c r="F1506" i="23"/>
  <c r="F1503" i="23"/>
  <c r="F1490" i="23"/>
  <c r="F1487" i="23"/>
  <c r="F1474" i="23"/>
  <c r="F1471" i="23"/>
  <c r="F1458" i="23"/>
  <c r="F1455" i="23"/>
  <c r="F1442" i="23"/>
  <c r="F1439" i="23"/>
  <c r="F1426" i="23"/>
  <c r="F1423" i="23"/>
  <c r="F1410" i="23"/>
  <c r="F1407" i="23"/>
  <c r="F1394" i="23"/>
  <c r="F1391" i="23"/>
  <c r="F1377" i="23"/>
  <c r="F1374" i="23"/>
  <c r="F1361" i="23"/>
  <c r="F1358" i="23"/>
  <c r="F1345" i="23"/>
  <c r="F1342" i="23"/>
  <c r="F1329" i="23"/>
  <c r="F1326" i="23"/>
  <c r="F1313" i="23"/>
  <c r="F1310" i="23"/>
  <c r="F1297" i="23"/>
  <c r="F1294" i="23"/>
  <c r="F1281" i="23"/>
  <c r="F1278" i="23"/>
  <c r="F1265" i="23"/>
  <c r="F1262" i="23"/>
  <c r="F1249" i="23"/>
  <c r="F1246" i="23"/>
  <c r="F1233" i="23"/>
  <c r="F1230" i="23"/>
  <c r="F1213" i="23"/>
  <c r="F1210" i="23"/>
  <c r="F1795" i="23"/>
  <c r="F1177" i="23"/>
  <c r="F1145" i="23"/>
  <c r="F1129" i="23"/>
  <c r="F1113" i="23"/>
  <c r="F1095" i="23"/>
  <c r="F1079" i="23"/>
  <c r="F1047" i="23"/>
  <c r="F1799" i="23"/>
  <c r="F1791" i="23"/>
  <c r="F1598" i="23"/>
  <c r="F1582" i="23"/>
  <c r="F1566" i="23"/>
  <c r="F1550" i="23"/>
  <c r="F1534" i="23"/>
  <c r="F1518" i="23"/>
  <c r="F1502" i="23"/>
  <c r="F1486" i="23"/>
  <c r="F1470" i="23"/>
  <c r="F1454" i="23"/>
  <c r="F1438" i="23"/>
  <c r="F1422" i="23"/>
  <c r="F1406" i="23"/>
  <c r="F1390" i="23"/>
  <c r="F1373" i="23"/>
  <c r="F1357" i="23"/>
  <c r="F1341" i="23"/>
  <c r="F1325" i="23"/>
  <c r="F1309" i="23"/>
  <c r="F1293" i="23"/>
  <c r="F1277" i="23"/>
  <c r="F1261" i="23"/>
  <c r="F1245" i="23"/>
  <c r="F1229" i="23"/>
  <c r="F1219" i="23"/>
  <c r="F1192" i="23"/>
  <c r="F1031" i="23"/>
  <c r="F1793" i="23"/>
  <c r="F1785" i="23"/>
  <c r="F1594" i="23"/>
  <c r="F1591" i="23"/>
  <c r="F1578" i="23"/>
  <c r="F1575" i="23"/>
  <c r="F1562" i="23"/>
  <c r="F1559" i="23"/>
  <c r="F1546" i="23"/>
  <c r="F1543" i="23"/>
  <c r="F1530" i="23"/>
  <c r="F1527" i="23"/>
  <c r="F1514" i="23"/>
  <c r="F1511" i="23"/>
  <c r="F1498" i="23"/>
  <c r="F1495" i="23"/>
  <c r="F1482" i="23"/>
  <c r="F1479" i="23"/>
  <c r="F1466" i="23"/>
  <c r="F1463" i="23"/>
  <c r="F1450" i="23"/>
  <c r="F1447" i="23"/>
  <c r="F1434" i="23"/>
  <c r="F1431" i="23"/>
  <c r="F1418" i="23"/>
  <c r="F1415" i="23"/>
  <c r="F1402" i="23"/>
  <c r="F1399" i="23"/>
  <c r="F1386" i="23"/>
  <c r="F1382" i="23"/>
  <c r="F1369" i="23"/>
  <c r="F1366" i="23"/>
  <c r="F1353" i="23"/>
  <c r="F1350" i="23"/>
  <c r="F1337" i="23"/>
  <c r="F1334" i="23"/>
  <c r="F1321" i="23"/>
  <c r="F1318" i="23"/>
  <c r="F1305" i="23"/>
  <c r="F1302" i="23"/>
  <c r="F1289" i="23"/>
  <c r="F1286" i="23"/>
  <c r="F1273" i="23"/>
  <c r="F1270" i="23"/>
  <c r="F1257" i="23"/>
  <c r="F1254" i="23"/>
  <c r="F1241" i="23"/>
  <c r="F1238" i="23"/>
  <c r="F1201" i="23"/>
  <c r="F1198" i="23"/>
  <c r="F1601" i="23"/>
  <c r="F1593" i="23"/>
  <c r="F1585" i="23"/>
  <c r="F1577" i="23"/>
  <c r="F1569" i="23"/>
  <c r="F1561" i="23"/>
  <c r="F1553" i="23"/>
  <c r="F1545" i="23"/>
  <c r="F1537" i="23"/>
  <c r="F1529" i="23"/>
  <c r="F1521" i="23"/>
  <c r="F1513" i="23"/>
  <c r="F1505" i="23"/>
  <c r="F1497" i="23"/>
  <c r="F1489" i="23"/>
  <c r="F1481" i="23"/>
  <c r="F1473" i="23"/>
  <c r="F1465" i="23"/>
  <c r="F1457" i="23"/>
  <c r="F1449" i="23"/>
  <c r="F1441" i="23"/>
  <c r="F1433" i="23"/>
  <c r="F1425" i="23"/>
  <c r="F1417" i="23"/>
  <c r="F1409" i="23"/>
  <c r="F1401" i="23"/>
  <c r="F1393" i="23"/>
  <c r="F1385" i="23"/>
  <c r="F1376" i="23"/>
  <c r="F1368" i="23"/>
  <c r="F1360" i="23"/>
  <c r="F1352" i="23"/>
  <c r="F1344" i="23"/>
  <c r="F1336" i="23"/>
  <c r="F1328" i="23"/>
  <c r="F1320" i="23"/>
  <c r="F1312" i="23"/>
  <c r="F1304" i="23"/>
  <c r="F1296" i="23"/>
  <c r="F1288" i="23"/>
  <c r="F1280" i="23"/>
  <c r="F1272" i="23"/>
  <c r="F1264" i="23"/>
  <c r="F1256" i="23"/>
  <c r="F1248" i="23"/>
  <c r="F1240" i="23"/>
  <c r="F1232" i="23"/>
  <c r="F1218" i="23"/>
  <c r="F1209" i="23"/>
  <c r="F1206" i="23"/>
  <c r="F1200" i="23"/>
  <c r="F1173" i="23"/>
  <c r="F1157" i="23"/>
  <c r="F1141" i="23"/>
  <c r="F1125" i="23"/>
  <c r="F1109" i="23"/>
  <c r="F1091" i="23"/>
  <c r="F1075" i="23"/>
  <c r="F1059" i="23"/>
  <c r="F1043" i="23"/>
  <c r="F1603" i="23"/>
  <c r="F1595" i="23"/>
  <c r="F1587" i="23"/>
  <c r="F1579" i="23"/>
  <c r="F1571" i="23"/>
  <c r="F1563" i="23"/>
  <c r="F1555" i="23"/>
  <c r="F1547" i="23"/>
  <c r="F1539" i="23"/>
  <c r="F1531" i="23"/>
  <c r="F1523" i="23"/>
  <c r="F1515" i="23"/>
  <c r="F1507" i="23"/>
  <c r="F1499" i="23"/>
  <c r="F1491" i="23"/>
  <c r="F1483" i="23"/>
  <c r="F1475" i="23"/>
  <c r="F1467" i="23"/>
  <c r="F1459" i="23"/>
  <c r="F1451" i="23"/>
  <c r="F1443" i="23"/>
  <c r="F1435" i="23"/>
  <c r="F1427" i="23"/>
  <c r="F1419" i="23"/>
  <c r="F1411" i="23"/>
  <c r="F1403" i="23"/>
  <c r="F1395" i="23"/>
  <c r="F1387" i="23"/>
  <c r="F1378" i="23"/>
  <c r="F1370" i="23"/>
  <c r="F1362" i="23"/>
  <c r="F1354" i="23"/>
  <c r="F1346" i="23"/>
  <c r="F1338" i="23"/>
  <c r="F1330" i="23"/>
  <c r="F1322" i="23"/>
  <c r="F1314" i="23"/>
  <c r="F1306" i="23"/>
  <c r="F1298" i="23"/>
  <c r="F1290" i="23"/>
  <c r="F1282" i="23"/>
  <c r="F1274" i="23"/>
  <c r="F1266" i="23"/>
  <c r="F1258" i="23"/>
  <c r="F1250" i="23"/>
  <c r="F1242" i="23"/>
  <c r="F1234" i="23"/>
  <c r="F1226" i="23"/>
  <c r="F1217" i="23"/>
  <c r="F1214" i="23"/>
  <c r="F1208" i="23"/>
  <c r="F1194" i="23"/>
  <c r="F1185" i="23"/>
  <c r="F1182" i="23"/>
  <c r="F1169" i="23"/>
  <c r="F1166" i="23"/>
  <c r="F1153" i="23"/>
  <c r="F1150" i="23"/>
  <c r="F1137" i="23"/>
  <c r="F1134" i="23"/>
  <c r="F1121" i="23"/>
  <c r="F1118" i="23"/>
  <c r="F1105" i="23"/>
  <c r="F1102" i="23"/>
  <c r="F1087" i="23"/>
  <c r="F1084" i="23"/>
  <c r="F1071" i="23"/>
  <c r="F1068" i="23"/>
  <c r="F1055" i="23"/>
  <c r="F1052" i="23"/>
  <c r="F1039" i="23"/>
  <c r="F1036" i="23"/>
  <c r="F1597" i="23"/>
  <c r="F1589" i="23"/>
  <c r="F1581" i="23"/>
  <c r="F1573" i="23"/>
  <c r="F1565" i="23"/>
  <c r="F1557" i="23"/>
  <c r="F1549" i="23"/>
  <c r="F1541" i="23"/>
  <c r="F1533" i="23"/>
  <c r="F1525" i="23"/>
  <c r="F1517" i="23"/>
  <c r="F1509" i="23"/>
  <c r="F1501" i="23"/>
  <c r="F1493" i="23"/>
  <c r="F1485" i="23"/>
  <c r="F1477" i="23"/>
  <c r="F1469" i="23"/>
  <c r="F1461" i="23"/>
  <c r="F1453" i="23"/>
  <c r="F1445" i="23"/>
  <c r="F1437" i="23"/>
  <c r="F1429" i="23"/>
  <c r="F1421" i="23"/>
  <c r="F1413" i="23"/>
  <c r="F1405" i="23"/>
  <c r="F1397" i="23"/>
  <c r="F1389" i="23"/>
  <c r="F1380" i="23"/>
  <c r="F1372" i="23"/>
  <c r="F1364" i="23"/>
  <c r="F1356" i="23"/>
  <c r="F1348" i="23"/>
  <c r="F1340" i="23"/>
  <c r="F1332" i="23"/>
  <c r="F1324" i="23"/>
  <c r="F1316" i="23"/>
  <c r="F1308" i="23"/>
  <c r="F1300" i="23"/>
  <c r="F1292" i="23"/>
  <c r="F1284" i="23"/>
  <c r="F1276" i="23"/>
  <c r="F1268" i="23"/>
  <c r="F1260" i="23"/>
  <c r="F1252" i="23"/>
  <c r="F1244" i="23"/>
  <c r="F1236" i="23"/>
  <c r="F1225" i="23"/>
  <c r="F1222" i="23"/>
  <c r="F1216" i="23"/>
  <c r="F1202" i="23"/>
  <c r="F1193" i="23"/>
  <c r="F1190" i="23"/>
  <c r="F1184" i="23"/>
  <c r="F1181" i="23"/>
  <c r="F1178" i="23"/>
  <c r="F1165" i="23"/>
  <c r="F1162" i="23"/>
  <c r="F1149" i="23"/>
  <c r="F1146" i="23"/>
  <c r="F1133" i="23"/>
  <c r="F1130" i="23"/>
  <c r="F1117" i="23"/>
  <c r="F1114" i="23"/>
  <c r="F1101" i="23"/>
  <c r="F1096" i="23"/>
  <c r="F1083" i="23"/>
  <c r="F1080" i="23"/>
  <c r="F1067" i="23"/>
  <c r="F1064" i="23"/>
  <c r="F1051" i="23"/>
  <c r="F1048" i="23"/>
  <c r="F1035" i="23"/>
  <c r="F1032" i="23"/>
  <c r="F1176" i="23"/>
  <c r="F1168" i="23"/>
  <c r="F1160" i="23"/>
  <c r="F1152" i="23"/>
  <c r="F1144" i="23"/>
  <c r="F1136" i="23"/>
  <c r="F1128" i="23"/>
  <c r="F1120" i="23"/>
  <c r="F1112" i="23"/>
  <c r="F1104" i="23"/>
  <c r="F1094" i="23"/>
  <c r="F1086" i="23"/>
  <c r="F1078" i="23"/>
  <c r="F1070" i="23"/>
  <c r="F1062" i="23"/>
  <c r="F1054" i="23"/>
  <c r="F1046" i="23"/>
  <c r="F1038" i="23"/>
  <c r="F1030" i="23"/>
  <c r="F1022" i="23"/>
  <c r="F1014" i="23"/>
  <c r="F1006" i="23"/>
  <c r="F998" i="23"/>
  <c r="F990" i="23"/>
  <c r="F982" i="23"/>
  <c r="F974" i="23"/>
  <c r="F966" i="23"/>
  <c r="F958" i="23"/>
  <c r="F950" i="23"/>
  <c r="F942" i="23"/>
  <c r="F934" i="23"/>
  <c r="F926" i="23"/>
  <c r="F918" i="23"/>
  <c r="F910" i="23"/>
  <c r="F902" i="23"/>
  <c r="F894" i="23"/>
  <c r="F886" i="23"/>
  <c r="F878" i="23"/>
  <c r="F870" i="23"/>
  <c r="F862" i="23"/>
  <c r="F854" i="23"/>
  <c r="F846" i="23"/>
  <c r="F838" i="23"/>
  <c r="F830" i="23"/>
  <c r="F822" i="23"/>
  <c r="F814" i="23"/>
  <c r="F806" i="23"/>
  <c r="F798" i="23"/>
  <c r="F790" i="23"/>
  <c r="F782" i="23"/>
  <c r="F774" i="23"/>
  <c r="F766" i="23"/>
  <c r="F758" i="23"/>
  <c r="F750" i="23"/>
  <c r="F742" i="23"/>
  <c r="F568" i="23"/>
  <c r="F552" i="23"/>
  <c r="F245" i="23"/>
  <c r="F229" i="23"/>
  <c r="F165" i="23"/>
  <c r="F144" i="23"/>
  <c r="F133" i="23"/>
  <c r="F112" i="23"/>
  <c r="F80" i="23"/>
  <c r="F48" i="23"/>
  <c r="F16" i="23"/>
  <c r="F1228" i="23"/>
  <c r="F1220" i="23"/>
  <c r="F1212" i="23"/>
  <c r="F1204" i="23"/>
  <c r="F1196" i="23"/>
  <c r="F1188" i="23"/>
  <c r="F1180" i="23"/>
  <c r="F1172" i="23"/>
  <c r="F1164" i="23"/>
  <c r="F1156" i="23"/>
  <c r="F1148" i="23"/>
  <c r="F1140" i="23"/>
  <c r="F1132" i="23"/>
  <c r="F1124" i="23"/>
  <c r="F1116" i="23"/>
  <c r="F1108" i="23"/>
  <c r="F1100" i="23"/>
  <c r="F1090" i="23"/>
  <c r="F1082" i="23"/>
  <c r="F1074" i="23"/>
  <c r="F1066" i="23"/>
  <c r="F1058" i="23"/>
  <c r="F1050" i="23"/>
  <c r="F1042" i="23"/>
  <c r="F1034" i="23"/>
  <c r="F1026" i="23"/>
  <c r="F1018" i="23"/>
  <c r="F1010" i="23"/>
  <c r="F1002" i="23"/>
  <c r="F994" i="23"/>
  <c r="F986" i="23"/>
  <c r="F978" i="23"/>
  <c r="F970" i="23"/>
  <c r="F962" i="23"/>
  <c r="F954" i="23"/>
  <c r="F946" i="23"/>
  <c r="F938" i="23"/>
  <c r="F930" i="23"/>
  <c r="F922" i="23"/>
  <c r="F914" i="23"/>
  <c r="F906" i="23"/>
  <c r="F898" i="23"/>
  <c r="F890" i="23"/>
  <c r="F882" i="23"/>
  <c r="F874" i="23"/>
  <c r="F866" i="23"/>
  <c r="F858" i="23"/>
  <c r="F850" i="23"/>
  <c r="F842" i="23"/>
  <c r="F834" i="23"/>
  <c r="F826" i="23"/>
  <c r="F818" i="23"/>
  <c r="F810" i="23"/>
  <c r="F802" i="23"/>
  <c r="F794" i="23"/>
  <c r="F786" i="23"/>
  <c r="F778" i="23"/>
  <c r="F770" i="23"/>
  <c r="F762" i="23"/>
  <c r="F754" i="23"/>
  <c r="F746" i="23"/>
  <c r="F738" i="23"/>
  <c r="F560" i="23"/>
  <c r="F566" i="23"/>
  <c r="F558" i="23"/>
  <c r="F550" i="23"/>
  <c r="F542" i="23"/>
  <c r="F534" i="23"/>
  <c r="F526" i="23"/>
  <c r="F518" i="23"/>
  <c r="F510" i="23"/>
  <c r="F502" i="23"/>
  <c r="F494" i="23"/>
  <c r="F486" i="23"/>
  <c r="F478" i="23"/>
  <c r="F470" i="23"/>
  <c r="F462" i="23"/>
  <c r="F454" i="23"/>
  <c r="F446" i="23"/>
  <c r="F438" i="23"/>
  <c r="F570" i="23"/>
  <c r="F562" i="23"/>
  <c r="F554" i="23"/>
  <c r="F546" i="23"/>
  <c r="F538" i="23"/>
  <c r="F530" i="23"/>
  <c r="F522" i="23"/>
  <c r="F514" i="23"/>
  <c r="F506" i="23"/>
  <c r="F498" i="23"/>
  <c r="F490" i="23"/>
  <c r="F482" i="23"/>
  <c r="F474" i="23"/>
  <c r="F466" i="23"/>
  <c r="F458" i="23"/>
  <c r="F450" i="23"/>
  <c r="F442" i="23"/>
  <c r="F434" i="23"/>
  <c r="F572" i="23"/>
  <c r="F564" i="23"/>
  <c r="F556" i="23"/>
  <c r="F492" i="23"/>
  <c r="F484" i="23"/>
  <c r="F476" i="23"/>
  <c r="F468" i="23"/>
  <c r="F460" i="23"/>
  <c r="F452" i="23"/>
  <c r="F444" i="23"/>
  <c r="F436" i="23"/>
  <c r="F253" i="23"/>
  <c r="F237" i="23"/>
  <c r="F221" i="23"/>
  <c r="F251" i="23"/>
  <c r="F243" i="23"/>
  <c r="F235" i="23"/>
  <c r="F227" i="23"/>
  <c r="F219" i="23"/>
  <c r="F213" i="23"/>
  <c r="F209" i="23"/>
  <c r="F205" i="23"/>
  <c r="F201" i="23"/>
  <c r="F197" i="23"/>
  <c r="F193" i="23"/>
  <c r="F189" i="23"/>
  <c r="F185" i="23"/>
  <c r="F181" i="23"/>
  <c r="F177" i="23"/>
  <c r="F173" i="23"/>
  <c r="F152" i="23"/>
  <c r="F141" i="23"/>
  <c r="F120" i="23"/>
  <c r="F104" i="23"/>
  <c r="F72" i="23"/>
  <c r="F40" i="23"/>
  <c r="F8" i="23"/>
  <c r="F255" i="23"/>
  <c r="F247" i="23"/>
  <c r="F239" i="23"/>
  <c r="F231" i="23"/>
  <c r="F223" i="23"/>
  <c r="F215" i="23"/>
  <c r="F211" i="23"/>
  <c r="F207" i="23"/>
  <c r="F203" i="23"/>
  <c r="F199" i="23"/>
  <c r="F195" i="23"/>
  <c r="F191" i="23"/>
  <c r="F187" i="23"/>
  <c r="F183" i="23"/>
  <c r="F179" i="23"/>
  <c r="F175" i="23"/>
  <c r="F168" i="23"/>
  <c r="F157" i="23"/>
  <c r="F136" i="23"/>
  <c r="F125" i="23"/>
  <c r="F88" i="23"/>
  <c r="F56" i="23"/>
  <c r="F24" i="23"/>
  <c r="F257" i="23"/>
  <c r="F249" i="23"/>
  <c r="F241" i="23"/>
  <c r="F233" i="23"/>
  <c r="F225" i="23"/>
  <c r="F217" i="23"/>
  <c r="F160" i="23"/>
  <c r="F149" i="23"/>
  <c r="F128" i="23"/>
  <c r="F117" i="23"/>
  <c r="F96" i="23"/>
  <c r="F64" i="23"/>
  <c r="F32" i="23"/>
  <c r="F167" i="23"/>
  <c r="F159" i="23"/>
  <c r="F151" i="23"/>
  <c r="F143" i="23"/>
  <c r="F135" i="23"/>
  <c r="F127" i="23"/>
  <c r="F119" i="23"/>
  <c r="F3" i="23"/>
  <c r="F169" i="23"/>
  <c r="F161" i="23"/>
  <c r="F153" i="23"/>
  <c r="F145" i="23"/>
  <c r="F137" i="23"/>
  <c r="F129" i="23"/>
  <c r="F121" i="23"/>
  <c r="F113" i="23"/>
  <c r="F105" i="23"/>
  <c r="F97" i="23"/>
  <c r="F89" i="23"/>
  <c r="F81" i="23"/>
  <c r="F73" i="23"/>
  <c r="F65" i="23"/>
  <c r="F57" i="23"/>
  <c r="F49" i="23"/>
  <c r="F41" i="23"/>
  <c r="F33" i="23"/>
  <c r="F25" i="23"/>
  <c r="F17" i="23"/>
  <c r="F9" i="23"/>
  <c r="F5" i="23"/>
  <c r="F171" i="23"/>
  <c r="F163" i="23"/>
  <c r="F155" i="23"/>
  <c r="F147" i="23"/>
  <c r="F139" i="23"/>
  <c r="F131" i="23"/>
  <c r="F123" i="23"/>
  <c r="F115" i="23"/>
  <c r="F107" i="23"/>
  <c r="F99" i="23"/>
  <c r="F91" i="23"/>
  <c r="F83" i="23"/>
  <c r="F75" i="23"/>
  <c r="F67" i="23"/>
  <c r="F59" i="23"/>
  <c r="F51" i="23"/>
  <c r="F43" i="23"/>
  <c r="F35" i="23"/>
  <c r="F27" i="23"/>
  <c r="F19" i="23"/>
  <c r="F11" i="23"/>
  <c r="E2" i="23" l="1"/>
  <c r="D2" i="23"/>
  <c r="C2" i="23"/>
  <c r="B2" i="23"/>
  <c r="A2" i="23"/>
  <c r="G416" i="21"/>
  <c r="E2" i="21"/>
  <c r="E3" i="21"/>
  <c r="E4" i="21"/>
  <c r="E5" i="21"/>
  <c r="E6" i="21"/>
  <c r="E7" i="21"/>
  <c r="E8" i="21"/>
  <c r="E9" i="21"/>
  <c r="E10" i="21"/>
  <c r="E11" i="21"/>
  <c r="E12" i="21"/>
  <c r="E13" i="21"/>
  <c r="E14" i="21"/>
  <c r="E15" i="21"/>
  <c r="E16" i="21"/>
  <c r="E17" i="21"/>
  <c r="E18" i="21"/>
  <c r="E19" i="21"/>
  <c r="E20" i="21"/>
  <c r="E21" i="21"/>
  <c r="E22" i="21"/>
  <c r="E23" i="21"/>
  <c r="E24" i="21"/>
  <c r="E25" i="21"/>
  <c r="E26" i="21"/>
  <c r="E27" i="21"/>
  <c r="E28" i="21"/>
  <c r="E29" i="21"/>
  <c r="E30" i="21"/>
  <c r="E31" i="21"/>
  <c r="E32" i="21"/>
  <c r="E33" i="21"/>
  <c r="E34" i="21"/>
  <c r="E35" i="21"/>
  <c r="E36" i="21"/>
  <c r="E37" i="21"/>
  <c r="E38" i="21"/>
  <c r="E39" i="21"/>
  <c r="E40" i="21"/>
  <c r="E41" i="21"/>
  <c r="E42" i="21"/>
  <c r="E43" i="21"/>
  <c r="E44" i="21"/>
  <c r="E45" i="21"/>
  <c r="E46" i="21"/>
  <c r="E47" i="21"/>
  <c r="E48" i="21"/>
  <c r="E49" i="21"/>
  <c r="E50" i="21"/>
  <c r="E51" i="21"/>
  <c r="E52" i="21"/>
  <c r="E53" i="21"/>
  <c r="E54" i="21"/>
  <c r="E55" i="21"/>
  <c r="E56" i="21"/>
  <c r="E57" i="21"/>
  <c r="E58" i="21"/>
  <c r="E59" i="21"/>
  <c r="E60" i="21"/>
  <c r="E61" i="21"/>
  <c r="E62" i="21"/>
  <c r="E63" i="21"/>
  <c r="E64" i="21"/>
  <c r="E65" i="21"/>
  <c r="E66" i="21"/>
  <c r="E67" i="21"/>
  <c r="E68" i="21"/>
  <c r="E69" i="21"/>
  <c r="E70" i="21"/>
  <c r="E71" i="21"/>
  <c r="E72" i="21"/>
  <c r="E73" i="21"/>
  <c r="E74" i="21"/>
  <c r="E75" i="21"/>
  <c r="E76" i="21"/>
  <c r="E77" i="21"/>
  <c r="E78" i="21"/>
  <c r="E79" i="21"/>
  <c r="E80" i="21"/>
  <c r="E81" i="21"/>
  <c r="E82" i="21"/>
  <c r="E83" i="21"/>
  <c r="E84" i="21"/>
  <c r="E85" i="21"/>
  <c r="E86" i="21"/>
  <c r="E87" i="21"/>
  <c r="E88" i="21"/>
  <c r="E89" i="21"/>
  <c r="E90" i="21"/>
  <c r="E91" i="21"/>
  <c r="E92" i="21"/>
  <c r="E93" i="21"/>
  <c r="E94" i="21"/>
  <c r="E95" i="21"/>
  <c r="E96" i="21"/>
  <c r="E97" i="21"/>
  <c r="E98" i="21"/>
  <c r="E99" i="21"/>
  <c r="E100" i="21"/>
  <c r="E101" i="21"/>
  <c r="E102" i="21"/>
  <c r="E103" i="21"/>
  <c r="E104" i="21"/>
  <c r="E105" i="21"/>
  <c r="E106" i="21"/>
  <c r="E107" i="21"/>
  <c r="E108" i="21"/>
  <c r="E109" i="21"/>
  <c r="E110" i="21"/>
  <c r="E111" i="21"/>
  <c r="E112" i="21"/>
  <c r="E113" i="21"/>
  <c r="E114" i="21"/>
  <c r="E115" i="21"/>
  <c r="E116" i="21"/>
  <c r="E117" i="21"/>
  <c r="E118" i="21"/>
  <c r="E119" i="21"/>
  <c r="E120" i="21"/>
  <c r="E121" i="21"/>
  <c r="E122" i="21"/>
  <c r="E123" i="21"/>
  <c r="E124" i="21"/>
  <c r="E125" i="21"/>
  <c r="E126" i="21"/>
  <c r="E127" i="21"/>
  <c r="E128" i="21"/>
  <c r="E129" i="21"/>
  <c r="E130" i="21"/>
  <c r="E131" i="21"/>
  <c r="E132" i="21"/>
  <c r="E133" i="21"/>
  <c r="E134" i="21"/>
  <c r="E135" i="21"/>
  <c r="E136" i="21"/>
  <c r="E137" i="21"/>
  <c r="E138" i="21"/>
  <c r="E139" i="21"/>
  <c r="E140" i="21"/>
  <c r="E141" i="21"/>
  <c r="E142" i="21"/>
  <c r="E143" i="21"/>
  <c r="E144" i="21"/>
  <c r="E145" i="21"/>
  <c r="E146" i="21"/>
  <c r="E147" i="21"/>
  <c r="E148" i="21"/>
  <c r="E149" i="21"/>
  <c r="E150" i="21"/>
  <c r="E151" i="21"/>
  <c r="E152" i="21"/>
  <c r="E153" i="21"/>
  <c r="E154" i="21"/>
  <c r="E155" i="21"/>
  <c r="E156" i="21"/>
  <c r="E157" i="21"/>
  <c r="E158" i="21"/>
  <c r="E159" i="21"/>
  <c r="E160" i="21"/>
  <c r="E161" i="21"/>
  <c r="E162" i="21"/>
  <c r="E163" i="21"/>
  <c r="E164" i="21"/>
  <c r="E165" i="21"/>
  <c r="E166" i="21"/>
  <c r="E167" i="21"/>
  <c r="E168" i="21"/>
  <c r="E169" i="21"/>
  <c r="E170" i="21"/>
  <c r="E171" i="21"/>
  <c r="E172" i="21"/>
  <c r="E173" i="21"/>
  <c r="E174" i="21"/>
  <c r="E175" i="21"/>
  <c r="E176" i="21"/>
  <c r="E177" i="21"/>
  <c r="E178" i="21"/>
  <c r="E179" i="21"/>
  <c r="E180" i="21"/>
  <c r="E181" i="21"/>
  <c r="E182" i="21"/>
  <c r="E183" i="21"/>
  <c r="E184" i="21"/>
  <c r="E185" i="21"/>
  <c r="E186" i="21"/>
  <c r="E187" i="21"/>
  <c r="E188" i="21"/>
  <c r="E189" i="21"/>
  <c r="E190" i="21"/>
  <c r="E191" i="21"/>
  <c r="E192" i="21"/>
  <c r="E193" i="21"/>
  <c r="E194" i="21"/>
  <c r="E195" i="21"/>
  <c r="E196" i="21"/>
  <c r="E197" i="21"/>
  <c r="E198" i="21"/>
  <c r="E199" i="21"/>
  <c r="E200" i="21"/>
  <c r="E201" i="21"/>
  <c r="E202" i="21"/>
  <c r="E203" i="21"/>
  <c r="E204" i="21"/>
  <c r="E205" i="21"/>
  <c r="E206" i="21"/>
  <c r="E207" i="21"/>
  <c r="E208" i="21"/>
  <c r="E209" i="21"/>
  <c r="E210" i="21"/>
  <c r="E211" i="21"/>
  <c r="E212" i="21"/>
  <c r="E213" i="21"/>
  <c r="E214" i="21"/>
  <c r="E215" i="21"/>
  <c r="E216" i="21"/>
  <c r="E217" i="21"/>
  <c r="E218" i="21"/>
  <c r="E219" i="21"/>
  <c r="E220" i="21"/>
  <c r="E221" i="21"/>
  <c r="E222" i="21"/>
  <c r="E223" i="21"/>
  <c r="E224" i="21"/>
  <c r="E225" i="21"/>
  <c r="E226" i="21"/>
  <c r="E227" i="21"/>
  <c r="E228" i="21"/>
  <c r="E229" i="21"/>
  <c r="E230" i="21"/>
  <c r="E231" i="21"/>
  <c r="E232" i="21"/>
  <c r="E233" i="21"/>
  <c r="E234" i="21"/>
  <c r="E235" i="21"/>
  <c r="E236" i="21"/>
  <c r="E237" i="21"/>
  <c r="E238" i="21"/>
  <c r="E239" i="21"/>
  <c r="E240" i="21"/>
  <c r="E241" i="21"/>
  <c r="E242" i="21"/>
  <c r="E243" i="21"/>
  <c r="E244" i="21"/>
  <c r="E245" i="21"/>
  <c r="E246" i="21"/>
  <c r="E247" i="21"/>
  <c r="E248" i="21"/>
  <c r="E249" i="21"/>
  <c r="E250" i="21"/>
  <c r="E251" i="21"/>
  <c r="E252" i="21"/>
  <c r="E253" i="21"/>
  <c r="E254" i="21"/>
  <c r="E255" i="21"/>
  <c r="E256" i="21"/>
  <c r="E257" i="21"/>
  <c r="E258" i="21"/>
  <c r="E259" i="21"/>
  <c r="E260" i="21"/>
  <c r="E261" i="21"/>
  <c r="E262" i="21"/>
  <c r="E263" i="21"/>
  <c r="E264" i="21"/>
  <c r="E265" i="21"/>
  <c r="E266" i="21"/>
  <c r="E267" i="21"/>
  <c r="E268" i="21"/>
  <c r="E269" i="21"/>
  <c r="E270" i="21"/>
  <c r="E271" i="21"/>
  <c r="E272" i="21"/>
  <c r="E273" i="21"/>
  <c r="E274" i="21"/>
  <c r="E275" i="21"/>
  <c r="E276" i="21"/>
  <c r="E277" i="21"/>
  <c r="E278" i="21"/>
  <c r="E279" i="21"/>
  <c r="E280" i="21"/>
  <c r="E281" i="21"/>
  <c r="E282" i="21"/>
  <c r="E283" i="21"/>
  <c r="E284" i="21"/>
  <c r="E285" i="21"/>
  <c r="E286" i="21"/>
  <c r="E287" i="21"/>
  <c r="E288" i="21"/>
  <c r="E289" i="21"/>
  <c r="E290" i="21"/>
  <c r="E291" i="21"/>
  <c r="E292" i="21"/>
  <c r="E293" i="21"/>
  <c r="E294" i="21"/>
  <c r="E295" i="21"/>
  <c r="E296" i="21"/>
  <c r="E297" i="21"/>
  <c r="E298" i="21"/>
  <c r="E299" i="21"/>
  <c r="E300" i="21"/>
  <c r="E301" i="21"/>
  <c r="E302" i="21"/>
  <c r="E303" i="21"/>
  <c r="E304" i="21"/>
  <c r="E305" i="21"/>
  <c r="E306" i="21"/>
  <c r="E307" i="21"/>
  <c r="E308" i="21"/>
  <c r="E309" i="21"/>
  <c r="E310" i="21"/>
  <c r="E311" i="21"/>
  <c r="E312" i="21"/>
  <c r="E313" i="21"/>
  <c r="E314" i="21"/>
  <c r="E315" i="21"/>
  <c r="E316" i="21"/>
  <c r="E317" i="21"/>
  <c r="E318" i="21"/>
  <c r="E319" i="21"/>
  <c r="E320" i="21"/>
  <c r="E321" i="21"/>
  <c r="E322" i="21"/>
  <c r="E323" i="21"/>
  <c r="E324" i="21"/>
  <c r="E325" i="21"/>
  <c r="E326" i="21"/>
  <c r="E327" i="21"/>
  <c r="E328" i="21"/>
  <c r="E329" i="21"/>
  <c r="E330" i="21"/>
  <c r="E331" i="21"/>
  <c r="E332" i="21"/>
  <c r="E333" i="21"/>
  <c r="E334" i="21"/>
  <c r="E335" i="21"/>
  <c r="E336" i="21"/>
  <c r="E337" i="21"/>
  <c r="E338" i="21"/>
  <c r="E339" i="21"/>
  <c r="E340" i="21"/>
  <c r="E341" i="21"/>
  <c r="E342" i="21"/>
  <c r="E343" i="21"/>
  <c r="E344" i="21"/>
  <c r="E345" i="21"/>
  <c r="E346" i="21"/>
  <c r="E347" i="21"/>
  <c r="E348" i="21"/>
  <c r="E349" i="21"/>
  <c r="E350" i="21"/>
  <c r="E351" i="21"/>
  <c r="E352" i="21"/>
  <c r="E353" i="21"/>
  <c r="E354" i="21"/>
  <c r="E355" i="21"/>
  <c r="E356" i="21"/>
  <c r="E357" i="21"/>
  <c r="E358" i="21"/>
  <c r="E359" i="21"/>
  <c r="E360" i="21"/>
  <c r="E361" i="21"/>
  <c r="E362" i="21"/>
  <c r="E363" i="21"/>
  <c r="E364" i="21"/>
  <c r="E365" i="21"/>
  <c r="E366" i="21"/>
  <c r="E367" i="21"/>
  <c r="E368" i="21"/>
  <c r="E369" i="21"/>
  <c r="E370" i="21"/>
  <c r="E371" i="21"/>
  <c r="E372" i="21"/>
  <c r="E373" i="21"/>
  <c r="E374" i="21"/>
  <c r="E375" i="21"/>
  <c r="E376" i="21"/>
  <c r="E377" i="21"/>
  <c r="E378" i="21"/>
  <c r="E379" i="21"/>
  <c r="E380" i="21"/>
  <c r="E381" i="21"/>
  <c r="E382" i="21"/>
  <c r="E383" i="21"/>
  <c r="E384" i="21"/>
  <c r="E385" i="21"/>
  <c r="E386" i="21"/>
  <c r="E387" i="21"/>
  <c r="E388" i="21"/>
  <c r="E389" i="21"/>
  <c r="E390" i="21"/>
  <c r="E391" i="21"/>
  <c r="E392" i="21"/>
  <c r="E393" i="21"/>
  <c r="E394" i="21"/>
  <c r="E395" i="21"/>
  <c r="E396" i="21"/>
  <c r="E397" i="21"/>
  <c r="E398" i="21"/>
  <c r="E399" i="21"/>
  <c r="E400" i="21"/>
  <c r="E401" i="21"/>
  <c r="E402" i="21"/>
  <c r="E403" i="21"/>
  <c r="E404" i="21"/>
  <c r="E405" i="21"/>
  <c r="E406" i="21"/>
  <c r="D3" i="21"/>
  <c r="A407" i="21"/>
  <c r="C406" i="21"/>
  <c r="B406" i="21"/>
  <c r="A406" i="21"/>
  <c r="C405" i="21"/>
  <c r="B405" i="21"/>
  <c r="A405" i="21"/>
  <c r="C404" i="21"/>
  <c r="B404" i="21"/>
  <c r="A404" i="21"/>
  <c r="C403" i="21"/>
  <c r="B403" i="21"/>
  <c r="A403" i="21"/>
  <c r="C402" i="21"/>
  <c r="B402" i="21"/>
  <c r="A402" i="21"/>
  <c r="C401" i="21"/>
  <c r="B401" i="21"/>
  <c r="A401" i="21"/>
  <c r="C400" i="21"/>
  <c r="B400" i="21"/>
  <c r="A400" i="21"/>
  <c r="C399" i="21"/>
  <c r="B399" i="21"/>
  <c r="A399" i="21"/>
  <c r="C398" i="21"/>
  <c r="B398" i="21"/>
  <c r="A398" i="21"/>
  <c r="C397" i="21"/>
  <c r="B397" i="21"/>
  <c r="A397" i="21"/>
  <c r="C396" i="21"/>
  <c r="B396" i="21"/>
  <c r="A396" i="21"/>
  <c r="C395" i="21"/>
  <c r="B395" i="21"/>
  <c r="A395" i="21"/>
  <c r="C394" i="21"/>
  <c r="B394" i="21"/>
  <c r="A394" i="21"/>
  <c r="C393" i="21"/>
  <c r="B393" i="21"/>
  <c r="A393" i="21"/>
  <c r="C392" i="21"/>
  <c r="B392" i="21"/>
  <c r="A392" i="21"/>
  <c r="C391" i="21"/>
  <c r="B391" i="21"/>
  <c r="A391" i="21"/>
  <c r="C390" i="21"/>
  <c r="B390" i="21"/>
  <c r="A390" i="21"/>
  <c r="C389" i="21"/>
  <c r="B389" i="21"/>
  <c r="A389" i="21"/>
  <c r="C388" i="21"/>
  <c r="B388" i="21"/>
  <c r="A388" i="21"/>
  <c r="C387" i="21"/>
  <c r="B387" i="21"/>
  <c r="A387" i="21"/>
  <c r="C386" i="21"/>
  <c r="B386" i="21"/>
  <c r="A386" i="21"/>
  <c r="C385" i="21"/>
  <c r="B385" i="21"/>
  <c r="A385" i="21"/>
  <c r="C384" i="21"/>
  <c r="B384" i="21"/>
  <c r="A384" i="21"/>
  <c r="C383" i="21"/>
  <c r="B383" i="21"/>
  <c r="A383" i="21"/>
  <c r="C382" i="21"/>
  <c r="B382" i="21"/>
  <c r="A382" i="21"/>
  <c r="C381" i="21"/>
  <c r="B381" i="21"/>
  <c r="A381" i="21"/>
  <c r="C380" i="21"/>
  <c r="B380" i="21"/>
  <c r="A380" i="21"/>
  <c r="C379" i="21"/>
  <c r="B379" i="21"/>
  <c r="A379" i="21"/>
  <c r="C378" i="21"/>
  <c r="B378" i="21"/>
  <c r="A378" i="21"/>
  <c r="C377" i="21"/>
  <c r="B377" i="21"/>
  <c r="A377" i="21"/>
  <c r="C376" i="21"/>
  <c r="B376" i="21"/>
  <c r="A376" i="21"/>
  <c r="C375" i="21"/>
  <c r="B375" i="21"/>
  <c r="A375" i="21"/>
  <c r="C374" i="21"/>
  <c r="B374" i="21"/>
  <c r="A374" i="21"/>
  <c r="C373" i="21"/>
  <c r="B373" i="21"/>
  <c r="A373" i="21"/>
  <c r="C372" i="21"/>
  <c r="B372" i="21"/>
  <c r="A372" i="21"/>
  <c r="C371" i="21"/>
  <c r="B371" i="21"/>
  <c r="A371" i="21"/>
  <c r="C370" i="21"/>
  <c r="B370" i="21"/>
  <c r="A370" i="21"/>
  <c r="C369" i="21"/>
  <c r="B369" i="21"/>
  <c r="A369" i="21"/>
  <c r="C368" i="21"/>
  <c r="B368" i="21"/>
  <c r="A368" i="21"/>
  <c r="C367" i="21"/>
  <c r="B367" i="21"/>
  <c r="A367" i="21"/>
  <c r="C366" i="21"/>
  <c r="B366" i="21"/>
  <c r="A366" i="21"/>
  <c r="C365" i="21"/>
  <c r="B365" i="21"/>
  <c r="A365" i="21"/>
  <c r="C364" i="21"/>
  <c r="B364" i="21"/>
  <c r="A364" i="21"/>
  <c r="C363" i="21"/>
  <c r="B363" i="21"/>
  <c r="A363" i="21"/>
  <c r="C362" i="21"/>
  <c r="B362" i="21"/>
  <c r="A362" i="21"/>
  <c r="C361" i="21"/>
  <c r="B361" i="21"/>
  <c r="A361" i="21"/>
  <c r="C360" i="21"/>
  <c r="B360" i="21"/>
  <c r="A360" i="21"/>
  <c r="C359" i="21"/>
  <c r="B359" i="21"/>
  <c r="A359" i="21"/>
  <c r="C358" i="21"/>
  <c r="B358" i="21"/>
  <c r="A358" i="21"/>
  <c r="C357" i="21"/>
  <c r="B357" i="21"/>
  <c r="A357" i="21"/>
  <c r="C356" i="21"/>
  <c r="B356" i="21"/>
  <c r="A356" i="21"/>
  <c r="C355" i="21"/>
  <c r="B355" i="21"/>
  <c r="A355" i="21"/>
  <c r="C354" i="21"/>
  <c r="B354" i="21"/>
  <c r="A354" i="21"/>
  <c r="C353" i="21"/>
  <c r="B353" i="21"/>
  <c r="A353" i="21"/>
  <c r="C352" i="21"/>
  <c r="B352" i="21"/>
  <c r="A352" i="21"/>
  <c r="C351" i="21"/>
  <c r="B351" i="21"/>
  <c r="A351" i="21"/>
  <c r="C350" i="21"/>
  <c r="B350" i="21"/>
  <c r="A350" i="21"/>
  <c r="C349" i="21"/>
  <c r="B349" i="21"/>
  <c r="A349" i="21"/>
  <c r="C348" i="21"/>
  <c r="B348" i="21"/>
  <c r="A348" i="21"/>
  <c r="C347" i="21"/>
  <c r="B347" i="21"/>
  <c r="A347" i="21"/>
  <c r="C346" i="21"/>
  <c r="B346" i="21"/>
  <c r="A346" i="21"/>
  <c r="C345" i="21"/>
  <c r="B345" i="21"/>
  <c r="A345" i="21"/>
  <c r="C344" i="21"/>
  <c r="B344" i="21"/>
  <c r="A344" i="21"/>
  <c r="C343" i="21"/>
  <c r="B343" i="21"/>
  <c r="A343" i="21"/>
  <c r="C342" i="21"/>
  <c r="B342" i="21"/>
  <c r="A342" i="21"/>
  <c r="C341" i="21"/>
  <c r="B341" i="21"/>
  <c r="A341" i="21"/>
  <c r="C340" i="21"/>
  <c r="B340" i="21"/>
  <c r="A340" i="21"/>
  <c r="C339" i="21"/>
  <c r="B339" i="21"/>
  <c r="A339" i="21"/>
  <c r="C338" i="21"/>
  <c r="B338" i="21"/>
  <c r="A338" i="21"/>
  <c r="C337" i="21"/>
  <c r="B337" i="21"/>
  <c r="A337" i="21"/>
  <c r="C336" i="21"/>
  <c r="B336" i="21"/>
  <c r="A336" i="21"/>
  <c r="C335" i="21"/>
  <c r="B335" i="21"/>
  <c r="A335" i="21"/>
  <c r="C334" i="21"/>
  <c r="B334" i="21"/>
  <c r="A334" i="21"/>
  <c r="C333" i="21"/>
  <c r="B333" i="21"/>
  <c r="A333" i="21"/>
  <c r="C332" i="21"/>
  <c r="B332" i="21"/>
  <c r="A332" i="21"/>
  <c r="C331" i="21"/>
  <c r="B331" i="21"/>
  <c r="A331" i="21"/>
  <c r="C330" i="21"/>
  <c r="B330" i="21"/>
  <c r="A330" i="21"/>
  <c r="C329" i="21"/>
  <c r="B329" i="21"/>
  <c r="A329" i="21"/>
  <c r="C328" i="21"/>
  <c r="B328" i="21"/>
  <c r="A328" i="21"/>
  <c r="C327" i="21"/>
  <c r="B327" i="21"/>
  <c r="A327" i="21"/>
  <c r="C326" i="21"/>
  <c r="B326" i="21"/>
  <c r="A326" i="21"/>
  <c r="C325" i="21"/>
  <c r="B325" i="21"/>
  <c r="A325" i="21"/>
  <c r="C324" i="21"/>
  <c r="B324" i="21"/>
  <c r="A324" i="21"/>
  <c r="C323" i="21"/>
  <c r="B323" i="21"/>
  <c r="A323" i="21"/>
  <c r="C322" i="21"/>
  <c r="B322" i="21"/>
  <c r="A322" i="21"/>
  <c r="C321" i="21"/>
  <c r="B321" i="21"/>
  <c r="A321" i="21"/>
  <c r="C320" i="21"/>
  <c r="B320" i="21"/>
  <c r="A320" i="21"/>
  <c r="C319" i="21"/>
  <c r="B319" i="21"/>
  <c r="A319" i="21"/>
  <c r="C318" i="21"/>
  <c r="B318" i="21"/>
  <c r="A318" i="21"/>
  <c r="C317" i="21"/>
  <c r="B317" i="21"/>
  <c r="A317" i="21"/>
  <c r="C316" i="21"/>
  <c r="B316" i="21"/>
  <c r="A316" i="21"/>
  <c r="C315" i="21"/>
  <c r="B315" i="21"/>
  <c r="A315" i="21"/>
  <c r="C314" i="21"/>
  <c r="B314" i="21"/>
  <c r="A314" i="21"/>
  <c r="C313" i="21"/>
  <c r="B313" i="21"/>
  <c r="A313" i="21"/>
  <c r="C312" i="21"/>
  <c r="B312" i="21"/>
  <c r="A312" i="21"/>
  <c r="C311" i="21"/>
  <c r="B311" i="21"/>
  <c r="A311" i="21"/>
  <c r="C310" i="21"/>
  <c r="B310" i="21"/>
  <c r="A310" i="21"/>
  <c r="C309" i="21"/>
  <c r="B309" i="21"/>
  <c r="A309" i="21"/>
  <c r="C308" i="21"/>
  <c r="B308" i="21"/>
  <c r="A308" i="21"/>
  <c r="C307" i="21"/>
  <c r="B307" i="21"/>
  <c r="A307" i="21"/>
  <c r="C306" i="21"/>
  <c r="B306" i="21"/>
  <c r="A306" i="21"/>
  <c r="C305" i="21"/>
  <c r="B305" i="21"/>
  <c r="A305" i="21"/>
  <c r="C304" i="21"/>
  <c r="B304" i="21"/>
  <c r="A304" i="21"/>
  <c r="C303" i="21"/>
  <c r="B303" i="21"/>
  <c r="A303" i="21"/>
  <c r="C302" i="21"/>
  <c r="B302" i="21"/>
  <c r="A302" i="21"/>
  <c r="C301" i="21"/>
  <c r="B301" i="21"/>
  <c r="A301" i="21"/>
  <c r="C300" i="21"/>
  <c r="B300" i="21"/>
  <c r="A300" i="21"/>
  <c r="C299" i="21"/>
  <c r="B299" i="21"/>
  <c r="A299" i="21"/>
  <c r="C298" i="21"/>
  <c r="B298" i="21"/>
  <c r="A298" i="21"/>
  <c r="C297" i="21"/>
  <c r="B297" i="21"/>
  <c r="A297" i="21"/>
  <c r="C296" i="21"/>
  <c r="B296" i="21"/>
  <c r="A296" i="21"/>
  <c r="C295" i="21"/>
  <c r="B295" i="21"/>
  <c r="A295" i="21"/>
  <c r="C294" i="21"/>
  <c r="B294" i="21"/>
  <c r="A294" i="21"/>
  <c r="C293" i="21"/>
  <c r="B293" i="21"/>
  <c r="A293" i="21"/>
  <c r="C292" i="21"/>
  <c r="B292" i="21"/>
  <c r="A292" i="21"/>
  <c r="C291" i="21"/>
  <c r="B291" i="21"/>
  <c r="A291" i="21"/>
  <c r="C290" i="21"/>
  <c r="B290" i="21"/>
  <c r="A290" i="21"/>
  <c r="C289" i="21"/>
  <c r="B289" i="21"/>
  <c r="A289" i="21"/>
  <c r="C288" i="21"/>
  <c r="B288" i="21"/>
  <c r="A288" i="21"/>
  <c r="C287" i="21"/>
  <c r="B287" i="21"/>
  <c r="A287" i="21"/>
  <c r="C286" i="21"/>
  <c r="B286" i="21"/>
  <c r="A286" i="21"/>
  <c r="C285" i="21"/>
  <c r="B285" i="21"/>
  <c r="A285" i="21"/>
  <c r="C284" i="21"/>
  <c r="B284" i="21"/>
  <c r="A284" i="21"/>
  <c r="C283" i="21"/>
  <c r="B283" i="21"/>
  <c r="A283" i="21"/>
  <c r="C282" i="21"/>
  <c r="B282" i="21"/>
  <c r="A282" i="21"/>
  <c r="C281" i="21"/>
  <c r="B281" i="21"/>
  <c r="A281" i="21"/>
  <c r="C280" i="21"/>
  <c r="B280" i="21"/>
  <c r="A280" i="21"/>
  <c r="C279" i="21"/>
  <c r="B279" i="21"/>
  <c r="A279" i="21"/>
  <c r="C278" i="21"/>
  <c r="B278" i="21"/>
  <c r="A278" i="21"/>
  <c r="C277" i="21"/>
  <c r="B277" i="21"/>
  <c r="A277" i="21"/>
  <c r="C276" i="21"/>
  <c r="B276" i="21"/>
  <c r="A276" i="21"/>
  <c r="C275" i="21"/>
  <c r="B275" i="21"/>
  <c r="A275" i="21"/>
  <c r="C274" i="21"/>
  <c r="B274" i="21"/>
  <c r="A274" i="21"/>
  <c r="C273" i="21"/>
  <c r="B273" i="21"/>
  <c r="A273" i="21"/>
  <c r="C272" i="21"/>
  <c r="B272" i="21"/>
  <c r="A272" i="21"/>
  <c r="C271" i="21"/>
  <c r="B271" i="21"/>
  <c r="A271" i="21"/>
  <c r="C270" i="21"/>
  <c r="B270" i="21"/>
  <c r="A270" i="21"/>
  <c r="C269" i="21"/>
  <c r="B269" i="21"/>
  <c r="A269" i="21"/>
  <c r="C268" i="21"/>
  <c r="B268" i="21"/>
  <c r="A268" i="21"/>
  <c r="C267" i="21"/>
  <c r="B267" i="21"/>
  <c r="A267" i="21"/>
  <c r="C266" i="21"/>
  <c r="B266" i="21"/>
  <c r="A266" i="21"/>
  <c r="C265" i="21"/>
  <c r="B265" i="21"/>
  <c r="A265" i="21"/>
  <c r="C264" i="21"/>
  <c r="B264" i="21"/>
  <c r="A264" i="21"/>
  <c r="C263" i="21"/>
  <c r="B263" i="21"/>
  <c r="A263" i="21"/>
  <c r="C262" i="21"/>
  <c r="B262" i="21"/>
  <c r="A262" i="21"/>
  <c r="C261" i="21"/>
  <c r="B261" i="21"/>
  <c r="A261" i="21"/>
  <c r="C260" i="21"/>
  <c r="B260" i="21"/>
  <c r="A260" i="21"/>
  <c r="C259" i="21"/>
  <c r="B259" i="21"/>
  <c r="A259" i="21"/>
  <c r="C258" i="21"/>
  <c r="B258" i="21"/>
  <c r="A258" i="21"/>
  <c r="C257" i="21"/>
  <c r="B257" i="21"/>
  <c r="A257" i="21"/>
  <c r="C256" i="21"/>
  <c r="B256" i="21"/>
  <c r="A256" i="21"/>
  <c r="C255" i="21"/>
  <c r="B255" i="21"/>
  <c r="A255" i="21"/>
  <c r="C254" i="21"/>
  <c r="B254" i="21"/>
  <c r="A254" i="21"/>
  <c r="C253" i="21"/>
  <c r="B253" i="21"/>
  <c r="A253" i="21"/>
  <c r="C252" i="21"/>
  <c r="B252" i="21"/>
  <c r="A252" i="21"/>
  <c r="C251" i="21"/>
  <c r="B251" i="21"/>
  <c r="A251" i="21"/>
  <c r="C250" i="21"/>
  <c r="B250" i="21"/>
  <c r="A250" i="21"/>
  <c r="C249" i="21"/>
  <c r="B249" i="21"/>
  <c r="A249" i="21"/>
  <c r="C248" i="21"/>
  <c r="B248" i="21"/>
  <c r="A248" i="21"/>
  <c r="C247" i="21"/>
  <c r="B247" i="21"/>
  <c r="A247" i="21"/>
  <c r="C246" i="21"/>
  <c r="B246" i="21"/>
  <c r="A246" i="21"/>
  <c r="C245" i="21"/>
  <c r="B245" i="21"/>
  <c r="A245" i="21"/>
  <c r="C244" i="21"/>
  <c r="B244" i="21"/>
  <c r="A244" i="21"/>
  <c r="C243" i="21"/>
  <c r="B243" i="21"/>
  <c r="A243" i="21"/>
  <c r="C242" i="21"/>
  <c r="B242" i="21"/>
  <c r="A242" i="21"/>
  <c r="C241" i="21"/>
  <c r="B241" i="21"/>
  <c r="A241" i="21"/>
  <c r="C240" i="21"/>
  <c r="B240" i="21"/>
  <c r="A240" i="21"/>
  <c r="C239" i="21"/>
  <c r="B239" i="21"/>
  <c r="A239" i="21"/>
  <c r="C238" i="21"/>
  <c r="B238" i="21"/>
  <c r="A238" i="21"/>
  <c r="C237" i="21"/>
  <c r="B237" i="21"/>
  <c r="A237" i="21"/>
  <c r="C236" i="21"/>
  <c r="B236" i="21"/>
  <c r="A236" i="21"/>
  <c r="C235" i="21"/>
  <c r="B235" i="21"/>
  <c r="A235" i="21"/>
  <c r="C234" i="21"/>
  <c r="B234" i="21"/>
  <c r="A234" i="21"/>
  <c r="C233" i="21"/>
  <c r="B233" i="21"/>
  <c r="A233" i="21"/>
  <c r="C232" i="21"/>
  <c r="B232" i="21"/>
  <c r="A232" i="21"/>
  <c r="C231" i="21"/>
  <c r="B231" i="21"/>
  <c r="A231" i="21"/>
  <c r="C230" i="21"/>
  <c r="B230" i="21"/>
  <c r="A230" i="21"/>
  <c r="C229" i="21"/>
  <c r="B229" i="21"/>
  <c r="A229" i="21"/>
  <c r="C228" i="21"/>
  <c r="B228" i="21"/>
  <c r="A228" i="21"/>
  <c r="C227" i="21"/>
  <c r="B227" i="21"/>
  <c r="A227" i="21"/>
  <c r="C226" i="21"/>
  <c r="B226" i="21"/>
  <c r="A226" i="21"/>
  <c r="C225" i="21"/>
  <c r="B225" i="21"/>
  <c r="A225" i="21"/>
  <c r="C224" i="21"/>
  <c r="B224" i="21"/>
  <c r="A224" i="21"/>
  <c r="C223" i="21"/>
  <c r="B223" i="21"/>
  <c r="A223" i="21"/>
  <c r="C222" i="21"/>
  <c r="B222" i="21"/>
  <c r="A222" i="21"/>
  <c r="C221" i="21"/>
  <c r="B221" i="21"/>
  <c r="A221" i="21"/>
  <c r="C220" i="21"/>
  <c r="B220" i="21"/>
  <c r="A220" i="21"/>
  <c r="C219" i="21"/>
  <c r="B219" i="21"/>
  <c r="A219" i="21"/>
  <c r="C218" i="21"/>
  <c r="B218" i="21"/>
  <c r="A218" i="21"/>
  <c r="C217" i="21"/>
  <c r="B217" i="21"/>
  <c r="A217" i="21"/>
  <c r="C216" i="21"/>
  <c r="B216" i="21"/>
  <c r="A216" i="21"/>
  <c r="C215" i="21"/>
  <c r="B215" i="21"/>
  <c r="A215" i="21"/>
  <c r="C214" i="21"/>
  <c r="B214" i="21"/>
  <c r="A214" i="21"/>
  <c r="C213" i="21"/>
  <c r="B213" i="21"/>
  <c r="A213" i="21"/>
  <c r="C212" i="21"/>
  <c r="B212" i="21"/>
  <c r="A212" i="21"/>
  <c r="C211" i="21"/>
  <c r="B211" i="21"/>
  <c r="A211" i="21"/>
  <c r="C210" i="21"/>
  <c r="B210" i="21"/>
  <c r="A210" i="21"/>
  <c r="C209" i="21"/>
  <c r="B209" i="21"/>
  <c r="A209" i="21"/>
  <c r="C208" i="21"/>
  <c r="B208" i="21"/>
  <c r="A208" i="21"/>
  <c r="C207" i="21"/>
  <c r="B207" i="21"/>
  <c r="A207" i="21"/>
  <c r="C206" i="21"/>
  <c r="B206" i="21"/>
  <c r="A206" i="21"/>
  <c r="C205" i="21"/>
  <c r="B205" i="21"/>
  <c r="A205" i="21"/>
  <c r="C204" i="21"/>
  <c r="B204" i="21"/>
  <c r="A204" i="21"/>
  <c r="C203" i="21"/>
  <c r="B203" i="21"/>
  <c r="A203" i="21"/>
  <c r="C202" i="21"/>
  <c r="B202" i="21"/>
  <c r="A202" i="21"/>
  <c r="C201" i="21"/>
  <c r="B201" i="21"/>
  <c r="A201" i="21"/>
  <c r="C200" i="21"/>
  <c r="B200" i="21"/>
  <c r="A200" i="21"/>
  <c r="C199" i="21"/>
  <c r="B199" i="21"/>
  <c r="A199" i="21"/>
  <c r="C198" i="21"/>
  <c r="B198" i="21"/>
  <c r="A198" i="21"/>
  <c r="C197" i="21"/>
  <c r="B197" i="21"/>
  <c r="A197" i="21"/>
  <c r="C196" i="21"/>
  <c r="B196" i="21"/>
  <c r="A196" i="21"/>
  <c r="C195" i="21"/>
  <c r="B195" i="21"/>
  <c r="A195" i="21"/>
  <c r="C194" i="21"/>
  <c r="B194" i="21"/>
  <c r="A194" i="21"/>
  <c r="C193" i="21"/>
  <c r="B193" i="21"/>
  <c r="A193" i="21"/>
  <c r="C192" i="21"/>
  <c r="B192" i="21"/>
  <c r="A192" i="21"/>
  <c r="C191" i="21"/>
  <c r="B191" i="21"/>
  <c r="A191" i="21"/>
  <c r="C190" i="21"/>
  <c r="B190" i="21"/>
  <c r="A190" i="21"/>
  <c r="C189" i="21"/>
  <c r="B189" i="21"/>
  <c r="A189" i="21"/>
  <c r="C188" i="21"/>
  <c r="B188" i="21"/>
  <c r="A188" i="21"/>
  <c r="C187" i="21"/>
  <c r="B187" i="21"/>
  <c r="A187" i="21"/>
  <c r="C186" i="21"/>
  <c r="B186" i="21"/>
  <c r="A186" i="21"/>
  <c r="C185" i="21"/>
  <c r="B185" i="21"/>
  <c r="A185" i="21"/>
  <c r="C184" i="21"/>
  <c r="B184" i="21"/>
  <c r="A184" i="21"/>
  <c r="C183" i="21"/>
  <c r="B183" i="21"/>
  <c r="A183" i="21"/>
  <c r="C182" i="21"/>
  <c r="B182" i="21"/>
  <c r="A182" i="21"/>
  <c r="C181" i="21"/>
  <c r="B181" i="21"/>
  <c r="A181" i="21"/>
  <c r="C180" i="21"/>
  <c r="B180" i="21"/>
  <c r="A180" i="21"/>
  <c r="C179" i="21"/>
  <c r="B179" i="21"/>
  <c r="A179" i="21"/>
  <c r="C178" i="21"/>
  <c r="B178" i="21"/>
  <c r="A178" i="21"/>
  <c r="C177" i="21"/>
  <c r="B177" i="21"/>
  <c r="A177" i="21"/>
  <c r="C176" i="21"/>
  <c r="B176" i="21"/>
  <c r="A176" i="21"/>
  <c r="C175" i="21"/>
  <c r="B175" i="21"/>
  <c r="A175" i="21"/>
  <c r="C174" i="21"/>
  <c r="B174" i="21"/>
  <c r="A174" i="21"/>
  <c r="C173" i="21"/>
  <c r="B173" i="21"/>
  <c r="A173" i="21"/>
  <c r="C172" i="21"/>
  <c r="B172" i="21"/>
  <c r="A172" i="21"/>
  <c r="C171" i="21"/>
  <c r="B171" i="21"/>
  <c r="A171" i="21"/>
  <c r="C170" i="21"/>
  <c r="B170" i="21"/>
  <c r="A170" i="21"/>
  <c r="C169" i="21"/>
  <c r="B169" i="21"/>
  <c r="A169" i="21"/>
  <c r="C168" i="21"/>
  <c r="B168" i="21"/>
  <c r="A168" i="21"/>
  <c r="C167" i="21"/>
  <c r="B167" i="21"/>
  <c r="A167" i="21"/>
  <c r="C166" i="21"/>
  <c r="B166" i="21"/>
  <c r="A166" i="21"/>
  <c r="C165" i="21"/>
  <c r="B165" i="21"/>
  <c r="A165" i="21"/>
  <c r="C164" i="21"/>
  <c r="B164" i="21"/>
  <c r="A164" i="21"/>
  <c r="C163" i="21"/>
  <c r="B163" i="21"/>
  <c r="A163" i="21"/>
  <c r="C162" i="21"/>
  <c r="B162" i="21"/>
  <c r="A162" i="21"/>
  <c r="C161" i="21"/>
  <c r="B161" i="21"/>
  <c r="A161" i="21"/>
  <c r="C160" i="21"/>
  <c r="B160" i="21"/>
  <c r="A160" i="21"/>
  <c r="C159" i="21"/>
  <c r="B159" i="21"/>
  <c r="A159" i="21"/>
  <c r="C158" i="21"/>
  <c r="B158" i="21"/>
  <c r="A158" i="21"/>
  <c r="C157" i="21"/>
  <c r="B157" i="21"/>
  <c r="A157" i="21"/>
  <c r="C156" i="21"/>
  <c r="B156" i="21"/>
  <c r="A156" i="21"/>
  <c r="C155" i="21"/>
  <c r="B155" i="21"/>
  <c r="A155" i="21"/>
  <c r="C154" i="21"/>
  <c r="B154" i="21"/>
  <c r="A154" i="21"/>
  <c r="C153" i="21"/>
  <c r="B153" i="21"/>
  <c r="A153" i="21"/>
  <c r="C152" i="21"/>
  <c r="B152" i="21"/>
  <c r="A152" i="21"/>
  <c r="C151" i="21"/>
  <c r="B151" i="21"/>
  <c r="A151" i="21"/>
  <c r="C150" i="21"/>
  <c r="B150" i="21"/>
  <c r="A150" i="21"/>
  <c r="C149" i="21"/>
  <c r="B149" i="21"/>
  <c r="A149" i="21"/>
  <c r="C148" i="21"/>
  <c r="B148" i="21"/>
  <c r="A148" i="21"/>
  <c r="C147" i="21"/>
  <c r="B147" i="21"/>
  <c r="A147" i="21"/>
  <c r="C146" i="21"/>
  <c r="B146" i="21"/>
  <c r="A146" i="21"/>
  <c r="C145" i="21"/>
  <c r="B145" i="21"/>
  <c r="A145" i="21"/>
  <c r="C144" i="21"/>
  <c r="B144" i="21"/>
  <c r="A144" i="21"/>
  <c r="C143" i="21"/>
  <c r="B143" i="21"/>
  <c r="A143" i="21"/>
  <c r="C142" i="21"/>
  <c r="B142" i="21"/>
  <c r="A142" i="21"/>
  <c r="C141" i="21"/>
  <c r="B141" i="21"/>
  <c r="A141" i="21"/>
  <c r="C140" i="21"/>
  <c r="B140" i="21"/>
  <c r="A140" i="21"/>
  <c r="C139" i="21"/>
  <c r="B139" i="21"/>
  <c r="A139" i="21"/>
  <c r="C138" i="21"/>
  <c r="B138" i="21"/>
  <c r="A138" i="21"/>
  <c r="C137" i="21"/>
  <c r="B137" i="21"/>
  <c r="A137" i="21"/>
  <c r="C136" i="21"/>
  <c r="B136" i="21"/>
  <c r="A136" i="21"/>
  <c r="C135" i="21"/>
  <c r="B135" i="21"/>
  <c r="A135" i="21"/>
  <c r="C134" i="21"/>
  <c r="B134" i="21"/>
  <c r="A134" i="21"/>
  <c r="C133" i="21"/>
  <c r="B133" i="21"/>
  <c r="A133" i="21"/>
  <c r="C132" i="21"/>
  <c r="B132" i="21"/>
  <c r="A132" i="21"/>
  <c r="C131" i="21"/>
  <c r="B131" i="21"/>
  <c r="A131" i="21"/>
  <c r="C130" i="21"/>
  <c r="B130" i="21"/>
  <c r="A130" i="21"/>
  <c r="C129" i="21"/>
  <c r="B129" i="21"/>
  <c r="A129" i="21"/>
  <c r="C128" i="21"/>
  <c r="B128" i="21"/>
  <c r="A128" i="21"/>
  <c r="C127" i="21"/>
  <c r="B127" i="21"/>
  <c r="A127" i="21"/>
  <c r="C126" i="21"/>
  <c r="B126" i="21"/>
  <c r="A126" i="21"/>
  <c r="C125" i="21"/>
  <c r="B125" i="21"/>
  <c r="A125" i="21"/>
  <c r="C124" i="21"/>
  <c r="B124" i="21"/>
  <c r="A124" i="21"/>
  <c r="C123" i="21"/>
  <c r="B123" i="21"/>
  <c r="A123" i="21"/>
  <c r="C122" i="21"/>
  <c r="B122" i="21"/>
  <c r="A122" i="21"/>
  <c r="C121" i="21"/>
  <c r="B121" i="21"/>
  <c r="A121" i="21"/>
  <c r="C120" i="21"/>
  <c r="B120" i="21"/>
  <c r="A120" i="21"/>
  <c r="C119" i="21"/>
  <c r="B119" i="21"/>
  <c r="A119" i="21"/>
  <c r="C118" i="21"/>
  <c r="B118" i="21"/>
  <c r="A118" i="21"/>
  <c r="C117" i="21"/>
  <c r="B117" i="21"/>
  <c r="A117" i="21"/>
  <c r="C116" i="21"/>
  <c r="B116" i="21"/>
  <c r="A116" i="21"/>
  <c r="C115" i="21"/>
  <c r="B115" i="21"/>
  <c r="A115" i="21"/>
  <c r="C114" i="21"/>
  <c r="B114" i="21"/>
  <c r="A114" i="21"/>
  <c r="C113" i="21"/>
  <c r="B113" i="21"/>
  <c r="A113" i="21"/>
  <c r="C112" i="21"/>
  <c r="B112" i="21"/>
  <c r="A112" i="21"/>
  <c r="C111" i="21"/>
  <c r="B111" i="21"/>
  <c r="A111" i="21"/>
  <c r="C110" i="21"/>
  <c r="B110" i="21"/>
  <c r="A110" i="21"/>
  <c r="C109" i="21"/>
  <c r="B109" i="21"/>
  <c r="A109" i="21"/>
  <c r="C108" i="21"/>
  <c r="B108" i="21"/>
  <c r="A108" i="21"/>
  <c r="C107" i="21"/>
  <c r="B107" i="21"/>
  <c r="A107" i="21"/>
  <c r="C106" i="21"/>
  <c r="B106" i="21"/>
  <c r="A106" i="21"/>
  <c r="C105" i="21"/>
  <c r="B105" i="21"/>
  <c r="A105" i="21"/>
  <c r="C104" i="21"/>
  <c r="B104" i="21"/>
  <c r="A104" i="21"/>
  <c r="C103" i="21"/>
  <c r="B103" i="21"/>
  <c r="A103" i="21"/>
  <c r="C102" i="21"/>
  <c r="B102" i="21"/>
  <c r="A102" i="21"/>
  <c r="C101" i="21"/>
  <c r="B101" i="21"/>
  <c r="A101" i="21"/>
  <c r="C100" i="21"/>
  <c r="B100" i="21"/>
  <c r="A100" i="21"/>
  <c r="C99" i="21"/>
  <c r="B99" i="21"/>
  <c r="A99" i="21"/>
  <c r="C98" i="21"/>
  <c r="B98" i="21"/>
  <c r="A98" i="21"/>
  <c r="C97" i="21"/>
  <c r="B97" i="21"/>
  <c r="A97" i="21"/>
  <c r="C96" i="21"/>
  <c r="B96" i="21"/>
  <c r="A96" i="21"/>
  <c r="C95" i="21"/>
  <c r="B95" i="21"/>
  <c r="A95" i="21"/>
  <c r="C94" i="21"/>
  <c r="B94" i="21"/>
  <c r="A94" i="21"/>
  <c r="C93" i="21"/>
  <c r="B93" i="21"/>
  <c r="A93" i="21"/>
  <c r="C92" i="21"/>
  <c r="B92" i="21"/>
  <c r="A92" i="21"/>
  <c r="C91" i="21"/>
  <c r="B91" i="21"/>
  <c r="A91" i="21"/>
  <c r="C90" i="21"/>
  <c r="B90" i="21"/>
  <c r="A90" i="21"/>
  <c r="C89" i="21"/>
  <c r="B89" i="21"/>
  <c r="A89" i="21"/>
  <c r="C88" i="21"/>
  <c r="B88" i="21"/>
  <c r="A88" i="21"/>
  <c r="C87" i="21"/>
  <c r="B87" i="21"/>
  <c r="A87" i="21"/>
  <c r="C86" i="21"/>
  <c r="B86" i="21"/>
  <c r="A86" i="21"/>
  <c r="C85" i="21"/>
  <c r="B85" i="21"/>
  <c r="A85" i="21"/>
  <c r="C84" i="21"/>
  <c r="B84" i="21"/>
  <c r="A84" i="21"/>
  <c r="C83" i="21"/>
  <c r="B83" i="21"/>
  <c r="A83" i="21"/>
  <c r="C82" i="21"/>
  <c r="B82" i="21"/>
  <c r="A82" i="21"/>
  <c r="C81" i="21"/>
  <c r="B81" i="21"/>
  <c r="A81" i="21"/>
  <c r="C80" i="21"/>
  <c r="B80" i="21"/>
  <c r="A80" i="21"/>
  <c r="C79" i="21"/>
  <c r="B79" i="21"/>
  <c r="A79" i="21"/>
  <c r="C78" i="21"/>
  <c r="B78" i="21"/>
  <c r="A78" i="21"/>
  <c r="C77" i="21"/>
  <c r="B77" i="21"/>
  <c r="A77" i="21"/>
  <c r="C76" i="21"/>
  <c r="B76" i="21"/>
  <c r="A76" i="21"/>
  <c r="C75" i="21"/>
  <c r="B75" i="21"/>
  <c r="A75" i="21"/>
  <c r="C74" i="21"/>
  <c r="B74" i="21"/>
  <c r="A74" i="21"/>
  <c r="C73" i="21"/>
  <c r="B73" i="21"/>
  <c r="A73" i="21"/>
  <c r="C72" i="21"/>
  <c r="B72" i="21"/>
  <c r="A72" i="21"/>
  <c r="C71" i="21"/>
  <c r="B71" i="21"/>
  <c r="A71" i="21"/>
  <c r="C70" i="21"/>
  <c r="B70" i="21"/>
  <c r="A70" i="21"/>
  <c r="C69" i="21"/>
  <c r="B69" i="21"/>
  <c r="A69" i="21"/>
  <c r="C68" i="21"/>
  <c r="B68" i="21"/>
  <c r="A68" i="21"/>
  <c r="C67" i="21"/>
  <c r="B67" i="21"/>
  <c r="A67" i="21"/>
  <c r="C66" i="21"/>
  <c r="B66" i="21"/>
  <c r="A66" i="21"/>
  <c r="C65" i="21"/>
  <c r="B65" i="21"/>
  <c r="A65" i="21"/>
  <c r="C64" i="21"/>
  <c r="B64" i="21"/>
  <c r="A64" i="21"/>
  <c r="C63" i="21"/>
  <c r="B63" i="21"/>
  <c r="A63" i="21"/>
  <c r="C62" i="21"/>
  <c r="B62" i="21"/>
  <c r="A62" i="21"/>
  <c r="C61" i="21"/>
  <c r="B61" i="21"/>
  <c r="A61" i="21"/>
  <c r="C60" i="21"/>
  <c r="B60" i="21"/>
  <c r="A60" i="21"/>
  <c r="C59" i="21"/>
  <c r="B59" i="21"/>
  <c r="A59" i="21"/>
  <c r="C58" i="21"/>
  <c r="B58" i="21"/>
  <c r="A58" i="21"/>
  <c r="C57" i="21"/>
  <c r="B57" i="21"/>
  <c r="A57" i="21"/>
  <c r="C56" i="21"/>
  <c r="B56" i="21"/>
  <c r="A56" i="21"/>
  <c r="C55" i="21"/>
  <c r="B55" i="21"/>
  <c r="A55" i="21"/>
  <c r="C54" i="21"/>
  <c r="B54" i="21"/>
  <c r="A54" i="21"/>
  <c r="C53" i="21"/>
  <c r="B53" i="21"/>
  <c r="A53" i="21"/>
  <c r="C52" i="21"/>
  <c r="B52" i="21"/>
  <c r="A52" i="21"/>
  <c r="C51" i="21"/>
  <c r="B51" i="21"/>
  <c r="A51" i="21"/>
  <c r="C50" i="21"/>
  <c r="B50" i="21"/>
  <c r="A50" i="21"/>
  <c r="C49" i="21"/>
  <c r="B49" i="21"/>
  <c r="A49" i="21"/>
  <c r="C48" i="21"/>
  <c r="B48" i="21"/>
  <c r="A48" i="21"/>
  <c r="C47" i="21"/>
  <c r="B47" i="21"/>
  <c r="A47" i="21"/>
  <c r="C46" i="21"/>
  <c r="B46" i="21"/>
  <c r="A46" i="21"/>
  <c r="C45" i="21"/>
  <c r="B45" i="21"/>
  <c r="A45" i="21"/>
  <c r="C44" i="21"/>
  <c r="B44" i="21"/>
  <c r="A44" i="21"/>
  <c r="C43" i="21"/>
  <c r="B43" i="21"/>
  <c r="A43" i="21"/>
  <c r="C42" i="21"/>
  <c r="B42" i="21"/>
  <c r="A42" i="21"/>
  <c r="C41" i="21"/>
  <c r="B41" i="21"/>
  <c r="A41" i="21"/>
  <c r="C40" i="21"/>
  <c r="B40" i="21"/>
  <c r="A40" i="21"/>
  <c r="C39" i="21"/>
  <c r="B39" i="21"/>
  <c r="A39" i="21"/>
  <c r="C38" i="21"/>
  <c r="B38" i="21"/>
  <c r="A38" i="21"/>
  <c r="C37" i="21"/>
  <c r="B37" i="21"/>
  <c r="A37" i="21"/>
  <c r="C36" i="21"/>
  <c r="B36" i="21"/>
  <c r="A36" i="21"/>
  <c r="C35" i="21"/>
  <c r="B35" i="21"/>
  <c r="A35" i="21"/>
  <c r="C34" i="21"/>
  <c r="B34" i="21"/>
  <c r="A34" i="21"/>
  <c r="C33" i="21"/>
  <c r="B33" i="21"/>
  <c r="A33" i="21"/>
  <c r="C32" i="21"/>
  <c r="B32" i="21"/>
  <c r="A32" i="21"/>
  <c r="C31" i="21"/>
  <c r="B31" i="21"/>
  <c r="A31" i="21"/>
  <c r="C30" i="21"/>
  <c r="B30" i="21"/>
  <c r="A30" i="21"/>
  <c r="C29" i="21"/>
  <c r="B29" i="21"/>
  <c r="A29" i="21"/>
  <c r="C28" i="21"/>
  <c r="B28" i="21"/>
  <c r="A28" i="21"/>
  <c r="C27" i="21"/>
  <c r="B27" i="21"/>
  <c r="A27" i="21"/>
  <c r="C26" i="21"/>
  <c r="B26" i="21"/>
  <c r="A26" i="21"/>
  <c r="C25" i="21"/>
  <c r="B25" i="21"/>
  <c r="A25" i="21"/>
  <c r="C24" i="21"/>
  <c r="B24" i="21"/>
  <c r="A24" i="21"/>
  <c r="C23" i="21"/>
  <c r="B23" i="21"/>
  <c r="A23" i="21"/>
  <c r="C22" i="21"/>
  <c r="B22" i="21"/>
  <c r="A22" i="21"/>
  <c r="C21" i="21"/>
  <c r="B21" i="21"/>
  <c r="A21" i="21"/>
  <c r="C20" i="21"/>
  <c r="B20" i="21"/>
  <c r="A20" i="21"/>
  <c r="C19" i="21"/>
  <c r="B19" i="21"/>
  <c r="A19" i="21"/>
  <c r="C18" i="21"/>
  <c r="B18" i="21"/>
  <c r="A18" i="21"/>
  <c r="C17" i="21"/>
  <c r="B17" i="21"/>
  <c r="A17" i="21"/>
  <c r="C16" i="21"/>
  <c r="B16" i="21"/>
  <c r="A16" i="21"/>
  <c r="C15" i="21"/>
  <c r="B15" i="21"/>
  <c r="A15" i="21"/>
  <c r="C14" i="21"/>
  <c r="B14" i="21"/>
  <c r="A14" i="21"/>
  <c r="C13" i="21"/>
  <c r="B13" i="21"/>
  <c r="A13" i="21"/>
  <c r="C12" i="21"/>
  <c r="B12" i="21"/>
  <c r="A12" i="21"/>
  <c r="C11" i="21"/>
  <c r="B11" i="21"/>
  <c r="A11" i="21"/>
  <c r="C10" i="21"/>
  <c r="B10" i="21"/>
  <c r="A10" i="21"/>
  <c r="C9" i="21"/>
  <c r="B9" i="21"/>
  <c r="A9" i="21"/>
  <c r="C8" i="21"/>
  <c r="B8" i="21"/>
  <c r="A8" i="21"/>
  <c r="C7" i="21"/>
  <c r="B7" i="21"/>
  <c r="A7" i="21"/>
  <c r="C6" i="21"/>
  <c r="B6" i="21"/>
  <c r="A6" i="21"/>
  <c r="C5" i="21"/>
  <c r="B5" i="21"/>
  <c r="A5" i="21"/>
  <c r="C4" i="21"/>
  <c r="B4" i="21"/>
  <c r="A4" i="21"/>
  <c r="C3" i="21"/>
  <c r="B3" i="21"/>
  <c r="A3" i="21"/>
  <c r="C2" i="21"/>
  <c r="B2" i="21"/>
  <c r="A2" i="21"/>
  <c r="F2" i="21" l="1"/>
  <c r="F3" i="21"/>
  <c r="F2" i="23"/>
  <c r="D4" i="21"/>
  <c r="F4" i="21" s="1"/>
  <c r="H2" i="21" l="1"/>
  <c r="I3" i="21"/>
  <c r="G2" i="21"/>
  <c r="G3" i="21"/>
  <c r="I2" i="21"/>
  <c r="H3" i="21"/>
  <c r="I4" i="21"/>
  <c r="H4" i="21"/>
  <c r="G4" i="21"/>
  <c r="D5" i="21"/>
  <c r="F5" i="21" s="1"/>
  <c r="J4" i="21" l="1"/>
  <c r="J3" i="21"/>
  <c r="J2" i="21"/>
  <c r="I5" i="21"/>
  <c r="H5" i="21"/>
  <c r="G5" i="21"/>
  <c r="D6" i="21"/>
  <c r="F6" i="21" s="1"/>
  <c r="J5" i="21" l="1"/>
  <c r="I6" i="21"/>
  <c r="H6" i="21"/>
  <c r="G6" i="21"/>
  <c r="D7" i="21"/>
  <c r="F7" i="21" s="1"/>
  <c r="J6" i="21" l="1"/>
  <c r="I7" i="21"/>
  <c r="H7" i="21"/>
  <c r="G7" i="21"/>
  <c r="D8" i="21"/>
  <c r="F8" i="21" s="1"/>
  <c r="J7" i="21" l="1"/>
  <c r="I8" i="21"/>
  <c r="H8" i="21"/>
  <c r="G8" i="21"/>
  <c r="D9" i="21"/>
  <c r="F9" i="21" s="1"/>
  <c r="D11" i="8"/>
  <c r="D10" i="8"/>
  <c r="D9" i="8"/>
  <c r="D8" i="8"/>
  <c r="D7" i="8"/>
  <c r="D6" i="8"/>
  <c r="D5" i="8"/>
  <c r="D4" i="8"/>
  <c r="D3" i="8"/>
  <c r="D2" i="8"/>
  <c r="J8" i="21" l="1"/>
  <c r="I9" i="21"/>
  <c r="H9" i="21"/>
  <c r="G9" i="21"/>
  <c r="D10" i="21"/>
  <c r="F10" i="21" s="1"/>
  <c r="J9" i="21" l="1"/>
  <c r="I10" i="21"/>
  <c r="H10" i="21"/>
  <c r="G10" i="21"/>
  <c r="D11" i="21"/>
  <c r="F11" i="21" s="1"/>
  <c r="J10" i="21" l="1"/>
  <c r="I11" i="21"/>
  <c r="H11" i="21"/>
  <c r="G11" i="21"/>
  <c r="D12" i="21"/>
  <c r="F12" i="21" s="1"/>
  <c r="J11" i="21" l="1"/>
  <c r="I12" i="21"/>
  <c r="H12" i="21"/>
  <c r="G12" i="21"/>
  <c r="D13" i="21"/>
  <c r="F13" i="21" s="1"/>
  <c r="J12" i="21" l="1"/>
  <c r="I13" i="21"/>
  <c r="H13" i="21"/>
  <c r="G13" i="21"/>
  <c r="D14" i="21"/>
  <c r="F14" i="21" s="1"/>
  <c r="J13" i="21" l="1"/>
  <c r="I14" i="21"/>
  <c r="H14" i="21"/>
  <c r="G14" i="21"/>
  <c r="D15" i="21"/>
  <c r="F15" i="21" s="1"/>
  <c r="J14" i="21" l="1"/>
  <c r="I15" i="21"/>
  <c r="H15" i="21"/>
  <c r="G15" i="21"/>
  <c r="D16" i="21"/>
  <c r="F16" i="21" s="1"/>
  <c r="J15" i="21" l="1"/>
  <c r="I16" i="21"/>
  <c r="H16" i="21"/>
  <c r="G16" i="21"/>
  <c r="D17" i="21"/>
  <c r="F17" i="21" s="1"/>
  <c r="J16" i="21" l="1"/>
  <c r="I17" i="21"/>
  <c r="H17" i="21"/>
  <c r="G17" i="21"/>
  <c r="D18" i="21"/>
  <c r="F18" i="21" s="1"/>
  <c r="J17" i="21" l="1"/>
  <c r="I18" i="21"/>
  <c r="H18" i="21"/>
  <c r="G18" i="21"/>
  <c r="D19" i="21"/>
  <c r="F19" i="21" s="1"/>
  <c r="J18" i="21" l="1"/>
  <c r="I19" i="21"/>
  <c r="H19" i="21"/>
  <c r="G19" i="21"/>
  <c r="D20" i="21"/>
  <c r="F20" i="21" s="1"/>
  <c r="J19" i="21" l="1"/>
  <c r="I20" i="21"/>
  <c r="H20" i="21"/>
  <c r="G20" i="21"/>
  <c r="D21" i="21"/>
  <c r="F21" i="21" s="1"/>
  <c r="J20" i="21" l="1"/>
  <c r="I21" i="21"/>
  <c r="H21" i="21"/>
  <c r="G21" i="21"/>
  <c r="D22" i="21"/>
  <c r="F22" i="21" s="1"/>
  <c r="J21" i="21" l="1"/>
  <c r="I22" i="21"/>
  <c r="H22" i="21"/>
  <c r="G22" i="21"/>
  <c r="D23" i="21"/>
  <c r="F23" i="21" s="1"/>
  <c r="J22" i="21" l="1"/>
  <c r="I23" i="21"/>
  <c r="H23" i="21"/>
  <c r="G23" i="21"/>
  <c r="D24" i="21"/>
  <c r="F24" i="21" s="1"/>
  <c r="J23" i="21" l="1"/>
  <c r="I24" i="21"/>
  <c r="H24" i="21"/>
  <c r="G24" i="21"/>
  <c r="D25" i="21"/>
  <c r="F25" i="21" s="1"/>
  <c r="J24" i="21" l="1"/>
  <c r="I25" i="21"/>
  <c r="H25" i="21"/>
  <c r="G25" i="21"/>
  <c r="D26" i="21"/>
  <c r="F26" i="21" s="1"/>
  <c r="J25" i="21" l="1"/>
  <c r="I26" i="21"/>
  <c r="H26" i="21"/>
  <c r="G26" i="21"/>
  <c r="D27" i="21"/>
  <c r="F27" i="21" s="1"/>
  <c r="J26" i="21" l="1"/>
  <c r="I27" i="21"/>
  <c r="H27" i="21"/>
  <c r="G27" i="21"/>
  <c r="D28" i="21"/>
  <c r="F28" i="21" s="1"/>
  <c r="J27" i="21" l="1"/>
  <c r="I28" i="21"/>
  <c r="H28" i="21"/>
  <c r="G28" i="21"/>
  <c r="D29" i="21"/>
  <c r="F29" i="21" s="1"/>
  <c r="J28" i="21" l="1"/>
  <c r="I29" i="21"/>
  <c r="H29" i="21"/>
  <c r="G29" i="21"/>
  <c r="D30" i="21"/>
  <c r="F30" i="21" s="1"/>
  <c r="J29" i="21" l="1"/>
  <c r="I30" i="21"/>
  <c r="H30" i="21"/>
  <c r="G30" i="21"/>
  <c r="D31" i="21"/>
  <c r="F31" i="21" s="1"/>
  <c r="J30" i="21" l="1"/>
  <c r="I31" i="21"/>
  <c r="H31" i="21"/>
  <c r="G31" i="21"/>
  <c r="D32" i="21"/>
  <c r="F32" i="21" s="1"/>
  <c r="J31" i="21" l="1"/>
  <c r="I32" i="21"/>
  <c r="H32" i="21"/>
  <c r="G32" i="21"/>
  <c r="D33" i="21"/>
  <c r="F33" i="21" s="1"/>
  <c r="J32" i="21" l="1"/>
  <c r="I33" i="21"/>
  <c r="H33" i="21"/>
  <c r="G33" i="21"/>
  <c r="D34" i="21"/>
  <c r="F34" i="21" s="1"/>
  <c r="J33" i="21" l="1"/>
  <c r="I34" i="21"/>
  <c r="H34" i="21"/>
  <c r="G34" i="21"/>
  <c r="D35" i="21"/>
  <c r="F35" i="21" s="1"/>
  <c r="J34" i="21" l="1"/>
  <c r="I35" i="21"/>
  <c r="H35" i="21"/>
  <c r="G35" i="21"/>
  <c r="D36" i="21"/>
  <c r="F36" i="21" s="1"/>
  <c r="J35" i="21" l="1"/>
  <c r="I36" i="21"/>
  <c r="H36" i="21"/>
  <c r="G36" i="21"/>
  <c r="D37" i="21"/>
  <c r="F37" i="21" s="1"/>
  <c r="J36" i="21" l="1"/>
  <c r="I37" i="21"/>
  <c r="H37" i="21"/>
  <c r="G37" i="21"/>
  <c r="D38" i="21"/>
  <c r="F38" i="21" s="1"/>
  <c r="J37" i="21" l="1"/>
  <c r="I38" i="21"/>
  <c r="H38" i="21"/>
  <c r="G38" i="21"/>
  <c r="D39" i="21"/>
  <c r="F39" i="21" s="1"/>
  <c r="J38" i="21" l="1"/>
  <c r="I39" i="21"/>
  <c r="H39" i="21"/>
  <c r="G39" i="21"/>
  <c r="D40" i="21"/>
  <c r="F40" i="21" s="1"/>
  <c r="J39" i="21" l="1"/>
  <c r="I40" i="21"/>
  <c r="H40" i="21"/>
  <c r="G40" i="21"/>
  <c r="D41" i="21"/>
  <c r="F41" i="21" s="1"/>
  <c r="J40" i="21" l="1"/>
  <c r="I41" i="21"/>
  <c r="H41" i="21"/>
  <c r="G41" i="21"/>
  <c r="D42" i="21"/>
  <c r="F42" i="21" s="1"/>
  <c r="J41" i="21" l="1"/>
  <c r="I42" i="21"/>
  <c r="H42" i="21"/>
  <c r="G42" i="21"/>
  <c r="D43" i="21"/>
  <c r="F43" i="21" s="1"/>
  <c r="J42" i="21" l="1"/>
  <c r="I43" i="21"/>
  <c r="H43" i="21"/>
  <c r="G43" i="21"/>
  <c r="D44" i="21"/>
  <c r="F44" i="21" s="1"/>
  <c r="J43" i="21" l="1"/>
  <c r="I44" i="21"/>
  <c r="H44" i="21"/>
  <c r="G44" i="21"/>
  <c r="D45" i="21"/>
  <c r="F45" i="21" s="1"/>
  <c r="J44" i="21" l="1"/>
  <c r="I45" i="21"/>
  <c r="H45" i="21"/>
  <c r="G45" i="21"/>
  <c r="D46" i="21"/>
  <c r="F46" i="21" s="1"/>
  <c r="J45" i="21" l="1"/>
  <c r="I46" i="21"/>
  <c r="H46" i="21"/>
  <c r="G46" i="21"/>
  <c r="D47" i="21"/>
  <c r="F47" i="21" s="1"/>
  <c r="J46" i="21" l="1"/>
  <c r="I47" i="21"/>
  <c r="H47" i="21"/>
  <c r="G47" i="21"/>
  <c r="D48" i="21"/>
  <c r="F48" i="21" s="1"/>
  <c r="J47" i="21" l="1"/>
  <c r="I48" i="21"/>
  <c r="H48" i="21"/>
  <c r="G48" i="21"/>
  <c r="D49" i="21"/>
  <c r="F49" i="21" s="1"/>
  <c r="J48" i="21" l="1"/>
  <c r="I49" i="21"/>
  <c r="H49" i="21"/>
  <c r="G49" i="21"/>
  <c r="D50" i="21"/>
  <c r="F50" i="21" s="1"/>
  <c r="J49" i="21" l="1"/>
  <c r="I50" i="21"/>
  <c r="H50" i="21"/>
  <c r="G50" i="21"/>
  <c r="D51" i="21"/>
  <c r="F51" i="21" s="1"/>
  <c r="J50" i="21" l="1"/>
  <c r="I51" i="21"/>
  <c r="H51" i="21"/>
  <c r="G51" i="21"/>
  <c r="D52" i="21"/>
  <c r="F52" i="21" s="1"/>
  <c r="J51" i="21" l="1"/>
  <c r="I52" i="21"/>
  <c r="H52" i="21"/>
  <c r="G52" i="21"/>
  <c r="D53" i="21"/>
  <c r="F53" i="21" s="1"/>
  <c r="J52" i="21" l="1"/>
  <c r="I53" i="21"/>
  <c r="H53" i="21"/>
  <c r="G53" i="21"/>
  <c r="D54" i="21"/>
  <c r="F54" i="21" s="1"/>
  <c r="J53" i="21" l="1"/>
  <c r="I54" i="21"/>
  <c r="H54" i="21"/>
  <c r="G54" i="21"/>
  <c r="D55" i="21"/>
  <c r="F55" i="21" s="1"/>
  <c r="J54" i="21" l="1"/>
  <c r="I55" i="21"/>
  <c r="H55" i="21"/>
  <c r="G55" i="21"/>
  <c r="D56" i="21"/>
  <c r="F56" i="21" s="1"/>
  <c r="J55" i="21" l="1"/>
  <c r="I56" i="21"/>
  <c r="H56" i="21"/>
  <c r="G56" i="21"/>
  <c r="D57" i="21"/>
  <c r="F57" i="21" s="1"/>
  <c r="J56" i="21" l="1"/>
  <c r="I57" i="21"/>
  <c r="H57" i="21"/>
  <c r="G57" i="21"/>
  <c r="D58" i="21"/>
  <c r="F58" i="21" s="1"/>
  <c r="J57" i="21" l="1"/>
  <c r="I58" i="21"/>
  <c r="H58" i="21"/>
  <c r="G58" i="21"/>
  <c r="D59" i="21"/>
  <c r="F59" i="21" s="1"/>
  <c r="J58" i="21" l="1"/>
  <c r="I59" i="21"/>
  <c r="H59" i="21"/>
  <c r="G59" i="21"/>
  <c r="D60" i="21"/>
  <c r="F60" i="21" s="1"/>
  <c r="J59" i="21" l="1"/>
  <c r="I60" i="21"/>
  <c r="H60" i="21"/>
  <c r="G60" i="21"/>
  <c r="D61" i="21"/>
  <c r="F61" i="21" s="1"/>
  <c r="J60" i="21" l="1"/>
  <c r="I61" i="21"/>
  <c r="H61" i="21"/>
  <c r="G61" i="21"/>
  <c r="D62" i="21"/>
  <c r="F62" i="21" s="1"/>
  <c r="J61" i="21" l="1"/>
  <c r="I62" i="21"/>
  <c r="H62" i="21"/>
  <c r="G62" i="21"/>
  <c r="D63" i="21"/>
  <c r="J62" i="21" l="1"/>
  <c r="F63" i="21"/>
  <c r="I63" i="21" s="1"/>
  <c r="D64" i="21"/>
  <c r="F64" i="21" s="1"/>
  <c r="G63" i="21" l="1"/>
  <c r="H63" i="21"/>
  <c r="I64" i="21"/>
  <c r="H64" i="21"/>
  <c r="G64" i="21"/>
  <c r="D65" i="21"/>
  <c r="F65" i="21" s="1"/>
  <c r="J64" i="21" l="1"/>
  <c r="J63" i="21"/>
  <c r="I65" i="21"/>
  <c r="H65" i="21"/>
  <c r="G65" i="21"/>
  <c r="D66" i="21"/>
  <c r="F66" i="21" s="1"/>
  <c r="J65" i="21" l="1"/>
  <c r="I66" i="21"/>
  <c r="H66" i="21"/>
  <c r="G66" i="21"/>
  <c r="D67" i="21"/>
  <c r="F67" i="21" s="1"/>
  <c r="J66" i="21" l="1"/>
  <c r="I67" i="21"/>
  <c r="H67" i="21"/>
  <c r="G67" i="21"/>
  <c r="D68" i="21"/>
  <c r="F68" i="21" s="1"/>
  <c r="J67" i="21" l="1"/>
  <c r="I68" i="21"/>
  <c r="H68" i="21"/>
  <c r="G68" i="21"/>
  <c r="D69" i="21"/>
  <c r="F69" i="21" s="1"/>
  <c r="J68" i="21" l="1"/>
  <c r="I69" i="21"/>
  <c r="H69" i="21"/>
  <c r="G69" i="21"/>
  <c r="D70" i="21"/>
  <c r="F70" i="21" s="1"/>
  <c r="J69" i="21" l="1"/>
  <c r="I70" i="21"/>
  <c r="H70" i="21"/>
  <c r="G70" i="21"/>
  <c r="D71" i="21"/>
  <c r="F71" i="21" s="1"/>
  <c r="J70" i="21" l="1"/>
  <c r="I71" i="21"/>
  <c r="H71" i="21"/>
  <c r="G71" i="21"/>
  <c r="D72" i="21"/>
  <c r="F72" i="21" s="1"/>
  <c r="J71" i="21" l="1"/>
  <c r="I72" i="21"/>
  <c r="H72" i="21"/>
  <c r="G72" i="21"/>
  <c r="D73" i="21"/>
  <c r="F73" i="21" s="1"/>
  <c r="J72" i="21" l="1"/>
  <c r="I73" i="21"/>
  <c r="H73" i="21"/>
  <c r="G73" i="21"/>
  <c r="D74" i="21"/>
  <c r="F74" i="21" s="1"/>
  <c r="J73" i="21" l="1"/>
  <c r="I74" i="21"/>
  <c r="H74" i="21"/>
  <c r="G74" i="21"/>
  <c r="D75" i="21"/>
  <c r="F75" i="21" s="1"/>
  <c r="J74" i="21" l="1"/>
  <c r="I75" i="21"/>
  <c r="H75" i="21"/>
  <c r="G75" i="21"/>
  <c r="D76" i="21"/>
  <c r="F76" i="21" s="1"/>
  <c r="J75" i="21" l="1"/>
  <c r="I76" i="21"/>
  <c r="H76" i="21"/>
  <c r="G76" i="21"/>
  <c r="D77" i="21"/>
  <c r="F77" i="21" s="1"/>
  <c r="J76" i="21" l="1"/>
  <c r="I77" i="21"/>
  <c r="H77" i="21"/>
  <c r="G77" i="21"/>
  <c r="D78" i="21"/>
  <c r="F78" i="21" s="1"/>
  <c r="J77" i="21" l="1"/>
  <c r="I78" i="21"/>
  <c r="H78" i="21"/>
  <c r="G78" i="21"/>
  <c r="D79" i="21"/>
  <c r="F79" i="21" s="1"/>
  <c r="J78" i="21" l="1"/>
  <c r="I79" i="21"/>
  <c r="H79" i="21"/>
  <c r="G79" i="21"/>
  <c r="D80" i="21"/>
  <c r="F80" i="21" s="1"/>
  <c r="J79" i="21" l="1"/>
  <c r="I80" i="21"/>
  <c r="H80" i="21"/>
  <c r="G80" i="21"/>
  <c r="D81" i="21"/>
  <c r="F81" i="21" s="1"/>
  <c r="J80" i="21" l="1"/>
  <c r="I81" i="21"/>
  <c r="H81" i="21"/>
  <c r="G81" i="21"/>
  <c r="D82" i="21"/>
  <c r="F82" i="21" s="1"/>
  <c r="J81" i="21" l="1"/>
  <c r="I82" i="21"/>
  <c r="H82" i="21"/>
  <c r="G82" i="21"/>
  <c r="D83" i="21"/>
  <c r="F83" i="21" s="1"/>
  <c r="J82" i="21" l="1"/>
  <c r="I83" i="21"/>
  <c r="H83" i="21"/>
  <c r="G83" i="21"/>
  <c r="D84" i="21"/>
  <c r="F84" i="21" s="1"/>
  <c r="J83" i="21" l="1"/>
  <c r="I84" i="21"/>
  <c r="H84" i="21"/>
  <c r="G84" i="21"/>
  <c r="D85" i="21"/>
  <c r="F85" i="21" s="1"/>
  <c r="J84" i="21" l="1"/>
  <c r="I85" i="21"/>
  <c r="H85" i="21"/>
  <c r="G85" i="21"/>
  <c r="D86" i="21"/>
  <c r="F86" i="21" s="1"/>
  <c r="J85" i="21" l="1"/>
  <c r="I86" i="21"/>
  <c r="H86" i="21"/>
  <c r="G86" i="21"/>
  <c r="D87" i="21"/>
  <c r="F87" i="21" s="1"/>
  <c r="J86" i="21" l="1"/>
  <c r="I87" i="21"/>
  <c r="H87" i="21"/>
  <c r="G87" i="21"/>
  <c r="D88" i="21"/>
  <c r="F88" i="21" s="1"/>
  <c r="J87" i="21" l="1"/>
  <c r="I88" i="21"/>
  <c r="H88" i="21"/>
  <c r="G88" i="21"/>
  <c r="D89" i="21"/>
  <c r="F89" i="21" s="1"/>
  <c r="J88" i="21" l="1"/>
  <c r="I89" i="21"/>
  <c r="H89" i="21"/>
  <c r="G89" i="21"/>
  <c r="D90" i="21"/>
  <c r="F90" i="21" s="1"/>
  <c r="J89" i="21" l="1"/>
  <c r="I90" i="21"/>
  <c r="H90" i="21"/>
  <c r="G90" i="21"/>
  <c r="D91" i="21"/>
  <c r="F91" i="21" s="1"/>
  <c r="J90" i="21" l="1"/>
  <c r="I91" i="21"/>
  <c r="H91" i="21"/>
  <c r="G91" i="21"/>
  <c r="D92" i="21"/>
  <c r="F92" i="21" s="1"/>
  <c r="J91" i="21" l="1"/>
  <c r="I92" i="21"/>
  <c r="H92" i="21"/>
  <c r="G92" i="21"/>
  <c r="D93" i="21"/>
  <c r="F93" i="21" s="1"/>
  <c r="J92" i="21" l="1"/>
  <c r="I93" i="21"/>
  <c r="H93" i="21"/>
  <c r="G93" i="21"/>
  <c r="D94" i="21"/>
  <c r="F94" i="21" s="1"/>
  <c r="J93" i="21" l="1"/>
  <c r="I94" i="21"/>
  <c r="H94" i="21"/>
  <c r="G94" i="21"/>
  <c r="D95" i="21"/>
  <c r="F95" i="21" s="1"/>
  <c r="J94" i="21" l="1"/>
  <c r="I95" i="21"/>
  <c r="H95" i="21"/>
  <c r="G95" i="21"/>
  <c r="D96" i="21"/>
  <c r="F96" i="21" s="1"/>
  <c r="J95" i="21" l="1"/>
  <c r="I96" i="21"/>
  <c r="H96" i="21"/>
  <c r="G96" i="21"/>
  <c r="D97" i="21"/>
  <c r="F97" i="21" s="1"/>
  <c r="J96" i="21" l="1"/>
  <c r="I97" i="21"/>
  <c r="H97" i="21"/>
  <c r="G97" i="21"/>
  <c r="D98" i="21"/>
  <c r="F98" i="21" s="1"/>
  <c r="J97" i="21" l="1"/>
  <c r="I98" i="21"/>
  <c r="H98" i="21"/>
  <c r="G98" i="21"/>
  <c r="D99" i="21"/>
  <c r="F99" i="21" s="1"/>
  <c r="J98" i="21" l="1"/>
  <c r="I99" i="21"/>
  <c r="H99" i="21"/>
  <c r="G99" i="21"/>
  <c r="D100" i="21"/>
  <c r="F100" i="21" s="1"/>
  <c r="J99" i="21" l="1"/>
  <c r="I100" i="21"/>
  <c r="H100" i="21"/>
  <c r="G100" i="21"/>
  <c r="D101" i="21"/>
  <c r="F101" i="21" s="1"/>
  <c r="J100" i="21" l="1"/>
  <c r="I101" i="21"/>
  <c r="H101" i="21"/>
  <c r="G101" i="21"/>
  <c r="D102" i="21"/>
  <c r="F102" i="21" s="1"/>
  <c r="J101" i="21" l="1"/>
  <c r="I102" i="21"/>
  <c r="H102" i="21"/>
  <c r="G102" i="21"/>
  <c r="D103" i="21"/>
  <c r="F103" i="21" s="1"/>
  <c r="J102" i="21" l="1"/>
  <c r="I103" i="21"/>
  <c r="H103" i="21"/>
  <c r="G103" i="21"/>
  <c r="D104" i="21"/>
  <c r="F104" i="21" s="1"/>
  <c r="J103" i="21" l="1"/>
  <c r="I104" i="21"/>
  <c r="H104" i="21"/>
  <c r="G104" i="21"/>
  <c r="D105" i="21"/>
  <c r="F105" i="21" s="1"/>
  <c r="J104" i="21" l="1"/>
  <c r="I105" i="21"/>
  <c r="H105" i="21"/>
  <c r="G105" i="21"/>
  <c r="D106" i="21"/>
  <c r="F106" i="21" s="1"/>
  <c r="J105" i="21" l="1"/>
  <c r="I106" i="21"/>
  <c r="H106" i="21"/>
  <c r="G106" i="21"/>
  <c r="D107" i="21"/>
  <c r="F107" i="21" s="1"/>
  <c r="J106" i="21" l="1"/>
  <c r="I107" i="21"/>
  <c r="H107" i="21"/>
  <c r="G107" i="21"/>
  <c r="D108" i="21"/>
  <c r="F108" i="21" s="1"/>
  <c r="J107" i="21" l="1"/>
  <c r="I108" i="21"/>
  <c r="H108" i="21"/>
  <c r="G108" i="21"/>
  <c r="D109" i="21"/>
  <c r="F109" i="21" s="1"/>
  <c r="J108" i="21" l="1"/>
  <c r="I109" i="21"/>
  <c r="H109" i="21"/>
  <c r="G109" i="21"/>
  <c r="D110" i="21"/>
  <c r="F110" i="21" s="1"/>
  <c r="J109" i="21" l="1"/>
  <c r="I110" i="21"/>
  <c r="H110" i="21"/>
  <c r="G110" i="21"/>
  <c r="D111" i="21"/>
  <c r="F111" i="21" s="1"/>
  <c r="I111" i="21" s="1"/>
  <c r="J110" i="21" l="1"/>
  <c r="H111" i="21"/>
  <c r="G111" i="21"/>
  <c r="D112" i="21"/>
  <c r="F112" i="21" s="1"/>
  <c r="I112" i="21" s="1"/>
  <c r="J111" i="21" l="1"/>
  <c r="H112" i="21"/>
  <c r="G112" i="21"/>
  <c r="D113" i="21"/>
  <c r="F113" i="21" s="1"/>
  <c r="J112" i="21" l="1"/>
  <c r="I113" i="21"/>
  <c r="H113" i="21"/>
  <c r="G113" i="21"/>
  <c r="D114" i="21"/>
  <c r="F114" i="21" s="1"/>
  <c r="J113" i="21" l="1"/>
  <c r="I114" i="21"/>
  <c r="H114" i="21"/>
  <c r="G114" i="21"/>
  <c r="D115" i="21"/>
  <c r="F115" i="21" s="1"/>
  <c r="J114" i="21" l="1"/>
  <c r="I115" i="21"/>
  <c r="H115" i="21"/>
  <c r="G115" i="21"/>
  <c r="D116" i="21"/>
  <c r="F116" i="21" s="1"/>
  <c r="J115" i="21" l="1"/>
  <c r="I116" i="21"/>
  <c r="H116" i="21"/>
  <c r="G116" i="21"/>
  <c r="D117" i="21"/>
  <c r="F117" i="21" s="1"/>
  <c r="J116" i="21" l="1"/>
  <c r="I117" i="21"/>
  <c r="H117" i="21"/>
  <c r="G117" i="21"/>
  <c r="D118" i="21"/>
  <c r="F118" i="21" s="1"/>
  <c r="J117" i="21" l="1"/>
  <c r="I118" i="21"/>
  <c r="H118" i="21"/>
  <c r="G118" i="21"/>
  <c r="D119" i="21"/>
  <c r="F119" i="21" s="1"/>
  <c r="J118" i="21" l="1"/>
  <c r="I119" i="21"/>
  <c r="H119" i="21"/>
  <c r="G119" i="21"/>
  <c r="D120" i="21"/>
  <c r="F120" i="21" s="1"/>
  <c r="J119" i="21" l="1"/>
  <c r="I120" i="21"/>
  <c r="H120" i="21"/>
  <c r="G120" i="21"/>
  <c r="D121" i="21"/>
  <c r="F121" i="21" s="1"/>
  <c r="J120" i="21" l="1"/>
  <c r="I121" i="21"/>
  <c r="H121" i="21"/>
  <c r="G121" i="21"/>
  <c r="D122" i="21"/>
  <c r="F122" i="21" s="1"/>
  <c r="J121" i="21" l="1"/>
  <c r="I122" i="21"/>
  <c r="H122" i="21"/>
  <c r="G122" i="21"/>
  <c r="D123" i="21"/>
  <c r="F123" i="21" s="1"/>
  <c r="J122" i="21" l="1"/>
  <c r="I123" i="21"/>
  <c r="H123" i="21"/>
  <c r="G123" i="21"/>
  <c r="D124" i="21"/>
  <c r="F124" i="21" s="1"/>
  <c r="J123" i="21" l="1"/>
  <c r="I124" i="21"/>
  <c r="H124" i="21"/>
  <c r="G124" i="21"/>
  <c r="D125" i="21"/>
  <c r="F125" i="21" s="1"/>
  <c r="J124" i="21" l="1"/>
  <c r="I125" i="21"/>
  <c r="H125" i="21"/>
  <c r="G125" i="21"/>
  <c r="D126" i="21"/>
  <c r="F126" i="21" s="1"/>
  <c r="J125" i="21" l="1"/>
  <c r="I126" i="21"/>
  <c r="H126" i="21"/>
  <c r="G126" i="21"/>
  <c r="D127" i="21"/>
  <c r="F127" i="21" s="1"/>
  <c r="J126" i="21" l="1"/>
  <c r="I127" i="21"/>
  <c r="H127" i="21"/>
  <c r="G127" i="21"/>
  <c r="D128" i="21"/>
  <c r="F128" i="21" s="1"/>
  <c r="J127" i="21" l="1"/>
  <c r="I128" i="21"/>
  <c r="H128" i="21"/>
  <c r="G128" i="21"/>
  <c r="D129" i="21"/>
  <c r="F129" i="21" s="1"/>
  <c r="J128" i="21" l="1"/>
  <c r="I129" i="21"/>
  <c r="H129" i="21"/>
  <c r="G129" i="21"/>
  <c r="D130" i="21"/>
  <c r="F130" i="21" s="1"/>
  <c r="J129" i="21" l="1"/>
  <c r="I130" i="21"/>
  <c r="H130" i="21"/>
  <c r="G130" i="21"/>
  <c r="D131" i="21"/>
  <c r="F131" i="21" s="1"/>
  <c r="J130" i="21" l="1"/>
  <c r="I131" i="21"/>
  <c r="H131" i="21"/>
  <c r="G131" i="21"/>
  <c r="D132" i="21"/>
  <c r="F132" i="21" s="1"/>
  <c r="J131" i="21" l="1"/>
  <c r="I132" i="21"/>
  <c r="H132" i="21"/>
  <c r="G132" i="21"/>
  <c r="D133" i="21"/>
  <c r="F133" i="21" s="1"/>
  <c r="J132" i="21" l="1"/>
  <c r="I133" i="21"/>
  <c r="H133" i="21"/>
  <c r="G133" i="21"/>
  <c r="D134" i="21"/>
  <c r="F134" i="21" s="1"/>
  <c r="J133" i="21" l="1"/>
  <c r="I134" i="21"/>
  <c r="H134" i="21"/>
  <c r="G134" i="21"/>
  <c r="D135" i="21"/>
  <c r="F135" i="21" s="1"/>
  <c r="J134" i="21" l="1"/>
  <c r="I135" i="21"/>
  <c r="H135" i="21"/>
  <c r="G135" i="21"/>
  <c r="D136" i="21"/>
  <c r="F136" i="21" s="1"/>
  <c r="J135" i="21" l="1"/>
  <c r="I136" i="21"/>
  <c r="H136" i="21"/>
  <c r="G136" i="21"/>
  <c r="D137" i="21"/>
  <c r="F137" i="21" s="1"/>
  <c r="J136" i="21" l="1"/>
  <c r="I137" i="21"/>
  <c r="H137" i="21"/>
  <c r="G137" i="21"/>
  <c r="D138" i="21"/>
  <c r="F138" i="21" s="1"/>
  <c r="J137" i="21" l="1"/>
  <c r="I138" i="21"/>
  <c r="H138" i="21"/>
  <c r="G138" i="21"/>
  <c r="D139" i="21"/>
  <c r="F139" i="21" s="1"/>
  <c r="J138" i="21" l="1"/>
  <c r="I139" i="21"/>
  <c r="H139" i="21"/>
  <c r="G139" i="21"/>
  <c r="D140" i="21"/>
  <c r="F140" i="21" s="1"/>
  <c r="J139" i="21" l="1"/>
  <c r="I140" i="21"/>
  <c r="H140" i="21"/>
  <c r="G140" i="21"/>
  <c r="D141" i="21"/>
  <c r="F141" i="21" s="1"/>
  <c r="J140" i="21" l="1"/>
  <c r="I141" i="21"/>
  <c r="H141" i="21"/>
  <c r="G141" i="21"/>
  <c r="D142" i="21"/>
  <c r="F142" i="21" s="1"/>
  <c r="J141" i="21" l="1"/>
  <c r="I142" i="21"/>
  <c r="H142" i="21"/>
  <c r="G142" i="21"/>
  <c r="D143" i="21"/>
  <c r="F143" i="21" s="1"/>
  <c r="J142" i="21" l="1"/>
  <c r="I143" i="21"/>
  <c r="H143" i="21"/>
  <c r="G143" i="21"/>
  <c r="D144" i="21"/>
  <c r="F144" i="21" s="1"/>
  <c r="J143" i="21" l="1"/>
  <c r="I144" i="21"/>
  <c r="H144" i="21"/>
  <c r="G144" i="21"/>
  <c r="D145" i="21"/>
  <c r="F145" i="21" s="1"/>
  <c r="J144" i="21" l="1"/>
  <c r="I145" i="21"/>
  <c r="H145" i="21"/>
  <c r="G145" i="21"/>
  <c r="D146" i="21"/>
  <c r="F146" i="21" s="1"/>
  <c r="J145" i="21" l="1"/>
  <c r="I146" i="21"/>
  <c r="H146" i="21"/>
  <c r="G146" i="21"/>
  <c r="D147" i="21"/>
  <c r="F147" i="21" s="1"/>
  <c r="J146" i="21" l="1"/>
  <c r="I147" i="21"/>
  <c r="H147" i="21"/>
  <c r="G147" i="21"/>
  <c r="D148" i="21"/>
  <c r="F148" i="21" s="1"/>
  <c r="J147" i="21" l="1"/>
  <c r="I148" i="21"/>
  <c r="H148" i="21"/>
  <c r="G148" i="21"/>
  <c r="D149" i="21"/>
  <c r="F149" i="21" s="1"/>
  <c r="J148" i="21" l="1"/>
  <c r="I149" i="21"/>
  <c r="H149" i="21"/>
  <c r="G149" i="21"/>
  <c r="D150" i="21"/>
  <c r="F150" i="21" s="1"/>
  <c r="J149" i="21" l="1"/>
  <c r="I150" i="21"/>
  <c r="H150" i="21"/>
  <c r="G150" i="21"/>
  <c r="D151" i="21"/>
  <c r="F151" i="21" s="1"/>
  <c r="J150" i="21" l="1"/>
  <c r="I151" i="21"/>
  <c r="H151" i="21"/>
  <c r="G151" i="21"/>
  <c r="D152" i="21"/>
  <c r="F152" i="21" s="1"/>
  <c r="J151" i="21" l="1"/>
  <c r="I152" i="21"/>
  <c r="H152" i="21"/>
  <c r="G152" i="21"/>
  <c r="D153" i="21"/>
  <c r="F153" i="21" s="1"/>
  <c r="J152" i="21" l="1"/>
  <c r="I153" i="21"/>
  <c r="H153" i="21"/>
  <c r="G153" i="21"/>
  <c r="D154" i="21"/>
  <c r="F154" i="21" s="1"/>
  <c r="J153" i="21" l="1"/>
  <c r="I154" i="21"/>
  <c r="H154" i="21"/>
  <c r="G154" i="21"/>
  <c r="D155" i="21"/>
  <c r="F155" i="21" s="1"/>
  <c r="J154" i="21" l="1"/>
  <c r="I155" i="21"/>
  <c r="H155" i="21"/>
  <c r="G155" i="21"/>
  <c r="D156" i="21"/>
  <c r="F156" i="21" s="1"/>
  <c r="J155" i="21" l="1"/>
  <c r="I156" i="21"/>
  <c r="H156" i="21"/>
  <c r="G156" i="21"/>
  <c r="D157" i="21"/>
  <c r="F157" i="21" s="1"/>
  <c r="J156" i="21" l="1"/>
  <c r="I157" i="21"/>
  <c r="H157" i="21"/>
  <c r="G157" i="21"/>
  <c r="D158" i="21"/>
  <c r="F158" i="21" s="1"/>
  <c r="J157" i="21" l="1"/>
  <c r="I158" i="21"/>
  <c r="H158" i="21"/>
  <c r="G158" i="21"/>
  <c r="D159" i="21"/>
  <c r="F159" i="21" s="1"/>
  <c r="J158" i="21" l="1"/>
  <c r="I159" i="21"/>
  <c r="H159" i="21"/>
  <c r="G159" i="21"/>
  <c r="D160" i="21"/>
  <c r="F160" i="21" s="1"/>
  <c r="J159" i="21" l="1"/>
  <c r="I160" i="21"/>
  <c r="H160" i="21"/>
  <c r="G160" i="21"/>
  <c r="D161" i="21"/>
  <c r="F161" i="21" s="1"/>
  <c r="J160" i="21" l="1"/>
  <c r="I161" i="21"/>
  <c r="H161" i="21"/>
  <c r="G161" i="21"/>
  <c r="D162" i="21"/>
  <c r="F162" i="21" s="1"/>
  <c r="J161" i="21" l="1"/>
  <c r="I162" i="21"/>
  <c r="H162" i="21"/>
  <c r="G162" i="21"/>
  <c r="D163" i="21"/>
  <c r="F163" i="21" s="1"/>
  <c r="J162" i="21" l="1"/>
  <c r="I163" i="21"/>
  <c r="H163" i="21"/>
  <c r="G163" i="21"/>
  <c r="D164" i="21"/>
  <c r="F164" i="21" s="1"/>
  <c r="J163" i="21" l="1"/>
  <c r="I164" i="21"/>
  <c r="H164" i="21"/>
  <c r="G164" i="21"/>
  <c r="D165" i="21"/>
  <c r="F165" i="21" s="1"/>
  <c r="J164" i="21" l="1"/>
  <c r="I165" i="21"/>
  <c r="H165" i="21"/>
  <c r="G165" i="21"/>
  <c r="D166" i="21"/>
  <c r="F166" i="21" s="1"/>
  <c r="J165" i="21" l="1"/>
  <c r="I166" i="21"/>
  <c r="H166" i="21"/>
  <c r="G166" i="21"/>
  <c r="D167" i="21"/>
  <c r="F167" i="21" s="1"/>
  <c r="J166" i="21" l="1"/>
  <c r="I167" i="21"/>
  <c r="H167" i="21"/>
  <c r="G167" i="21"/>
  <c r="D168" i="21"/>
  <c r="F168" i="21" s="1"/>
  <c r="J167" i="21" l="1"/>
  <c r="I168" i="21"/>
  <c r="H168" i="21"/>
  <c r="G168" i="21"/>
  <c r="D169" i="21"/>
  <c r="F169" i="21" s="1"/>
  <c r="J168" i="21" l="1"/>
  <c r="I169" i="21"/>
  <c r="H169" i="21"/>
  <c r="G169" i="21"/>
  <c r="D170" i="21"/>
  <c r="F170" i="21" s="1"/>
  <c r="J169" i="21" l="1"/>
  <c r="I170" i="21"/>
  <c r="H170" i="21"/>
  <c r="G170" i="21"/>
  <c r="D171" i="21"/>
  <c r="F171" i="21" s="1"/>
  <c r="J170" i="21" l="1"/>
  <c r="I171" i="21"/>
  <c r="H171" i="21"/>
  <c r="G171" i="21"/>
  <c r="D172" i="21"/>
  <c r="F172" i="21" s="1"/>
  <c r="J171" i="21" l="1"/>
  <c r="I172" i="21"/>
  <c r="H172" i="21"/>
  <c r="G172" i="21"/>
  <c r="D173" i="21"/>
  <c r="F173" i="21" s="1"/>
  <c r="J172" i="21" l="1"/>
  <c r="I173" i="21"/>
  <c r="H173" i="21"/>
  <c r="G173" i="21"/>
  <c r="D174" i="21"/>
  <c r="F174" i="21" s="1"/>
  <c r="J173" i="21" l="1"/>
  <c r="I174" i="21"/>
  <c r="H174" i="21"/>
  <c r="G174" i="21"/>
  <c r="D175" i="21"/>
  <c r="F175" i="21" s="1"/>
  <c r="J174" i="21" l="1"/>
  <c r="I175" i="21"/>
  <c r="H175" i="21"/>
  <c r="G175" i="21"/>
  <c r="D176" i="21"/>
  <c r="F176" i="21" s="1"/>
  <c r="J175" i="21" l="1"/>
  <c r="I176" i="21"/>
  <c r="H176" i="21"/>
  <c r="G176" i="21"/>
  <c r="D177" i="21"/>
  <c r="F177" i="21" s="1"/>
  <c r="J176" i="21" l="1"/>
  <c r="I177" i="21"/>
  <c r="H177" i="21"/>
  <c r="G177" i="21"/>
  <c r="D178" i="21"/>
  <c r="F178" i="21" s="1"/>
  <c r="J177" i="21" l="1"/>
  <c r="I178" i="21"/>
  <c r="H178" i="21"/>
  <c r="G178" i="21"/>
  <c r="D179" i="21"/>
  <c r="F179" i="21" s="1"/>
  <c r="J178" i="21" l="1"/>
  <c r="I179" i="21"/>
  <c r="H179" i="21"/>
  <c r="G179" i="21"/>
  <c r="D180" i="21"/>
  <c r="F180" i="21" s="1"/>
  <c r="J179" i="21" l="1"/>
  <c r="I180" i="21"/>
  <c r="H180" i="21"/>
  <c r="G180" i="21"/>
  <c r="D181" i="21"/>
  <c r="F181" i="21" s="1"/>
  <c r="J180" i="21" l="1"/>
  <c r="I181" i="21"/>
  <c r="H181" i="21"/>
  <c r="G181" i="21"/>
  <c r="D182" i="21"/>
  <c r="F182" i="21" s="1"/>
  <c r="J181" i="21" l="1"/>
  <c r="I182" i="21"/>
  <c r="H182" i="21"/>
  <c r="G182" i="21"/>
  <c r="D183" i="21"/>
  <c r="F183" i="21" s="1"/>
  <c r="J182" i="21" l="1"/>
  <c r="I183" i="21"/>
  <c r="H183" i="21"/>
  <c r="G183" i="21"/>
  <c r="D184" i="21"/>
  <c r="F184" i="21" s="1"/>
  <c r="J183" i="21" l="1"/>
  <c r="I184" i="21"/>
  <c r="H184" i="21"/>
  <c r="G184" i="21"/>
  <c r="D185" i="21"/>
  <c r="F185" i="21" s="1"/>
  <c r="J184" i="21" l="1"/>
  <c r="I185" i="21"/>
  <c r="H185" i="21"/>
  <c r="G185" i="21"/>
  <c r="D186" i="21"/>
  <c r="F186" i="21" s="1"/>
  <c r="J185" i="21" l="1"/>
  <c r="I186" i="21"/>
  <c r="H186" i="21"/>
  <c r="G186" i="21"/>
  <c r="D187" i="21"/>
  <c r="F187" i="21" s="1"/>
  <c r="J186" i="21" l="1"/>
  <c r="I187" i="21"/>
  <c r="H187" i="21"/>
  <c r="G187" i="21"/>
  <c r="D188" i="21"/>
  <c r="F188" i="21" s="1"/>
  <c r="J187" i="21" l="1"/>
  <c r="I188" i="21"/>
  <c r="H188" i="21"/>
  <c r="G188" i="21"/>
  <c r="D189" i="21"/>
  <c r="F189" i="21" s="1"/>
  <c r="J188" i="21" l="1"/>
  <c r="I189" i="21"/>
  <c r="H189" i="21"/>
  <c r="G189" i="21"/>
  <c r="D190" i="21"/>
  <c r="F190" i="21" s="1"/>
  <c r="J189" i="21" l="1"/>
  <c r="I190" i="21"/>
  <c r="H190" i="21"/>
  <c r="G190" i="21"/>
  <c r="D191" i="21"/>
  <c r="F191" i="21" s="1"/>
  <c r="J190" i="21" l="1"/>
  <c r="I191" i="21"/>
  <c r="H191" i="21"/>
  <c r="G191" i="21"/>
  <c r="D192" i="21"/>
  <c r="F192" i="21" s="1"/>
  <c r="J191" i="21" l="1"/>
  <c r="I192" i="21"/>
  <c r="H192" i="21"/>
  <c r="G192" i="21"/>
  <c r="D193" i="21"/>
  <c r="F193" i="21" s="1"/>
  <c r="J192" i="21" l="1"/>
  <c r="I193" i="21"/>
  <c r="H193" i="21"/>
  <c r="G193" i="21"/>
  <c r="D194" i="21"/>
  <c r="F194" i="21" s="1"/>
  <c r="J193" i="21" l="1"/>
  <c r="I194" i="21"/>
  <c r="H194" i="21"/>
  <c r="G194" i="21"/>
  <c r="D195" i="21"/>
  <c r="F195" i="21" s="1"/>
  <c r="J194" i="21" l="1"/>
  <c r="I195" i="21"/>
  <c r="H195" i="21"/>
  <c r="G195" i="21"/>
  <c r="D196" i="21"/>
  <c r="F196" i="21" s="1"/>
  <c r="J195" i="21" l="1"/>
  <c r="I196" i="21"/>
  <c r="H196" i="21"/>
  <c r="G196" i="21"/>
  <c r="D197" i="21"/>
  <c r="F197" i="21" s="1"/>
  <c r="J196" i="21" l="1"/>
  <c r="I197" i="21"/>
  <c r="H197" i="21"/>
  <c r="G197" i="21"/>
  <c r="D198" i="21"/>
  <c r="F198" i="21" s="1"/>
  <c r="J197" i="21" l="1"/>
  <c r="I198" i="21"/>
  <c r="H198" i="21"/>
  <c r="G198" i="21"/>
  <c r="D199" i="21"/>
  <c r="F199" i="21" s="1"/>
  <c r="J198" i="21" l="1"/>
  <c r="I199" i="21"/>
  <c r="H199" i="21"/>
  <c r="G199" i="21"/>
  <c r="D200" i="21"/>
  <c r="F200" i="21" s="1"/>
  <c r="J199" i="21" l="1"/>
  <c r="I200" i="21"/>
  <c r="H200" i="21"/>
  <c r="G200" i="21"/>
  <c r="D201" i="21"/>
  <c r="F201" i="21" s="1"/>
  <c r="J200" i="21" l="1"/>
  <c r="I201" i="21"/>
  <c r="H201" i="21"/>
  <c r="G201" i="21"/>
  <c r="D202" i="21"/>
  <c r="F202" i="21" s="1"/>
  <c r="J201" i="21" l="1"/>
  <c r="I202" i="21"/>
  <c r="H202" i="21"/>
  <c r="G202" i="21"/>
  <c r="D203" i="21"/>
  <c r="F203" i="21" s="1"/>
  <c r="J202" i="21" l="1"/>
  <c r="I203" i="21"/>
  <c r="H203" i="21"/>
  <c r="G203" i="21"/>
  <c r="D204" i="21"/>
  <c r="F204" i="21" s="1"/>
  <c r="J203" i="21" l="1"/>
  <c r="I204" i="21"/>
  <c r="H204" i="21"/>
  <c r="G204" i="21"/>
  <c r="D205" i="21"/>
  <c r="F205" i="21" s="1"/>
  <c r="J204" i="21" l="1"/>
  <c r="I205" i="21"/>
  <c r="H205" i="21"/>
  <c r="G205" i="21"/>
  <c r="D206" i="21"/>
  <c r="F206" i="21" s="1"/>
  <c r="J205" i="21" l="1"/>
  <c r="I206" i="21"/>
  <c r="H206" i="21"/>
  <c r="G206" i="21"/>
  <c r="D207" i="21"/>
  <c r="F207" i="21" s="1"/>
  <c r="J206" i="21" l="1"/>
  <c r="I207" i="21"/>
  <c r="H207" i="21"/>
  <c r="G207" i="21"/>
  <c r="D208" i="21"/>
  <c r="F208" i="21" s="1"/>
  <c r="J207" i="21" l="1"/>
  <c r="I208" i="21"/>
  <c r="H208" i="21"/>
  <c r="G208" i="21"/>
  <c r="D209" i="21"/>
  <c r="F209" i="21" s="1"/>
  <c r="J208" i="21" l="1"/>
  <c r="I209" i="21"/>
  <c r="H209" i="21"/>
  <c r="G209" i="21"/>
  <c r="D210" i="21"/>
  <c r="F210" i="21" s="1"/>
  <c r="J209" i="21" l="1"/>
  <c r="I210" i="21"/>
  <c r="H210" i="21"/>
  <c r="G210" i="21"/>
  <c r="D211" i="21"/>
  <c r="F211" i="21" s="1"/>
  <c r="J210" i="21" l="1"/>
  <c r="I211" i="21"/>
  <c r="H211" i="21"/>
  <c r="G211" i="21"/>
  <c r="D212" i="21"/>
  <c r="F212" i="21" s="1"/>
  <c r="J211" i="21" l="1"/>
  <c r="I212" i="21"/>
  <c r="H212" i="21"/>
  <c r="G212" i="21"/>
  <c r="D213" i="21"/>
  <c r="F213" i="21" s="1"/>
  <c r="J212" i="21" l="1"/>
  <c r="I213" i="21"/>
  <c r="H213" i="21"/>
  <c r="G213" i="21"/>
  <c r="D214" i="21"/>
  <c r="F214" i="21" s="1"/>
  <c r="J213" i="21" l="1"/>
  <c r="I214" i="21"/>
  <c r="H214" i="21"/>
  <c r="G214" i="21"/>
  <c r="D215" i="21"/>
  <c r="F215" i="21" s="1"/>
  <c r="J214" i="21" l="1"/>
  <c r="I215" i="21"/>
  <c r="H215" i="21"/>
  <c r="G215" i="21"/>
  <c r="D216" i="21"/>
  <c r="F216" i="21" s="1"/>
  <c r="J215" i="21" l="1"/>
  <c r="I216" i="21"/>
  <c r="H216" i="21"/>
  <c r="G216" i="21"/>
  <c r="D217" i="21"/>
  <c r="F217" i="21" s="1"/>
  <c r="J216" i="21" l="1"/>
  <c r="I217" i="21"/>
  <c r="H217" i="21"/>
  <c r="G217" i="21"/>
  <c r="D218" i="21"/>
  <c r="F218" i="21" s="1"/>
  <c r="J217" i="21" l="1"/>
  <c r="I218" i="21"/>
  <c r="H218" i="21"/>
  <c r="G218" i="21"/>
  <c r="D219" i="21"/>
  <c r="F219" i="21" s="1"/>
  <c r="J218" i="21" l="1"/>
  <c r="I219" i="21"/>
  <c r="H219" i="21"/>
  <c r="G219" i="21"/>
  <c r="D220" i="21"/>
  <c r="F220" i="21" s="1"/>
  <c r="J219" i="21" l="1"/>
  <c r="I220" i="21"/>
  <c r="H220" i="21"/>
  <c r="G220" i="21"/>
  <c r="D221" i="21"/>
  <c r="F221" i="21" s="1"/>
  <c r="J220" i="21" l="1"/>
  <c r="I221" i="21"/>
  <c r="H221" i="21"/>
  <c r="G221" i="21"/>
  <c r="D222" i="21"/>
  <c r="F222" i="21" s="1"/>
  <c r="J221" i="21" l="1"/>
  <c r="I222" i="21"/>
  <c r="H222" i="21"/>
  <c r="G222" i="21"/>
  <c r="D223" i="21"/>
  <c r="F223" i="21" s="1"/>
  <c r="J222" i="21" l="1"/>
  <c r="I223" i="21"/>
  <c r="H223" i="21"/>
  <c r="G223" i="21"/>
  <c r="D224" i="21"/>
  <c r="F224" i="21" s="1"/>
  <c r="J223" i="21" l="1"/>
  <c r="I224" i="21"/>
  <c r="H224" i="21"/>
  <c r="G224" i="21"/>
  <c r="D225" i="21"/>
  <c r="F225" i="21" s="1"/>
  <c r="J224" i="21" l="1"/>
  <c r="I225" i="21"/>
  <c r="H225" i="21"/>
  <c r="G225" i="21"/>
  <c r="D226" i="21"/>
  <c r="F226" i="21" s="1"/>
  <c r="J225" i="21" l="1"/>
  <c r="I226" i="21"/>
  <c r="H226" i="21"/>
  <c r="G226" i="21"/>
  <c r="D227" i="21"/>
  <c r="F227" i="21" s="1"/>
  <c r="J226" i="21" l="1"/>
  <c r="I227" i="21"/>
  <c r="H227" i="21"/>
  <c r="G227" i="21"/>
  <c r="D228" i="21"/>
  <c r="F228" i="21" s="1"/>
  <c r="J227" i="21" l="1"/>
  <c r="I228" i="21"/>
  <c r="H228" i="21"/>
  <c r="G228" i="21"/>
  <c r="D229" i="21"/>
  <c r="F229" i="21" s="1"/>
  <c r="J228" i="21" l="1"/>
  <c r="I229" i="21"/>
  <c r="H229" i="21"/>
  <c r="G229" i="21"/>
  <c r="D230" i="21"/>
  <c r="F230" i="21" s="1"/>
  <c r="J229" i="21" l="1"/>
  <c r="I230" i="21"/>
  <c r="H230" i="21"/>
  <c r="G230" i="21"/>
  <c r="D231" i="21"/>
  <c r="F231" i="21" s="1"/>
  <c r="J230" i="21" l="1"/>
  <c r="I231" i="21"/>
  <c r="H231" i="21"/>
  <c r="G231" i="21"/>
  <c r="D232" i="21"/>
  <c r="F232" i="21" s="1"/>
  <c r="J231" i="21" l="1"/>
  <c r="I232" i="21"/>
  <c r="H232" i="21"/>
  <c r="G232" i="21"/>
  <c r="D233" i="21"/>
  <c r="F233" i="21" s="1"/>
  <c r="J232" i="21" l="1"/>
  <c r="I233" i="21"/>
  <c r="H233" i="21"/>
  <c r="G233" i="21"/>
  <c r="D234" i="21"/>
  <c r="F234" i="21" s="1"/>
  <c r="J233" i="21" l="1"/>
  <c r="I234" i="21"/>
  <c r="H234" i="21"/>
  <c r="G234" i="21"/>
  <c r="D235" i="21"/>
  <c r="F235" i="21" s="1"/>
  <c r="J234" i="21" l="1"/>
  <c r="I235" i="21"/>
  <c r="H235" i="21"/>
  <c r="G235" i="21"/>
  <c r="D236" i="21"/>
  <c r="F236" i="21" s="1"/>
  <c r="J235" i="21" l="1"/>
  <c r="I236" i="21"/>
  <c r="H236" i="21"/>
  <c r="G236" i="21"/>
  <c r="D237" i="21"/>
  <c r="F237" i="21" s="1"/>
  <c r="J236" i="21" l="1"/>
  <c r="I237" i="21"/>
  <c r="H237" i="21"/>
  <c r="G237" i="21"/>
  <c r="D238" i="21"/>
  <c r="F238" i="21" s="1"/>
  <c r="J237" i="21" l="1"/>
  <c r="I238" i="21"/>
  <c r="H238" i="21"/>
  <c r="G238" i="21"/>
  <c r="D239" i="21"/>
  <c r="F239" i="21" s="1"/>
  <c r="J238" i="21" l="1"/>
  <c r="I239" i="21"/>
  <c r="H239" i="21"/>
  <c r="G239" i="21"/>
  <c r="D240" i="21"/>
  <c r="F240" i="21" s="1"/>
  <c r="J239" i="21" l="1"/>
  <c r="I240" i="21"/>
  <c r="H240" i="21"/>
  <c r="G240" i="21"/>
  <c r="D241" i="21"/>
  <c r="F241" i="21" s="1"/>
  <c r="J240" i="21" l="1"/>
  <c r="I241" i="21"/>
  <c r="H241" i="21"/>
  <c r="G241" i="21"/>
  <c r="D242" i="21"/>
  <c r="F242" i="21" s="1"/>
  <c r="J241" i="21" l="1"/>
  <c r="I242" i="21"/>
  <c r="H242" i="21"/>
  <c r="G242" i="21"/>
  <c r="D243" i="21"/>
  <c r="F243" i="21" s="1"/>
  <c r="J242" i="21" l="1"/>
  <c r="I243" i="21"/>
  <c r="H243" i="21"/>
  <c r="G243" i="21"/>
  <c r="D244" i="21"/>
  <c r="F244" i="21" s="1"/>
  <c r="J243" i="21" l="1"/>
  <c r="I244" i="21"/>
  <c r="H244" i="21"/>
  <c r="G244" i="21"/>
  <c r="D245" i="21"/>
  <c r="F245" i="21" s="1"/>
  <c r="J244" i="21" l="1"/>
  <c r="I245" i="21"/>
  <c r="H245" i="21"/>
  <c r="G245" i="21"/>
  <c r="D246" i="21"/>
  <c r="F246" i="21" s="1"/>
  <c r="J245" i="21" l="1"/>
  <c r="I246" i="21"/>
  <c r="H246" i="21"/>
  <c r="G246" i="21"/>
  <c r="D247" i="21"/>
  <c r="F247" i="21" s="1"/>
  <c r="J246" i="21" l="1"/>
  <c r="I247" i="21"/>
  <c r="H247" i="21"/>
  <c r="G247" i="21"/>
  <c r="D248" i="21"/>
  <c r="F248" i="21" s="1"/>
  <c r="J247" i="21" l="1"/>
  <c r="I248" i="21"/>
  <c r="H248" i="21"/>
  <c r="G248" i="21"/>
  <c r="D249" i="21"/>
  <c r="F249" i="21" s="1"/>
  <c r="J248" i="21" l="1"/>
  <c r="I249" i="21"/>
  <c r="H249" i="21"/>
  <c r="G249" i="21"/>
  <c r="D250" i="21"/>
  <c r="F250" i="21" s="1"/>
  <c r="J249" i="21" l="1"/>
  <c r="I250" i="21"/>
  <c r="H250" i="21"/>
  <c r="G250" i="21"/>
  <c r="D251" i="21"/>
  <c r="F251" i="21" s="1"/>
  <c r="J250" i="21" l="1"/>
  <c r="I251" i="21"/>
  <c r="H251" i="21"/>
  <c r="G251" i="21"/>
  <c r="D252" i="21"/>
  <c r="F252" i="21" s="1"/>
  <c r="J251" i="21" l="1"/>
  <c r="I252" i="21"/>
  <c r="H252" i="21"/>
  <c r="G252" i="21"/>
  <c r="D253" i="21"/>
  <c r="F253" i="21" s="1"/>
  <c r="J252" i="21" l="1"/>
  <c r="I253" i="21"/>
  <c r="H253" i="21"/>
  <c r="G253" i="21"/>
  <c r="D254" i="21"/>
  <c r="F254" i="21" s="1"/>
  <c r="J253" i="21" l="1"/>
  <c r="I254" i="21"/>
  <c r="H254" i="21"/>
  <c r="G254" i="21"/>
  <c r="D255" i="21"/>
  <c r="F255" i="21" s="1"/>
  <c r="J254" i="21" l="1"/>
  <c r="I255" i="21"/>
  <c r="H255" i="21"/>
  <c r="G255" i="21"/>
  <c r="D256" i="21"/>
  <c r="F256" i="21" s="1"/>
  <c r="J255" i="21" l="1"/>
  <c r="I256" i="21"/>
  <c r="H256" i="21"/>
  <c r="G256" i="21"/>
  <c r="D257" i="21"/>
  <c r="F257" i="21" s="1"/>
  <c r="J256" i="21" l="1"/>
  <c r="I257" i="21"/>
  <c r="H257" i="21"/>
  <c r="G257" i="21"/>
  <c r="D258" i="21"/>
  <c r="F258" i="21" s="1"/>
  <c r="J257" i="21" l="1"/>
  <c r="I258" i="21"/>
  <c r="H258" i="21"/>
  <c r="G258" i="21"/>
  <c r="D259" i="21"/>
  <c r="F259" i="21" s="1"/>
  <c r="J258" i="21" l="1"/>
  <c r="I259" i="21"/>
  <c r="H259" i="21"/>
  <c r="G259" i="21"/>
  <c r="D260" i="21"/>
  <c r="F260" i="21" s="1"/>
  <c r="J259" i="21" l="1"/>
  <c r="I260" i="21"/>
  <c r="H260" i="21"/>
  <c r="G260" i="21"/>
  <c r="D261" i="21"/>
  <c r="F261" i="21" s="1"/>
  <c r="J260" i="21" l="1"/>
  <c r="I261" i="21"/>
  <c r="H261" i="21"/>
  <c r="G261" i="21"/>
  <c r="D262" i="21"/>
  <c r="F262" i="21" s="1"/>
  <c r="J261" i="21" l="1"/>
  <c r="I262" i="21"/>
  <c r="H262" i="21"/>
  <c r="G262" i="21"/>
  <c r="D263" i="21"/>
  <c r="F263" i="21" s="1"/>
  <c r="J262" i="21" l="1"/>
  <c r="I263" i="21"/>
  <c r="H263" i="21"/>
  <c r="G263" i="21"/>
  <c r="D264" i="21"/>
  <c r="F264" i="21" s="1"/>
  <c r="J263" i="21" l="1"/>
  <c r="I264" i="21"/>
  <c r="H264" i="21"/>
  <c r="G264" i="21"/>
  <c r="D265" i="21"/>
  <c r="F265" i="21" s="1"/>
  <c r="J264" i="21" l="1"/>
  <c r="I265" i="21"/>
  <c r="H265" i="21"/>
  <c r="G265" i="21"/>
  <c r="D266" i="21"/>
  <c r="F266" i="21" s="1"/>
  <c r="J265" i="21" l="1"/>
  <c r="I266" i="21"/>
  <c r="H266" i="21"/>
  <c r="G266" i="21"/>
  <c r="D267" i="21"/>
  <c r="F267" i="21" s="1"/>
  <c r="J266" i="21" l="1"/>
  <c r="I267" i="21"/>
  <c r="H267" i="21"/>
  <c r="G267" i="21"/>
  <c r="D268" i="21"/>
  <c r="F268" i="21" s="1"/>
  <c r="J267" i="21" l="1"/>
  <c r="I268" i="21"/>
  <c r="H268" i="21"/>
  <c r="G268" i="21"/>
  <c r="D269" i="21"/>
  <c r="F269" i="21" s="1"/>
  <c r="J268" i="21" l="1"/>
  <c r="I269" i="21"/>
  <c r="H269" i="21"/>
  <c r="G269" i="21"/>
  <c r="D270" i="21"/>
  <c r="F270" i="21" s="1"/>
  <c r="J269" i="21" l="1"/>
  <c r="I270" i="21"/>
  <c r="H270" i="21"/>
  <c r="G270" i="21"/>
  <c r="D271" i="21"/>
  <c r="F271" i="21" s="1"/>
  <c r="J270" i="21" l="1"/>
  <c r="I271" i="21"/>
  <c r="H271" i="21"/>
  <c r="G271" i="21"/>
  <c r="D272" i="21"/>
  <c r="F272" i="21" s="1"/>
  <c r="J271" i="21" l="1"/>
  <c r="I272" i="21"/>
  <c r="H272" i="21"/>
  <c r="G272" i="21"/>
  <c r="D273" i="21"/>
  <c r="F273" i="21" s="1"/>
  <c r="J272" i="21" l="1"/>
  <c r="I273" i="21"/>
  <c r="H273" i="21"/>
  <c r="G273" i="21"/>
  <c r="D274" i="21"/>
  <c r="F274" i="21" s="1"/>
  <c r="J273" i="21" l="1"/>
  <c r="I274" i="21"/>
  <c r="H274" i="21"/>
  <c r="G274" i="21"/>
  <c r="D275" i="21"/>
  <c r="F275" i="21" s="1"/>
  <c r="J274" i="21" l="1"/>
  <c r="I275" i="21"/>
  <c r="H275" i="21"/>
  <c r="G275" i="21"/>
  <c r="D276" i="21"/>
  <c r="F276" i="21" s="1"/>
  <c r="J275" i="21" l="1"/>
  <c r="I276" i="21"/>
  <c r="H276" i="21"/>
  <c r="G276" i="21"/>
  <c r="D277" i="21"/>
  <c r="F277" i="21" s="1"/>
  <c r="J276" i="21" l="1"/>
  <c r="I277" i="21"/>
  <c r="H277" i="21"/>
  <c r="G277" i="21"/>
  <c r="D278" i="21"/>
  <c r="F278" i="21" s="1"/>
  <c r="J277" i="21" l="1"/>
  <c r="I278" i="21"/>
  <c r="H278" i="21"/>
  <c r="G278" i="21"/>
  <c r="D279" i="21"/>
  <c r="F279" i="21" s="1"/>
  <c r="J278" i="21" l="1"/>
  <c r="I279" i="21"/>
  <c r="H279" i="21"/>
  <c r="G279" i="21"/>
  <c r="D280" i="21"/>
  <c r="F280" i="21" s="1"/>
  <c r="J279" i="21" l="1"/>
  <c r="I280" i="21"/>
  <c r="H280" i="21"/>
  <c r="G280" i="21"/>
  <c r="D281" i="21"/>
  <c r="F281" i="21" s="1"/>
  <c r="J280" i="21" l="1"/>
  <c r="I281" i="21"/>
  <c r="H281" i="21"/>
  <c r="G281" i="21"/>
  <c r="D282" i="21"/>
  <c r="F282" i="21" s="1"/>
  <c r="J281" i="21" l="1"/>
  <c r="I282" i="21"/>
  <c r="H282" i="21"/>
  <c r="G282" i="21"/>
  <c r="D283" i="21"/>
  <c r="F283" i="21" s="1"/>
  <c r="J282" i="21" l="1"/>
  <c r="I283" i="21"/>
  <c r="H283" i="21"/>
  <c r="G283" i="21"/>
  <c r="D284" i="21"/>
  <c r="F284" i="21" s="1"/>
  <c r="J283" i="21" l="1"/>
  <c r="I284" i="21"/>
  <c r="H284" i="21"/>
  <c r="G284" i="21"/>
  <c r="D285" i="21"/>
  <c r="F285" i="21" s="1"/>
  <c r="J284" i="21" l="1"/>
  <c r="I285" i="21"/>
  <c r="H285" i="21"/>
  <c r="G285" i="21"/>
  <c r="D286" i="21"/>
  <c r="F286" i="21" s="1"/>
  <c r="J285" i="21" l="1"/>
  <c r="I286" i="21"/>
  <c r="H286" i="21"/>
  <c r="G286" i="21"/>
  <c r="D287" i="21"/>
  <c r="F287" i="21" s="1"/>
  <c r="J286" i="21" l="1"/>
  <c r="I287" i="21"/>
  <c r="H287" i="21"/>
  <c r="G287" i="21"/>
  <c r="D288" i="21"/>
  <c r="F288" i="21" s="1"/>
  <c r="J287" i="21" l="1"/>
  <c r="I288" i="21"/>
  <c r="H288" i="21"/>
  <c r="G288" i="21"/>
  <c r="D289" i="21"/>
  <c r="F289" i="21" s="1"/>
  <c r="J288" i="21" l="1"/>
  <c r="I289" i="21"/>
  <c r="H289" i="21"/>
  <c r="G289" i="21"/>
  <c r="D290" i="21"/>
  <c r="F290" i="21" s="1"/>
  <c r="J289" i="21" l="1"/>
  <c r="I290" i="21"/>
  <c r="H290" i="21"/>
  <c r="G290" i="21"/>
  <c r="D291" i="21"/>
  <c r="F291" i="21" s="1"/>
  <c r="J290" i="21" l="1"/>
  <c r="I291" i="21"/>
  <c r="H291" i="21"/>
  <c r="G291" i="21"/>
  <c r="D292" i="21"/>
  <c r="F292" i="21" s="1"/>
  <c r="J291" i="21" l="1"/>
  <c r="I292" i="21"/>
  <c r="H292" i="21"/>
  <c r="G292" i="21"/>
  <c r="D293" i="21"/>
  <c r="F293" i="21" s="1"/>
  <c r="J292" i="21" l="1"/>
  <c r="I293" i="21"/>
  <c r="H293" i="21"/>
  <c r="G293" i="21"/>
  <c r="D294" i="21"/>
  <c r="F294" i="21" s="1"/>
  <c r="J293" i="21" l="1"/>
  <c r="I294" i="21"/>
  <c r="H294" i="21"/>
  <c r="G294" i="21"/>
  <c r="D295" i="21"/>
  <c r="F295" i="21" s="1"/>
  <c r="J294" i="21" l="1"/>
  <c r="I295" i="21"/>
  <c r="H295" i="21"/>
  <c r="G295" i="21"/>
  <c r="D296" i="21"/>
  <c r="F296" i="21" s="1"/>
  <c r="J295" i="21" l="1"/>
  <c r="I296" i="21"/>
  <c r="H296" i="21"/>
  <c r="G296" i="21"/>
  <c r="D297" i="21"/>
  <c r="F297" i="21" s="1"/>
  <c r="J296" i="21" l="1"/>
  <c r="I297" i="21"/>
  <c r="H297" i="21"/>
  <c r="G297" i="21"/>
  <c r="D298" i="21"/>
  <c r="F298" i="21" s="1"/>
  <c r="J297" i="21" l="1"/>
  <c r="I298" i="21"/>
  <c r="H298" i="21"/>
  <c r="G298" i="21"/>
  <c r="D299" i="21"/>
  <c r="F299" i="21" s="1"/>
  <c r="J298" i="21" l="1"/>
  <c r="I299" i="21"/>
  <c r="H299" i="21"/>
  <c r="G299" i="21"/>
  <c r="D300" i="21"/>
  <c r="F300" i="21" s="1"/>
  <c r="J299" i="21" l="1"/>
  <c r="I300" i="21"/>
  <c r="H300" i="21"/>
  <c r="G300" i="21"/>
  <c r="D301" i="21"/>
  <c r="F301" i="21" s="1"/>
  <c r="J300" i="21" l="1"/>
  <c r="I301" i="21"/>
  <c r="H301" i="21"/>
  <c r="G301" i="21"/>
  <c r="D302" i="21"/>
  <c r="F302" i="21" s="1"/>
  <c r="J301" i="21" l="1"/>
  <c r="I302" i="21"/>
  <c r="H302" i="21"/>
  <c r="G302" i="21"/>
  <c r="D303" i="21"/>
  <c r="F303" i="21" s="1"/>
  <c r="J302" i="21" l="1"/>
  <c r="I303" i="21"/>
  <c r="H303" i="21"/>
  <c r="G303" i="21"/>
  <c r="D304" i="21"/>
  <c r="F304" i="21" s="1"/>
  <c r="J303" i="21" l="1"/>
  <c r="I304" i="21"/>
  <c r="H304" i="21"/>
  <c r="G304" i="21"/>
  <c r="D305" i="21"/>
  <c r="F305" i="21" s="1"/>
  <c r="J304" i="21" l="1"/>
  <c r="I305" i="21"/>
  <c r="H305" i="21"/>
  <c r="G305" i="21"/>
  <c r="D306" i="21"/>
  <c r="F306" i="21" s="1"/>
  <c r="J305" i="21" l="1"/>
  <c r="I306" i="21"/>
  <c r="H306" i="21"/>
  <c r="G306" i="21"/>
  <c r="D307" i="21"/>
  <c r="F307" i="21" s="1"/>
  <c r="J306" i="21" l="1"/>
  <c r="I307" i="21"/>
  <c r="H307" i="21"/>
  <c r="G307" i="21"/>
  <c r="D308" i="21"/>
  <c r="F308" i="21" s="1"/>
  <c r="J307" i="21" l="1"/>
  <c r="I308" i="21"/>
  <c r="H308" i="21"/>
  <c r="G308" i="21"/>
  <c r="D309" i="21"/>
  <c r="F309" i="21" s="1"/>
  <c r="J308" i="21" l="1"/>
  <c r="I309" i="21"/>
  <c r="H309" i="21"/>
  <c r="G309" i="21"/>
  <c r="D310" i="21"/>
  <c r="F310" i="21" s="1"/>
  <c r="J309" i="21" l="1"/>
  <c r="I310" i="21"/>
  <c r="H310" i="21"/>
  <c r="G310" i="21"/>
  <c r="D311" i="21"/>
  <c r="F311" i="21" s="1"/>
  <c r="J310" i="21" l="1"/>
  <c r="I311" i="21"/>
  <c r="H311" i="21"/>
  <c r="G311" i="21"/>
  <c r="D312" i="21"/>
  <c r="F312" i="21" s="1"/>
  <c r="J311" i="21" l="1"/>
  <c r="I312" i="21"/>
  <c r="H312" i="21"/>
  <c r="G312" i="21"/>
  <c r="D313" i="21"/>
  <c r="F313" i="21" s="1"/>
  <c r="J312" i="21" l="1"/>
  <c r="I313" i="21"/>
  <c r="H313" i="21"/>
  <c r="G313" i="21"/>
  <c r="D314" i="21"/>
  <c r="F314" i="21" s="1"/>
  <c r="J313" i="21" l="1"/>
  <c r="I314" i="21"/>
  <c r="H314" i="21"/>
  <c r="G314" i="21"/>
  <c r="D315" i="21"/>
  <c r="F315" i="21" s="1"/>
  <c r="J314" i="21" l="1"/>
  <c r="I315" i="21"/>
  <c r="H315" i="21"/>
  <c r="G315" i="21"/>
  <c r="D316" i="21"/>
  <c r="F316" i="21" s="1"/>
  <c r="J315" i="21" l="1"/>
  <c r="I316" i="21"/>
  <c r="H316" i="21"/>
  <c r="G316" i="21"/>
  <c r="D317" i="21"/>
  <c r="F317" i="21" s="1"/>
  <c r="J316" i="21" l="1"/>
  <c r="I317" i="21"/>
  <c r="H317" i="21"/>
  <c r="G317" i="21"/>
  <c r="D318" i="21"/>
  <c r="F318" i="21" s="1"/>
  <c r="J317" i="21" l="1"/>
  <c r="I318" i="21"/>
  <c r="H318" i="21"/>
  <c r="G318" i="21"/>
  <c r="D319" i="21"/>
  <c r="F319" i="21" s="1"/>
  <c r="J318" i="21" l="1"/>
  <c r="I319" i="21"/>
  <c r="H319" i="21"/>
  <c r="G319" i="21"/>
  <c r="D320" i="21"/>
  <c r="F320" i="21" s="1"/>
  <c r="J319" i="21" l="1"/>
  <c r="I320" i="21"/>
  <c r="H320" i="21"/>
  <c r="G320" i="21"/>
  <c r="D321" i="21"/>
  <c r="F321" i="21" s="1"/>
  <c r="J320" i="21" l="1"/>
  <c r="I321" i="21"/>
  <c r="H321" i="21"/>
  <c r="G321" i="21"/>
  <c r="D322" i="21"/>
  <c r="F322" i="21" s="1"/>
  <c r="J321" i="21" l="1"/>
  <c r="I322" i="21"/>
  <c r="H322" i="21"/>
  <c r="G322" i="21"/>
  <c r="D323" i="21"/>
  <c r="F323" i="21" s="1"/>
  <c r="J322" i="21" l="1"/>
  <c r="I323" i="21"/>
  <c r="H323" i="21"/>
  <c r="G323" i="21"/>
  <c r="D324" i="21"/>
  <c r="F324" i="21" s="1"/>
  <c r="J323" i="21" l="1"/>
  <c r="I324" i="21"/>
  <c r="H324" i="21"/>
  <c r="G324" i="21"/>
  <c r="D325" i="21"/>
  <c r="F325" i="21" s="1"/>
  <c r="J324" i="21" l="1"/>
  <c r="I325" i="21"/>
  <c r="H325" i="21"/>
  <c r="G325" i="21"/>
  <c r="D326" i="21"/>
  <c r="F326" i="21" s="1"/>
  <c r="J325" i="21" l="1"/>
  <c r="I326" i="21"/>
  <c r="H326" i="21"/>
  <c r="G326" i="21"/>
  <c r="D327" i="21"/>
  <c r="F327" i="21" s="1"/>
  <c r="J326" i="21" l="1"/>
  <c r="I327" i="21"/>
  <c r="H327" i="21"/>
  <c r="G327" i="21"/>
  <c r="D328" i="21"/>
  <c r="F328" i="21" s="1"/>
  <c r="J327" i="21" l="1"/>
  <c r="I328" i="21"/>
  <c r="H328" i="21"/>
  <c r="G328" i="21"/>
  <c r="D329" i="21"/>
  <c r="F329" i="21" s="1"/>
  <c r="J328" i="21" l="1"/>
  <c r="I329" i="21"/>
  <c r="H329" i="21"/>
  <c r="G329" i="21"/>
  <c r="D330" i="21"/>
  <c r="F330" i="21" s="1"/>
  <c r="J329" i="21" l="1"/>
  <c r="I330" i="21"/>
  <c r="H330" i="21"/>
  <c r="G330" i="21"/>
  <c r="D331" i="21"/>
  <c r="F331" i="21" s="1"/>
  <c r="J330" i="21" l="1"/>
  <c r="I331" i="21"/>
  <c r="H331" i="21"/>
  <c r="G331" i="21"/>
  <c r="D332" i="21"/>
  <c r="F332" i="21" s="1"/>
  <c r="J331" i="21" l="1"/>
  <c r="I332" i="21"/>
  <c r="H332" i="21"/>
  <c r="G332" i="21"/>
  <c r="D333" i="21"/>
  <c r="F333" i="21" s="1"/>
  <c r="J332" i="21" l="1"/>
  <c r="I333" i="21"/>
  <c r="H333" i="21"/>
  <c r="G333" i="21"/>
  <c r="D334" i="21"/>
  <c r="F334" i="21" s="1"/>
  <c r="J333" i="21" l="1"/>
  <c r="I334" i="21"/>
  <c r="H334" i="21"/>
  <c r="G334" i="21"/>
  <c r="D335" i="21"/>
  <c r="F335" i="21" s="1"/>
  <c r="J334" i="21" l="1"/>
  <c r="I335" i="21"/>
  <c r="H335" i="21"/>
  <c r="G335" i="21"/>
  <c r="D336" i="21"/>
  <c r="F336" i="21" s="1"/>
  <c r="J335" i="21" l="1"/>
  <c r="I336" i="21"/>
  <c r="H336" i="21"/>
  <c r="G336" i="21"/>
  <c r="D337" i="21"/>
  <c r="F337" i="21" s="1"/>
  <c r="J336" i="21" l="1"/>
  <c r="I337" i="21"/>
  <c r="H337" i="21"/>
  <c r="G337" i="21"/>
  <c r="D338" i="21"/>
  <c r="F338" i="21" s="1"/>
  <c r="J337" i="21" l="1"/>
  <c r="I338" i="21"/>
  <c r="H338" i="21"/>
  <c r="G338" i="21"/>
  <c r="D339" i="21"/>
  <c r="F339" i="21" s="1"/>
  <c r="J338" i="21" l="1"/>
  <c r="I339" i="21"/>
  <c r="H339" i="21"/>
  <c r="G339" i="21"/>
  <c r="D340" i="21"/>
  <c r="F340" i="21" s="1"/>
  <c r="J339" i="21" l="1"/>
  <c r="I340" i="21"/>
  <c r="H340" i="21"/>
  <c r="G340" i="21"/>
  <c r="D341" i="21"/>
  <c r="F341" i="21" s="1"/>
  <c r="J340" i="21" l="1"/>
  <c r="I341" i="21"/>
  <c r="H341" i="21"/>
  <c r="G341" i="21"/>
  <c r="D342" i="21"/>
  <c r="F342" i="21" s="1"/>
  <c r="J341" i="21" l="1"/>
  <c r="I342" i="21"/>
  <c r="H342" i="21"/>
  <c r="G342" i="21"/>
  <c r="D343" i="21"/>
  <c r="F343" i="21" s="1"/>
  <c r="J342" i="21" l="1"/>
  <c r="I343" i="21"/>
  <c r="H343" i="21"/>
  <c r="G343" i="21"/>
  <c r="D344" i="21"/>
  <c r="F344" i="21" s="1"/>
  <c r="J343" i="21" l="1"/>
  <c r="I344" i="21"/>
  <c r="H344" i="21"/>
  <c r="G344" i="21"/>
  <c r="D345" i="21"/>
  <c r="F345" i="21" s="1"/>
  <c r="J344" i="21" l="1"/>
  <c r="I345" i="21"/>
  <c r="H345" i="21"/>
  <c r="G345" i="21"/>
  <c r="D346" i="21"/>
  <c r="F346" i="21" s="1"/>
  <c r="J345" i="21" l="1"/>
  <c r="I346" i="21"/>
  <c r="H346" i="21"/>
  <c r="G346" i="21"/>
  <c r="D347" i="21"/>
  <c r="F347" i="21" s="1"/>
  <c r="J346" i="21" l="1"/>
  <c r="I347" i="21"/>
  <c r="H347" i="21"/>
  <c r="G347" i="21"/>
  <c r="D348" i="21"/>
  <c r="F348" i="21" s="1"/>
  <c r="J347" i="21" l="1"/>
  <c r="I348" i="21"/>
  <c r="H348" i="21"/>
  <c r="G348" i="21"/>
  <c r="D349" i="21"/>
  <c r="F349" i="21" s="1"/>
  <c r="J348" i="21" l="1"/>
  <c r="I349" i="21"/>
  <c r="H349" i="21"/>
  <c r="G349" i="21"/>
  <c r="D350" i="21"/>
  <c r="F350" i="21" s="1"/>
  <c r="J349" i="21" l="1"/>
  <c r="I350" i="21"/>
  <c r="H350" i="21"/>
  <c r="G350" i="21"/>
  <c r="D351" i="21"/>
  <c r="F351" i="21" s="1"/>
  <c r="J350" i="21" l="1"/>
  <c r="I351" i="21"/>
  <c r="H351" i="21"/>
  <c r="G351" i="21"/>
  <c r="D352" i="21"/>
  <c r="F352" i="21" s="1"/>
  <c r="J351" i="21" l="1"/>
  <c r="I352" i="21"/>
  <c r="H352" i="21"/>
  <c r="G352" i="21"/>
  <c r="D353" i="21"/>
  <c r="F353" i="21" s="1"/>
  <c r="J352" i="21" l="1"/>
  <c r="I353" i="21"/>
  <c r="H353" i="21"/>
  <c r="G353" i="21"/>
  <c r="D354" i="21"/>
  <c r="F354" i="21" s="1"/>
  <c r="J353" i="21" l="1"/>
  <c r="I354" i="21"/>
  <c r="H354" i="21"/>
  <c r="G354" i="21"/>
  <c r="D355" i="21"/>
  <c r="F355" i="21" s="1"/>
  <c r="J354" i="21" l="1"/>
  <c r="I355" i="21"/>
  <c r="H355" i="21"/>
  <c r="G355" i="21"/>
  <c r="D356" i="21"/>
  <c r="F356" i="21" s="1"/>
  <c r="J355" i="21" l="1"/>
  <c r="I356" i="21"/>
  <c r="H356" i="21"/>
  <c r="G356" i="21"/>
  <c r="D357" i="21"/>
  <c r="F357" i="21" s="1"/>
  <c r="J356" i="21" l="1"/>
  <c r="I357" i="21"/>
  <c r="H357" i="21"/>
  <c r="G357" i="21"/>
  <c r="D358" i="21"/>
  <c r="F358" i="21" s="1"/>
  <c r="J357" i="21" l="1"/>
  <c r="I358" i="21"/>
  <c r="H358" i="21"/>
  <c r="G358" i="21"/>
  <c r="D359" i="21"/>
  <c r="F359" i="21" s="1"/>
  <c r="J358" i="21" l="1"/>
  <c r="I359" i="21"/>
  <c r="H359" i="21"/>
  <c r="G359" i="21"/>
  <c r="D360" i="21"/>
  <c r="F360" i="21" s="1"/>
  <c r="J359" i="21" l="1"/>
  <c r="I360" i="21"/>
  <c r="H360" i="21"/>
  <c r="G360" i="21"/>
  <c r="D361" i="21"/>
  <c r="F361" i="21" s="1"/>
  <c r="J360" i="21" l="1"/>
  <c r="I361" i="21"/>
  <c r="H361" i="21"/>
  <c r="G361" i="21"/>
  <c r="D362" i="21"/>
  <c r="F362" i="21" s="1"/>
  <c r="J361" i="21" l="1"/>
  <c r="I362" i="21"/>
  <c r="H362" i="21"/>
  <c r="G362" i="21"/>
  <c r="D363" i="21"/>
  <c r="F363" i="21" s="1"/>
  <c r="J362" i="21" l="1"/>
  <c r="I363" i="21"/>
  <c r="H363" i="21"/>
  <c r="G363" i="21"/>
  <c r="D364" i="21"/>
  <c r="F364" i="21" s="1"/>
  <c r="J363" i="21" l="1"/>
  <c r="I364" i="21"/>
  <c r="H364" i="21"/>
  <c r="G364" i="21"/>
  <c r="D365" i="21"/>
  <c r="F365" i="21" s="1"/>
  <c r="J364" i="21" l="1"/>
  <c r="I365" i="21"/>
  <c r="H365" i="21"/>
  <c r="G365" i="21"/>
  <c r="D366" i="21"/>
  <c r="F366" i="21" s="1"/>
  <c r="J365" i="21" l="1"/>
  <c r="I366" i="21"/>
  <c r="H366" i="21"/>
  <c r="G366" i="21"/>
  <c r="D367" i="21"/>
  <c r="F367" i="21" s="1"/>
  <c r="J366" i="21" l="1"/>
  <c r="I367" i="21"/>
  <c r="H367" i="21"/>
  <c r="G367" i="21"/>
  <c r="D368" i="21"/>
  <c r="F368" i="21" s="1"/>
  <c r="J367" i="21" l="1"/>
  <c r="I368" i="21"/>
  <c r="H368" i="21"/>
  <c r="G368" i="21"/>
  <c r="D369" i="21"/>
  <c r="F369" i="21" s="1"/>
  <c r="J368" i="21" l="1"/>
  <c r="I369" i="21"/>
  <c r="H369" i="21"/>
  <c r="G369" i="21"/>
  <c r="D370" i="21"/>
  <c r="F370" i="21" s="1"/>
  <c r="J369" i="21" l="1"/>
  <c r="I370" i="21"/>
  <c r="H370" i="21"/>
  <c r="G370" i="21"/>
  <c r="D371" i="21"/>
  <c r="F371" i="21" s="1"/>
  <c r="J370" i="21" l="1"/>
  <c r="I371" i="21"/>
  <c r="H371" i="21"/>
  <c r="G371" i="21"/>
  <c r="D372" i="21"/>
  <c r="F372" i="21" s="1"/>
  <c r="J371" i="21" l="1"/>
  <c r="I372" i="21"/>
  <c r="H372" i="21"/>
  <c r="G372" i="21"/>
  <c r="D373" i="21"/>
  <c r="F373" i="21" s="1"/>
  <c r="J372" i="21" l="1"/>
  <c r="I373" i="21"/>
  <c r="H373" i="21"/>
  <c r="G373" i="21"/>
  <c r="D374" i="21"/>
  <c r="F374" i="21" s="1"/>
  <c r="J373" i="21" l="1"/>
  <c r="I374" i="21"/>
  <c r="H374" i="21"/>
  <c r="G374" i="21"/>
  <c r="D375" i="21"/>
  <c r="F375" i="21" s="1"/>
  <c r="J374" i="21" l="1"/>
  <c r="I375" i="21"/>
  <c r="H375" i="21"/>
  <c r="G375" i="21"/>
  <c r="D376" i="21"/>
  <c r="F376" i="21" s="1"/>
  <c r="J375" i="21" l="1"/>
  <c r="I376" i="21"/>
  <c r="H376" i="21"/>
  <c r="G376" i="21"/>
  <c r="D377" i="21"/>
  <c r="F377" i="21" s="1"/>
  <c r="J376" i="21" l="1"/>
  <c r="I377" i="21"/>
  <c r="H377" i="21"/>
  <c r="G377" i="21"/>
  <c r="D378" i="21"/>
  <c r="F378" i="21" s="1"/>
  <c r="J377" i="21" l="1"/>
  <c r="I378" i="21"/>
  <c r="H378" i="21"/>
  <c r="G378" i="21"/>
  <c r="D379" i="21"/>
  <c r="F379" i="21" s="1"/>
  <c r="J378" i="21" l="1"/>
  <c r="I379" i="21"/>
  <c r="H379" i="21"/>
  <c r="G379" i="21"/>
  <c r="D380" i="21"/>
  <c r="F380" i="21" s="1"/>
  <c r="J379" i="21" l="1"/>
  <c r="I380" i="21"/>
  <c r="H380" i="21"/>
  <c r="G380" i="21"/>
  <c r="D381" i="21"/>
  <c r="F381" i="21" s="1"/>
  <c r="J380" i="21" l="1"/>
  <c r="I381" i="21"/>
  <c r="H381" i="21"/>
  <c r="G381" i="21"/>
  <c r="D382" i="21"/>
  <c r="F382" i="21" s="1"/>
  <c r="J381" i="21" l="1"/>
  <c r="I382" i="21"/>
  <c r="H382" i="21"/>
  <c r="G382" i="21"/>
  <c r="D383" i="21"/>
  <c r="F383" i="21" s="1"/>
  <c r="J382" i="21" l="1"/>
  <c r="I383" i="21"/>
  <c r="H383" i="21"/>
  <c r="G383" i="21"/>
  <c r="D384" i="21"/>
  <c r="F384" i="21" s="1"/>
  <c r="J383" i="21" l="1"/>
  <c r="I384" i="21"/>
  <c r="H384" i="21"/>
  <c r="G384" i="21"/>
  <c r="D385" i="21"/>
  <c r="F385" i="21" s="1"/>
  <c r="J384" i="21" l="1"/>
  <c r="I385" i="21"/>
  <c r="H385" i="21"/>
  <c r="G385" i="21"/>
  <c r="D386" i="21"/>
  <c r="F386" i="21" s="1"/>
  <c r="J385" i="21" l="1"/>
  <c r="I386" i="21"/>
  <c r="H386" i="21"/>
  <c r="G386" i="21"/>
  <c r="D387" i="21"/>
  <c r="F387" i="21" s="1"/>
  <c r="J386" i="21" l="1"/>
  <c r="I387" i="21"/>
  <c r="H387" i="21"/>
  <c r="G387" i="21"/>
  <c r="D388" i="21"/>
  <c r="F388" i="21" s="1"/>
  <c r="J387" i="21" l="1"/>
  <c r="I388" i="21"/>
  <c r="H388" i="21"/>
  <c r="G388" i="21"/>
  <c r="D389" i="21"/>
  <c r="F389" i="21" s="1"/>
  <c r="J388" i="21" l="1"/>
  <c r="I389" i="21"/>
  <c r="H389" i="21"/>
  <c r="G389" i="21"/>
  <c r="D390" i="21"/>
  <c r="F390" i="21" s="1"/>
  <c r="J389" i="21" l="1"/>
  <c r="I390" i="21"/>
  <c r="H390" i="21"/>
  <c r="G390" i="21"/>
  <c r="D391" i="21"/>
  <c r="F391" i="21" s="1"/>
  <c r="J390" i="21" l="1"/>
  <c r="I391" i="21"/>
  <c r="H391" i="21"/>
  <c r="G391" i="21"/>
  <c r="D392" i="21"/>
  <c r="F392" i="21" s="1"/>
  <c r="J391" i="21" l="1"/>
  <c r="I392" i="21"/>
  <c r="H392" i="21"/>
  <c r="G392" i="21"/>
  <c r="D393" i="21"/>
  <c r="F393" i="21" s="1"/>
  <c r="J392" i="21" l="1"/>
  <c r="I393" i="21"/>
  <c r="H393" i="21"/>
  <c r="G393" i="21"/>
  <c r="D394" i="21"/>
  <c r="F394" i="21" s="1"/>
  <c r="J393" i="21" l="1"/>
  <c r="I394" i="21"/>
  <c r="H394" i="21"/>
  <c r="G394" i="21"/>
  <c r="D395" i="21"/>
  <c r="F395" i="21" s="1"/>
  <c r="J394" i="21" l="1"/>
  <c r="I395" i="21"/>
  <c r="H395" i="21"/>
  <c r="G395" i="21"/>
  <c r="D396" i="21"/>
  <c r="F396" i="21" s="1"/>
  <c r="J395" i="21" l="1"/>
  <c r="I396" i="21"/>
  <c r="H396" i="21"/>
  <c r="G396" i="21"/>
  <c r="D397" i="21"/>
  <c r="F397" i="21" s="1"/>
  <c r="J396" i="21" l="1"/>
  <c r="I397" i="21"/>
  <c r="H397" i="21"/>
  <c r="G397" i="21"/>
  <c r="D398" i="21"/>
  <c r="F398" i="21" s="1"/>
  <c r="J397" i="21" l="1"/>
  <c r="I398" i="21"/>
  <c r="H398" i="21"/>
  <c r="G398" i="21"/>
  <c r="D399" i="21"/>
  <c r="F399" i="21" s="1"/>
  <c r="J398" i="21" l="1"/>
  <c r="I399" i="21"/>
  <c r="H399" i="21"/>
  <c r="G399" i="21"/>
  <c r="D400" i="21"/>
  <c r="F400" i="21" s="1"/>
  <c r="J399" i="21" l="1"/>
  <c r="I400" i="21"/>
  <c r="H400" i="21"/>
  <c r="G400" i="21"/>
  <c r="D401" i="21"/>
  <c r="F401" i="21" s="1"/>
  <c r="J400" i="21" l="1"/>
  <c r="I401" i="21"/>
  <c r="H401" i="21"/>
  <c r="G401" i="21"/>
  <c r="D402" i="21"/>
  <c r="F402" i="21" s="1"/>
  <c r="J401" i="21" l="1"/>
  <c r="I402" i="21"/>
  <c r="H402" i="21"/>
  <c r="G402" i="21"/>
  <c r="D403" i="21"/>
  <c r="F403" i="21" s="1"/>
  <c r="J402" i="21" l="1"/>
  <c r="I403" i="21"/>
  <c r="H403" i="21"/>
  <c r="G403" i="21"/>
  <c r="D404" i="21"/>
  <c r="F404" i="21" s="1"/>
  <c r="J403" i="21" l="1"/>
  <c r="I404" i="21"/>
  <c r="H404" i="21"/>
  <c r="G404" i="21"/>
  <c r="D405" i="21"/>
  <c r="F405" i="21" s="1"/>
  <c r="J404" i="21" l="1"/>
  <c r="I405" i="21"/>
  <c r="H405" i="21"/>
  <c r="G405" i="21"/>
  <c r="D406" i="21"/>
  <c r="F406" i="21" s="1"/>
  <c r="J405" i="21" l="1"/>
  <c r="I406" i="21"/>
  <c r="H406" i="21"/>
  <c r="G406" i="21"/>
  <c r="J406" i="21" l="1"/>
</calcChain>
</file>

<file path=xl/sharedStrings.xml><?xml version="1.0" encoding="utf-8"?>
<sst xmlns="http://schemas.openxmlformats.org/spreadsheetml/2006/main" count="21043" uniqueCount="1968">
  <si>
    <t>F1</t>
  </si>
  <si>
    <t>Dranst</t>
  </si>
  <si>
    <t>Gruppering</t>
  </si>
  <si>
    <t>F2</t>
  </si>
  <si>
    <t>F3</t>
  </si>
  <si>
    <t>4 Sundhedsområdet</t>
  </si>
  <si>
    <t>1 Forsyningsvirksomheder m.v.</t>
  </si>
  <si>
    <t>0 Byudvikling, bolig- og miljøforanstaltninger</t>
  </si>
  <si>
    <t xml:space="preserve">2 Transport og infrastruktur </t>
  </si>
  <si>
    <t xml:space="preserve">3 Undervisning og kultur </t>
  </si>
  <si>
    <t xml:space="preserve">5 Sociale opgaver og beskæftigelse </t>
  </si>
  <si>
    <t xml:space="preserve">6 Fællesudgifter og administration </t>
  </si>
  <si>
    <t xml:space="preserve">7 Renter, tilskud, udligning, skatter m.v. </t>
  </si>
  <si>
    <t xml:space="preserve">8 Balanceforskydninger </t>
  </si>
  <si>
    <t>9 Balance</t>
  </si>
  <si>
    <t>Hovedkonti</t>
  </si>
  <si>
    <t>015</t>
  </si>
  <si>
    <t>Hovedkonto</t>
  </si>
  <si>
    <t>Hovedfunktion</t>
  </si>
  <si>
    <t>Funktion</t>
  </si>
  <si>
    <t>Startdato</t>
  </si>
  <si>
    <t>Slutdato</t>
  </si>
  <si>
    <t>01</t>
  </si>
  <si>
    <t>02</t>
  </si>
  <si>
    <t>03</t>
  </si>
  <si>
    <t>04</t>
  </si>
  <si>
    <t>05</t>
  </si>
  <si>
    <t>06</t>
  </si>
  <si>
    <t>09</t>
  </si>
  <si>
    <t>08</t>
  </si>
  <si>
    <t>07</t>
  </si>
  <si>
    <t>Hovedkonto (T)</t>
  </si>
  <si>
    <t>Hovedkonto beskrivelse</t>
  </si>
  <si>
    <t>Drift</t>
  </si>
  <si>
    <t>Statsrefusion</t>
  </si>
  <si>
    <t>Anlæg</t>
  </si>
  <si>
    <t>Renter</t>
  </si>
  <si>
    <t>Balanceforskydninger</t>
  </si>
  <si>
    <t>Finansiering</t>
  </si>
  <si>
    <t>Aktiver</t>
  </si>
  <si>
    <t>Passiver</t>
  </si>
  <si>
    <t>Arter beskrivelse</t>
  </si>
  <si>
    <t>Arter</t>
  </si>
  <si>
    <t>Hovedarter</t>
  </si>
  <si>
    <t>Hovedarter beskrivelse</t>
  </si>
  <si>
    <t>Beregnede omkostninger</t>
  </si>
  <si>
    <t>Lønninger</t>
  </si>
  <si>
    <t>Varekøb</t>
  </si>
  <si>
    <t>Tjenesteydelser m.v.</t>
  </si>
  <si>
    <t>Tilskud og overførsler</t>
  </si>
  <si>
    <t>Finansudgifter</t>
  </si>
  <si>
    <t>Indtægter</t>
  </si>
  <si>
    <t>Finansindtægter</t>
  </si>
  <si>
    <t>Interne udgifter og indtægter</t>
  </si>
  <si>
    <t>0.0</t>
  </si>
  <si>
    <t>Statuskonteringer</t>
  </si>
  <si>
    <t>0.1</t>
  </si>
  <si>
    <t>Afskrivninger</t>
  </si>
  <si>
    <t>0.2</t>
  </si>
  <si>
    <t>Lagerforskydninger</t>
  </si>
  <si>
    <t>0.3</t>
  </si>
  <si>
    <t>Pensionshensættelse vedrørende tjenestemænd</t>
  </si>
  <si>
    <t>0.4</t>
  </si>
  <si>
    <t>Forrentning</t>
  </si>
  <si>
    <t>0.6</t>
  </si>
  <si>
    <t>Øvrige beregnede og overførte udgifter/omkostninger</t>
  </si>
  <si>
    <t>0.7</t>
  </si>
  <si>
    <t>Feriepenge</t>
  </si>
  <si>
    <t>0.8</t>
  </si>
  <si>
    <t>Beregnede og overførte indtægter</t>
  </si>
  <si>
    <t>0.9</t>
  </si>
  <si>
    <t>Modregningskonto</t>
  </si>
  <si>
    <t>2.2</t>
  </si>
  <si>
    <t>Fødevarer</t>
  </si>
  <si>
    <t>2.3</t>
  </si>
  <si>
    <t>Brændsel og drivmidler</t>
  </si>
  <si>
    <t>2.5</t>
  </si>
  <si>
    <t>Køb af jord og nye bygninger (inkl. moms)</t>
  </si>
  <si>
    <t>2.6</t>
  </si>
  <si>
    <t>Køb af jord og bygninger (ekskl. moms)</t>
  </si>
  <si>
    <t>2.7</t>
  </si>
  <si>
    <t>Anskaffelser</t>
  </si>
  <si>
    <t>2.9</t>
  </si>
  <si>
    <t>Øvrige varekøb</t>
  </si>
  <si>
    <t>4.0</t>
  </si>
  <si>
    <t>Tjenesteydelser uden moms</t>
  </si>
  <si>
    <t>4.5</t>
  </si>
  <si>
    <t>Entreprenør- og håndværkerydelser</t>
  </si>
  <si>
    <t>4.6</t>
  </si>
  <si>
    <t>Betalinger til staten</t>
  </si>
  <si>
    <t>4.7</t>
  </si>
  <si>
    <t>Betalinger til kommuner</t>
  </si>
  <si>
    <t>4.8</t>
  </si>
  <si>
    <t>Betalinger til regioner</t>
  </si>
  <si>
    <t>4.9</t>
  </si>
  <si>
    <t>Øvrige tjenesteydelser m.v.</t>
  </si>
  <si>
    <t>5.1</t>
  </si>
  <si>
    <t>Tjenestemandspensioner m.v.</t>
  </si>
  <si>
    <t>5.2</t>
  </si>
  <si>
    <t>Overførsler til personer</t>
  </si>
  <si>
    <t>5.9</t>
  </si>
  <si>
    <t>Øvrige tilskud og overførsler</t>
  </si>
  <si>
    <t>7.1</t>
  </si>
  <si>
    <t>Egne huslejeindtægter</t>
  </si>
  <si>
    <t>7.2</t>
  </si>
  <si>
    <t>Salg af produkter og ydelser</t>
  </si>
  <si>
    <t>7.6</t>
  </si>
  <si>
    <t>Betalinger fra staten</t>
  </si>
  <si>
    <t>7.7</t>
  </si>
  <si>
    <t>Betalinger fra kommuner</t>
  </si>
  <si>
    <t>7.8</t>
  </si>
  <si>
    <t>Betalinger fra regioner</t>
  </si>
  <si>
    <t>7.9</t>
  </si>
  <si>
    <t>Øvrige indtægter</t>
  </si>
  <si>
    <t>8.6</t>
  </si>
  <si>
    <t>Statstilskud</t>
  </si>
  <si>
    <t>9.1</t>
  </si>
  <si>
    <t>Overførte lønninger</t>
  </si>
  <si>
    <t>9.2</t>
  </si>
  <si>
    <t>Overførte varekøb</t>
  </si>
  <si>
    <t>9.4</t>
  </si>
  <si>
    <t>Overførte tjenesteydelser</t>
  </si>
  <si>
    <t>9.7</t>
  </si>
  <si>
    <t>Interne indtægter</t>
  </si>
  <si>
    <t>Byudvikling, bolig- og miljøforanstaltninger</t>
  </si>
  <si>
    <t>Forsyningsvirksomheder m.v.</t>
  </si>
  <si>
    <t>Transport og infrastruktur</t>
  </si>
  <si>
    <t>Undervisning og kultur</t>
  </si>
  <si>
    <t>Sundhedsområdet</t>
  </si>
  <si>
    <t>Sociale opgaver og beskæftigelse</t>
  </si>
  <si>
    <t>Fællesudgifter og administration m.v.</t>
  </si>
  <si>
    <t>Renter, tilskud, udligning og skatter m.v.</t>
  </si>
  <si>
    <t>Balance</t>
  </si>
  <si>
    <t>22</t>
  </si>
  <si>
    <t>25</t>
  </si>
  <si>
    <t>28</t>
  </si>
  <si>
    <t>32</t>
  </si>
  <si>
    <t>35</t>
  </si>
  <si>
    <t>38</t>
  </si>
  <si>
    <t>48</t>
  </si>
  <si>
    <t>52</t>
  </si>
  <si>
    <t>55</t>
  </si>
  <si>
    <t>58</t>
  </si>
  <si>
    <t>30</t>
  </si>
  <si>
    <t>41</t>
  </si>
  <si>
    <t>62</t>
  </si>
  <si>
    <t>57</t>
  </si>
  <si>
    <t>68</t>
  </si>
  <si>
    <t>72</t>
  </si>
  <si>
    <t>42</t>
  </si>
  <si>
    <t>45</t>
  </si>
  <si>
    <t>50</t>
  </si>
  <si>
    <t>51</t>
  </si>
  <si>
    <t>65</t>
  </si>
  <si>
    <t>75</t>
  </si>
  <si>
    <t>F1F2</t>
  </si>
  <si>
    <t>0</t>
  </si>
  <si>
    <t>1</t>
  </si>
  <si>
    <t>2</t>
  </si>
  <si>
    <t>3</t>
  </si>
  <si>
    <t>4</t>
  </si>
  <si>
    <t>5</t>
  </si>
  <si>
    <t>6</t>
  </si>
  <si>
    <t>7</t>
  </si>
  <si>
    <t>8</t>
  </si>
  <si>
    <t>9</t>
  </si>
  <si>
    <t>Fælles formål</t>
  </si>
  <si>
    <t>Boligformål</t>
  </si>
  <si>
    <t>Erhvervsformål</t>
  </si>
  <si>
    <t>Offentlige formål</t>
  </si>
  <si>
    <t>Ubestemte formål</t>
  </si>
  <si>
    <t>Beboelse</t>
  </si>
  <si>
    <t>Erhvervsejendomme</t>
  </si>
  <si>
    <t>Andre faste ejendomme</t>
  </si>
  <si>
    <t>Byfornyelse</t>
  </si>
  <si>
    <t>Anvisningsret</t>
  </si>
  <si>
    <t>Driftsikring af boligbyggeri</t>
  </si>
  <si>
    <t>Grønne områder og naturpladser</t>
  </si>
  <si>
    <t>Stadion og idrætsanlæg</t>
  </si>
  <si>
    <t>Andre fritidsfaciliteter</t>
  </si>
  <si>
    <t>Kirkegårde</t>
  </si>
  <si>
    <t>Naturforvaltningsprojekter</t>
  </si>
  <si>
    <t>Natura 2000</t>
  </si>
  <si>
    <t>Fredningserstatninger</t>
  </si>
  <si>
    <t>Skove</t>
  </si>
  <si>
    <t>Sandflugt</t>
  </si>
  <si>
    <t>Vedligeholdelse af vandløb</t>
  </si>
  <si>
    <t>Bidrag for vedligeholdelsesarbejde m.v.</t>
  </si>
  <si>
    <t>Jordforurening</t>
  </si>
  <si>
    <t>Råstoffer</t>
  </si>
  <si>
    <t>Bærbare batterier</t>
  </si>
  <si>
    <t>Miljøtilsyn – virksomheder</t>
  </si>
  <si>
    <t>Øvrig planlægning, undersøgelser, tilsyn m.v.</t>
  </si>
  <si>
    <t>Skadedyrsbekæmpelse</t>
  </si>
  <si>
    <t>Redningsberedskab</t>
  </si>
  <si>
    <t>Gasforsyning</t>
  </si>
  <si>
    <t>El-forsyning</t>
  </si>
  <si>
    <t>Varmeforsyning</t>
  </si>
  <si>
    <t>Vandforsyning</t>
  </si>
  <si>
    <t>Andre forsyningsvirksomheder</t>
  </si>
  <si>
    <t>Rensningsanlæg inkl. hoved- og detailkloakker</t>
  </si>
  <si>
    <t>Tømningsordninger</t>
  </si>
  <si>
    <t>Ordninger for dagrenovation - restaffald</t>
  </si>
  <si>
    <t>Ordninger for storskrald og haveaffald</t>
  </si>
  <si>
    <t>Ordninger for glas, papir og pap</t>
  </si>
  <si>
    <t>Ordninger for farligt affald</t>
  </si>
  <si>
    <t>Genbrugsstationer</t>
  </si>
  <si>
    <t>Øvrige ordninger og anlæg</t>
  </si>
  <si>
    <t>Arbejder for fremmed regning</t>
  </si>
  <si>
    <t>Driftsbygninger og -pladser</t>
  </si>
  <si>
    <t>Parkering</t>
  </si>
  <si>
    <t>Vejvedligeholdelse m.v.</t>
  </si>
  <si>
    <t>Belægninger m.v.</t>
  </si>
  <si>
    <t>Vintertjeneste</t>
  </si>
  <si>
    <t>Vejanlæg</t>
  </si>
  <si>
    <t>Standardforbedringer af færdselsarealer</t>
  </si>
  <si>
    <t>Busdrift</t>
  </si>
  <si>
    <t>Færgedrift</t>
  </si>
  <si>
    <t>Lufthavne</t>
  </si>
  <si>
    <t>Jernbanedrift</t>
  </si>
  <si>
    <t>Havne</t>
  </si>
  <si>
    <t>Lystbådehavne m.v.</t>
  </si>
  <si>
    <t>Kystbeskyttelse</t>
  </si>
  <si>
    <t>Folkeskoler</t>
  </si>
  <si>
    <t>Fællesudgifter for kommunens samlede skolevæsen</t>
  </si>
  <si>
    <t>Syge- og hjemmeundervisning</t>
  </si>
  <si>
    <t>Pædagogisk psykologisk rådgivning m.v.</t>
  </si>
  <si>
    <t>Skolefritidsordninger</t>
  </si>
  <si>
    <t>Befordring af elever i grundskolen</t>
  </si>
  <si>
    <t>Specialundervisning i regionale tilbud</t>
  </si>
  <si>
    <t>Efterskoler og ungdomskostskoler</t>
  </si>
  <si>
    <t>Ungdommens Uddannelsesvejledning</t>
  </si>
  <si>
    <t>Specialpædagogisk bistand til børn i førskolealderen</t>
  </si>
  <si>
    <t>Specialpædagogisk bistand til voksne</t>
  </si>
  <si>
    <t>Idrætsfaciliteter for børn og unge</t>
  </si>
  <si>
    <t>Produktionsskoler</t>
  </si>
  <si>
    <t>Ungdomsuddannelse for unge med særlige behov</t>
  </si>
  <si>
    <t>Folkebiblioteker</t>
  </si>
  <si>
    <t>Museer</t>
  </si>
  <si>
    <t>Biografer</t>
  </si>
  <si>
    <t>Teatre</t>
  </si>
  <si>
    <t>Musikarrangementer</t>
  </si>
  <si>
    <t>Andre kulturelle opgaver</t>
  </si>
  <si>
    <t>Folkeoplysende voksenundervisning</t>
  </si>
  <si>
    <t>Frivilligt folkeoplysende foreningsarbejde</t>
  </si>
  <si>
    <t>Lokaletilskud</t>
  </si>
  <si>
    <t>Fritidsaktiviteter uden for folkeoplysningsloven</t>
  </si>
  <si>
    <t>Ungdomsskolevirksomhed</t>
  </si>
  <si>
    <t>Daghøjskoler</t>
  </si>
  <si>
    <t>Kommunale tilskud til statsligt finansierede selvejende uddannelsesins</t>
  </si>
  <si>
    <t>Regionale udviklingsopgaver på undervisningsområdet</t>
  </si>
  <si>
    <t>Aktivitetsbestemt medfinansiering af sundhedsvæsenet</t>
  </si>
  <si>
    <t>Kommunal genoptræning og vedligeholdelsestræning</t>
  </si>
  <si>
    <t>Vederlagsfri behandling hos en fysioterapeut</t>
  </si>
  <si>
    <t>Kommunal tandpleje</t>
  </si>
  <si>
    <t>Sundhedsfremme og forebyggelse</t>
  </si>
  <si>
    <t>Kommunal sundhedstjeneste</t>
  </si>
  <si>
    <t>Andre sundhedsudgifter</t>
  </si>
  <si>
    <t>Dagpleje</t>
  </si>
  <si>
    <t>Vuggestuer</t>
  </si>
  <si>
    <t>Fritidshjem</t>
  </si>
  <si>
    <t>Klubber og andre socialpædagogiske fritidstilbud</t>
  </si>
  <si>
    <t>Særlige dagtilbud og særlige klubber</t>
  </si>
  <si>
    <t>Åbne pædagogiske tilbud, legesteder m.v.</t>
  </si>
  <si>
    <t>Tilskud til privatinstitutioner, privat dagpleje, private fritidshjem,</t>
  </si>
  <si>
    <t>Forebyggende foranstaltninger for børn og unge</t>
  </si>
  <si>
    <t>Døgninstitutioner for børn og unge</t>
  </si>
  <si>
    <t>Sikrede døgninstitutioner m.v. for børn og unge</t>
  </si>
  <si>
    <t>Ældreboliger</t>
  </si>
  <si>
    <t>Pleje og omsorg mv. af ældre og handicappede</t>
  </si>
  <si>
    <t>Forebyggende indsats for ældre og handicappede</t>
  </si>
  <si>
    <t>Plejehjem og beskyttede boliger</t>
  </si>
  <si>
    <t>Hjælpemidler, forbrugsgoder, boligindretning og befordring</t>
  </si>
  <si>
    <t xml:space="preserve">Plejevederlag og hjælp til sygeartikler o.lign. ved pasning af døende </t>
  </si>
  <si>
    <t>Rådgivning og rådgivningsinstitutioner</t>
  </si>
  <si>
    <t>Botilbud for personer med særlige sociale problemer (§§ 109-110)</t>
  </si>
  <si>
    <t>Alkoholbehandling og behandlingshjem for alkoholskadede (sundhedsloven</t>
  </si>
  <si>
    <t xml:space="preserve">Behandling af stofmisbrugere (servicelovens § 101 og sundhedslovens § </t>
  </si>
  <si>
    <t>Botilbud til længerevarende ophold (§ 108)</t>
  </si>
  <si>
    <t>Botilbud til midlertidigt ophold (§ 107)</t>
  </si>
  <si>
    <t>Kontaktperson- og ledsageordninger (§§ 45, 97-99)</t>
  </si>
  <si>
    <t>Beskyttet beskæftigelse (§ 103)</t>
  </si>
  <si>
    <t>Aktivitets- og samværstilbud (§ 104)</t>
  </si>
  <si>
    <t>Personlige tillæg m.v.</t>
  </si>
  <si>
    <t>Førtidspension med 35 pct. refusion – tilkendt efter regler gældende f</t>
  </si>
  <si>
    <t>Sygedagpenge</t>
  </si>
  <si>
    <t>Sociale formål</t>
  </si>
  <si>
    <t>Kontanthjælp vedrørende visse grupper af flygtninge</t>
  </si>
  <si>
    <t>Dagpenge til forsikrede ledige</t>
  </si>
  <si>
    <t>Revalidering</t>
  </si>
  <si>
    <t>Løntilskud m.v. til personer i fleksjob og personer i løntilskudsstill</t>
  </si>
  <si>
    <t>Driftsudgifter til den kommunale beskæftigelsesindsats</t>
  </si>
  <si>
    <t>Beskæftigelsesindsats for forsikrede ledige</t>
  </si>
  <si>
    <t>Jobcentre</t>
  </si>
  <si>
    <t>Jobcentrenes aktive beskæftigelsesindsats for forsikrede ledige</t>
  </si>
  <si>
    <t>Løn til forsikrede ledige ansat i kommuner samt til alternativt tilbud</t>
  </si>
  <si>
    <t>Servicejob</t>
  </si>
  <si>
    <t>Seniorjob til personer over 55 år</t>
  </si>
  <si>
    <t>Beskæftigelsesordninger</t>
  </si>
  <si>
    <t>Øvrige sociale formål</t>
  </si>
  <si>
    <t>Kommunalbestyrelsesmedlemmer</t>
  </si>
  <si>
    <t>Kommissioner, råd og nævn</t>
  </si>
  <si>
    <t>Valg m.v.</t>
  </si>
  <si>
    <t>Administrationsbygninger</t>
  </si>
  <si>
    <t>Sekretariat og forvaltninger</t>
  </si>
  <si>
    <t>Diverse indtægter og udgifter efter forskellige love</t>
  </si>
  <si>
    <t>Vækstfora</t>
  </si>
  <si>
    <t>Turisme</t>
  </si>
  <si>
    <t>Udvikling af menneskelige ressourcer</t>
  </si>
  <si>
    <t>Innovation og ny teknologi</t>
  </si>
  <si>
    <t>Erhvervsservice og iværksætteri</t>
  </si>
  <si>
    <t>Udvikling af yder- og landdistriktsområder</t>
  </si>
  <si>
    <t>Løn- og barselspuljer</t>
  </si>
  <si>
    <t>Tjenestemandspension</t>
  </si>
  <si>
    <t>Interne forsikringspuljer</t>
  </si>
  <si>
    <t>Indskud i pengeinstitutter m.v.</t>
  </si>
  <si>
    <t>Investerings- og placeringsforeninger</t>
  </si>
  <si>
    <t>Realkreditobligationer</t>
  </si>
  <si>
    <t>Kommunekreditobligationer</t>
  </si>
  <si>
    <t>Statsobligationer m.v.</t>
  </si>
  <si>
    <t>Likvide aktiver udstedt i udlandet</t>
  </si>
  <si>
    <t>Tilgodehavender i betalingskontrol</t>
  </si>
  <si>
    <t>Andre tilgodehavender vedrørende hovedkonto 0-8</t>
  </si>
  <si>
    <t>Finansielle aktiver tilhørende selvejende institutioner med overenskom</t>
  </si>
  <si>
    <t>Tilgodehavender hos andre kommuner og regioner</t>
  </si>
  <si>
    <t>Pantebreve</t>
  </si>
  <si>
    <t>Aktier og andelsbeviser m.v.</t>
  </si>
  <si>
    <t>Tilgodehavender hos grundejere</t>
  </si>
  <si>
    <t>Udlån til beboerindskud</t>
  </si>
  <si>
    <t>Andre langfristede udlån og tilgodehavender</t>
  </si>
  <si>
    <t>Ikke-likvide obligationer</t>
  </si>
  <si>
    <t>Deponerede beløb for lån m.v.</t>
  </si>
  <si>
    <t>Spildevandsanlæg med betalingsvedtægt</t>
  </si>
  <si>
    <t>Kassekreditter og byggelån</t>
  </si>
  <si>
    <t>Anden gæld</t>
  </si>
  <si>
    <t>Andre kommuner og regioner</t>
  </si>
  <si>
    <t>Anden kortfristet gæld med indenlandsk betalingsmodtager</t>
  </si>
  <si>
    <t>Anden kortfristet gæld med udenlandsk betalingsmodtager</t>
  </si>
  <si>
    <t>Mellemregningskonto</t>
  </si>
  <si>
    <t>Selvejende institutioner med overenskomst</t>
  </si>
  <si>
    <t>Stat og hypotekbank</t>
  </si>
  <si>
    <t>Kommunernes Pensionsforsikring</t>
  </si>
  <si>
    <t>Andre forsikringsselskaber</t>
  </si>
  <si>
    <t>Realkredit</t>
  </si>
  <si>
    <t>Kommunekredit</t>
  </si>
  <si>
    <t>Pengeinstitutter</t>
  </si>
  <si>
    <t>Offentligt emitterede obligationer i udland</t>
  </si>
  <si>
    <t>Anden langfristet gæld med indenlandsk kreditor</t>
  </si>
  <si>
    <t>Anden langfristet gæld med udenlandsk kreditor</t>
  </si>
  <si>
    <t>Kurstab i forbindelse med lånoptagelse</t>
  </si>
  <si>
    <t>Kurstab og kursgevinster i øvrigt</t>
  </si>
  <si>
    <t>Udligning og generelle tilskud</t>
  </si>
  <si>
    <t>Udligning og tilskud vedrørende udlændinge</t>
  </si>
  <si>
    <t>Kommunale bidrag til regionerne</t>
  </si>
  <si>
    <t>Særlige tilskud</t>
  </si>
  <si>
    <t>Refusion af købsmoms</t>
  </si>
  <si>
    <t>Kommunal indkomstskat</t>
  </si>
  <si>
    <t>Selskabsskat</t>
  </si>
  <si>
    <t>Anden skat pålignet visse indkomster</t>
  </si>
  <si>
    <t>Grundskyld</t>
  </si>
  <si>
    <t>Anden skat på fast ejendom</t>
  </si>
  <si>
    <t>Øvrige skatter og afgifter</t>
  </si>
  <si>
    <t>Kontante beholdninger</t>
  </si>
  <si>
    <t>Placerings- og investeringsforeninger</t>
  </si>
  <si>
    <t>Refusionstilgodehavender</t>
  </si>
  <si>
    <t>Andre tilgodehavender</t>
  </si>
  <si>
    <t>Mellemregninger med foregående og følgende regnskabsår</t>
  </si>
  <si>
    <t>Indskud i landsbyggefonden m.v.</t>
  </si>
  <si>
    <t>Elforsyning</t>
  </si>
  <si>
    <t>Kommuner og regioner m.v.</t>
  </si>
  <si>
    <t>Staten</t>
  </si>
  <si>
    <t>Beskyttelsesrumspulje</t>
  </si>
  <si>
    <t>Alderssparefond</t>
  </si>
  <si>
    <t>Legater</t>
  </si>
  <si>
    <t>Deposita</t>
  </si>
  <si>
    <t>Parkeringsfond</t>
  </si>
  <si>
    <t>Kirkelige skatter og afgifter</t>
  </si>
  <si>
    <t>Skyldige feriepenge (frivillig)</t>
  </si>
  <si>
    <t>Edb fejlopsamlingskonto</t>
  </si>
  <si>
    <t>Afstemnings- og kontrolkonto</t>
  </si>
  <si>
    <t>Langfristet gæld vedrørende ældreboliger</t>
  </si>
  <si>
    <t>Gæld vedrørende færgeinvesteringer</t>
  </si>
  <si>
    <t>Gæld vedrørende finansielt leasede aktiver (frivillig)</t>
  </si>
  <si>
    <t>Grunde (frivillig)</t>
  </si>
  <si>
    <t>Bygninger (frivillig)</t>
  </si>
  <si>
    <t>Inventar – herunder computere og andet IT-udstyr (frivillig)</t>
  </si>
  <si>
    <t>Materielle anlægsaktiver under udførelse og forudbetalinger for materi</t>
  </si>
  <si>
    <t>Varebeholdninger/-lagre (frivillig)</t>
  </si>
  <si>
    <t>Grunde og bygninger bestemt til videresalg (frivillig)</t>
  </si>
  <si>
    <t>Hensatte forpligtelser (frivillig)</t>
  </si>
  <si>
    <t>Modpost for takstfinansierede aktiver</t>
  </si>
  <si>
    <t>Modpost for selvejende institutioners aktiver</t>
  </si>
  <si>
    <t>Modpost for skattefinansierede aktiver</t>
  </si>
  <si>
    <t>Reserve for opskrivninger</t>
  </si>
  <si>
    <t>Modpost for donationer</t>
  </si>
  <si>
    <t>Kommunekreditobligation</t>
  </si>
  <si>
    <t>Gæld vedrørende finansielt leasede aktiver</t>
  </si>
  <si>
    <t>Grunde</t>
  </si>
  <si>
    <t>Bygninger</t>
  </si>
  <si>
    <t>Tekniske anlæg, maskiner, større specialudstyr og transportmidler</t>
  </si>
  <si>
    <t>Inventar – herunder computere og andet IT-udstyr</t>
  </si>
  <si>
    <t>Udviklingsprojekter og andre erhvervede immaterielle anlægsaktiver</t>
  </si>
  <si>
    <t>Varebeholdninger/-lagre</t>
  </si>
  <si>
    <t>Grunde og bygninger bestemt til videresalg</t>
  </si>
  <si>
    <t>Hensatte forpligtelser</t>
  </si>
  <si>
    <t>Balancekonto</t>
  </si>
  <si>
    <t xml:space="preserve">JORDFORSYNING </t>
  </si>
  <si>
    <t xml:space="preserve">FASTE EJENDOMME </t>
  </si>
  <si>
    <t xml:space="preserve">FRITIDSOMRÅDER </t>
  </si>
  <si>
    <t xml:space="preserve">FRITIDSFACILITETER </t>
  </si>
  <si>
    <t xml:space="preserve">KIRKEGÅRDE </t>
  </si>
  <si>
    <t xml:space="preserve">NATURBESKYTTELSE </t>
  </si>
  <si>
    <t xml:space="preserve">VANDLØBSVÆSEN </t>
  </si>
  <si>
    <t xml:space="preserve">MILJØBESKYTTELSE m.v. </t>
  </si>
  <si>
    <t xml:space="preserve">DIVERSE UDGIFTER OG INDTÆGTER </t>
  </si>
  <si>
    <t xml:space="preserve">REDNINGSBEREDSKAB </t>
  </si>
  <si>
    <t xml:space="preserve">FORSYNINGSVIRKSOMHEDER </t>
  </si>
  <si>
    <t xml:space="preserve">SPILDEVANDSANLÆG </t>
  </si>
  <si>
    <t xml:space="preserve">AFFALDSHÅNDTERING </t>
  </si>
  <si>
    <t xml:space="preserve">FÆLLES FUNKTIONER </t>
  </si>
  <si>
    <t xml:space="preserve">KOMMUNALE VEJE </t>
  </si>
  <si>
    <t xml:space="preserve">KOLLEKTIV TRAFIK </t>
  </si>
  <si>
    <t xml:space="preserve">HAVNE </t>
  </si>
  <si>
    <t xml:space="preserve">FOLKESKOLEN M.M. </t>
  </si>
  <si>
    <t xml:space="preserve">UNGDOMSUDDANNELSER </t>
  </si>
  <si>
    <t xml:space="preserve">FOLKEBIBLIOTEKER </t>
  </si>
  <si>
    <t xml:space="preserve">KULTUREL VIRKSOMHED </t>
  </si>
  <si>
    <t xml:space="preserve">FOLKEOPLYSNING OG FRITIDSAKTIVITETER M.V. </t>
  </si>
  <si>
    <t xml:space="preserve">SUNDHEDSUDGIFTER M.V. </t>
  </si>
  <si>
    <t xml:space="preserve">DAGTILBUD M.V. TIL BØRN OG UNGE </t>
  </si>
  <si>
    <t xml:space="preserve">TILBUD TIL BØRN OG UNGE MED SÆRLIGE BEHOV </t>
  </si>
  <si>
    <t xml:space="preserve">TILBUD TIL ÆLDRE OG HANDICAPPEDE </t>
  </si>
  <si>
    <t xml:space="preserve">RÅDGIVNING </t>
  </si>
  <si>
    <t xml:space="preserve">TILBUD TIL VOKSNE MED SÆRLIGE BEHOV </t>
  </si>
  <si>
    <t xml:space="preserve">FØRTIDSPENSIONER OG PERSONLIGE TILLÆG </t>
  </si>
  <si>
    <t xml:space="preserve">KONTANTE YDELSER </t>
  </si>
  <si>
    <t xml:space="preserve">REVALIDERING </t>
  </si>
  <si>
    <t xml:space="preserve">ARBEJDSMARKEDSFORANSTALTNINGER </t>
  </si>
  <si>
    <t xml:space="preserve">STØTTE TIL FRIVILLIGT SOCIALT ARBEJDE OG ØVRIGE SOCIALE FORMÅL </t>
  </si>
  <si>
    <t xml:space="preserve">POLITISK ORGANISATION </t>
  </si>
  <si>
    <t xml:space="preserve">ADMINISTRATIV ORGANISATION </t>
  </si>
  <si>
    <t xml:space="preserve">ERHVERVSUDVIKLING, TURISME OG LANDDISTRIKTER </t>
  </si>
  <si>
    <t xml:space="preserve">LØNPULJER m.v. </t>
  </si>
  <si>
    <t xml:space="preserve">RENTER AF LIKVIDE AKTIVER </t>
  </si>
  <si>
    <t xml:space="preserve">RENTER AF KORTFRISTEDE TILGODEHAVENDER I ØVRIGT </t>
  </si>
  <si>
    <t xml:space="preserve">RENTER AF LANGFRISTEDE TILGODEHAVENDER </t>
  </si>
  <si>
    <t xml:space="preserve">RENTER AF UDLÆG VEDRØRENDE FORSYNINGSVIRKSOMHEDER </t>
  </si>
  <si>
    <t xml:space="preserve">RENTER AF KORTFRISTET GÆLD TIL PENGEINSTITUTTER </t>
  </si>
  <si>
    <t xml:space="preserve">RENTER AF KORTFRISTET GÆLD TIL STATEN </t>
  </si>
  <si>
    <t xml:space="preserve">RENTER AF KORTFRISTET GÆLD I ØVRIGT </t>
  </si>
  <si>
    <t xml:space="preserve">RENTER AF LANGFRISTET GÆLD </t>
  </si>
  <si>
    <t xml:space="preserve">TILSKUD OG UDLIGNING </t>
  </si>
  <si>
    <t xml:space="preserve">REFUSION AF KØBSMOMS </t>
  </si>
  <si>
    <t xml:space="preserve">SKATTER </t>
  </si>
  <si>
    <t xml:space="preserve">FORSKYDNINGER I LIKVIDE AKTIVER </t>
  </si>
  <si>
    <t xml:space="preserve">FORSKYDNINGER I TILGODEHAVENDER HOS STATEN </t>
  </si>
  <si>
    <t xml:space="preserve">FORSKYDNINGER I KORTFRISTEDE TILGODEHAVENDER I ØVRIGT </t>
  </si>
  <si>
    <t xml:space="preserve">FORSKYDNINGER I LANGFRISTEDE TILGODEHAVENDER </t>
  </si>
  <si>
    <t xml:space="preserve">UDLÆG VEDRØRENDE FORSYNINGSVIRKSOMHEDER </t>
  </si>
  <si>
    <t xml:space="preserve">FORSKYDNINGER I AKTIVER VEDRØRENDE BELØB TIL OPKRÆVNING ELLER UDBETALING FOR ANDRE </t>
  </si>
  <si>
    <t xml:space="preserve">FORSKYDNINGER I AKTIVER TILHØRENDE FONDS, LEGATER M.V. </t>
  </si>
  <si>
    <t xml:space="preserve">FORSKYDNINGER I PASSIVER TILHØRENDE FONDS, LEGATER M.V. </t>
  </si>
  <si>
    <t xml:space="preserve">FORSKYDNINGER I PASSIVER VEDRØRENDE BELØB TIL OPKRÆVNING ELLER UDBETALING FOR ANDRE </t>
  </si>
  <si>
    <t xml:space="preserve">FORSKYDNINGER I KORTFRISTET GÆLD TIL PENGEINSTITUTTER </t>
  </si>
  <si>
    <t xml:space="preserve">FORSKYDNINGER I KORTFRISTET GÆLD TIL STATEN </t>
  </si>
  <si>
    <t xml:space="preserve">FORSKYDNINGER I KORTFRISTET GÆLD I ØVRIGT </t>
  </si>
  <si>
    <t xml:space="preserve">FORSKYDNINGER I LANGFRISTET GÆLD </t>
  </si>
  <si>
    <t xml:space="preserve">MATERIELLE ANLÆGSAKTIVER </t>
  </si>
  <si>
    <t xml:space="preserve">IMMATERIELLE ANLÆGSAKTIVER </t>
  </si>
  <si>
    <t xml:space="preserve">OMSÆTNINGSAKTIVER-VAREBEHOLDNINGER </t>
  </si>
  <si>
    <t xml:space="preserve">OMSÆTNINGSAKTIVER – FYSISKE ANLÆG TIL SALG </t>
  </si>
  <si>
    <t xml:space="preserve">HENSATTE FORPLIGTELSER </t>
  </si>
  <si>
    <t xml:space="preserve">EGENKAPITAL </t>
  </si>
  <si>
    <t xml:space="preserve">LIKVIDE AKTIVER </t>
  </si>
  <si>
    <t xml:space="preserve">TILGODEHAVENDER HOS STATEN </t>
  </si>
  <si>
    <t xml:space="preserve">KORTFRISTEDE TILGODEHAVENDER I ØVRIGT </t>
  </si>
  <si>
    <t xml:space="preserve">LANGFRISTEDE TILGODEHAVENDER </t>
  </si>
  <si>
    <t xml:space="preserve">AKTIVER VEDRØRENDE BELØB TIL OPKRÆVNING ELLER UDBETALING FOR ANDRE </t>
  </si>
  <si>
    <t xml:space="preserve">AKTIVER TILHØRENDE FONDS, LEGATER M.V. </t>
  </si>
  <si>
    <t xml:space="preserve">PASSIVER TILHØRENDE FONDS, LEGATER M.V. </t>
  </si>
  <si>
    <t xml:space="preserve">PASSIVER VEDRØRENDE BELØB TIL OPKRÆVNING ELLER UDBETALING FOR ANDRE </t>
  </si>
  <si>
    <t xml:space="preserve">KORTFRISTET GÆLD TIL PENGEINSTITUTTER </t>
  </si>
  <si>
    <t xml:space="preserve">KORTFRISTET GÆLD TIL STATEN </t>
  </si>
  <si>
    <t xml:space="preserve">KORTFRISTET GÆLD I ØVRIGT </t>
  </si>
  <si>
    <t xml:space="preserve">LANGFRISTET GÆLD </t>
  </si>
  <si>
    <t>10</t>
  </si>
  <si>
    <t>11</t>
  </si>
  <si>
    <t>12</t>
  </si>
  <si>
    <t>13</t>
  </si>
  <si>
    <t>15</t>
  </si>
  <si>
    <t>17</t>
  </si>
  <si>
    <t>18</t>
  </si>
  <si>
    <t>20</t>
  </si>
  <si>
    <t>31</t>
  </si>
  <si>
    <t>40</t>
  </si>
  <si>
    <t>53</t>
  </si>
  <si>
    <t>54</t>
  </si>
  <si>
    <t>70</t>
  </si>
  <si>
    <t>71</t>
  </si>
  <si>
    <t>80</t>
  </si>
  <si>
    <t>81</t>
  </si>
  <si>
    <t>83</t>
  </si>
  <si>
    <t>85</t>
  </si>
  <si>
    <t>87</t>
  </si>
  <si>
    <t>89</t>
  </si>
  <si>
    <t>90</t>
  </si>
  <si>
    <t>91</t>
  </si>
  <si>
    <t>95</t>
  </si>
  <si>
    <t>43</t>
  </si>
  <si>
    <t>44</t>
  </si>
  <si>
    <t>60</t>
  </si>
  <si>
    <t>61</t>
  </si>
  <si>
    <t>63</t>
  </si>
  <si>
    <t>64</t>
  </si>
  <si>
    <t>66</t>
  </si>
  <si>
    <t>14</t>
  </si>
  <si>
    <t>23</t>
  </si>
  <si>
    <t>33</t>
  </si>
  <si>
    <t>34</t>
  </si>
  <si>
    <t>16</t>
  </si>
  <si>
    <t>46</t>
  </si>
  <si>
    <t>73</t>
  </si>
  <si>
    <t>74</t>
  </si>
  <si>
    <t>76</t>
  </si>
  <si>
    <t>77</t>
  </si>
  <si>
    <t>78</t>
  </si>
  <si>
    <t>82</t>
  </si>
  <si>
    <t>84</t>
  </si>
  <si>
    <t>88</t>
  </si>
  <si>
    <t>19</t>
  </si>
  <si>
    <t>21</t>
  </si>
  <si>
    <t>24</t>
  </si>
  <si>
    <t>37</t>
  </si>
  <si>
    <t>59</t>
  </si>
  <si>
    <t>67</t>
  </si>
  <si>
    <t>69</t>
  </si>
  <si>
    <t>93</t>
  </si>
  <si>
    <t>94</t>
  </si>
  <si>
    <t>96</t>
  </si>
  <si>
    <t>97</t>
  </si>
  <si>
    <t>98</t>
  </si>
  <si>
    <t>99</t>
  </si>
  <si>
    <t>26</t>
  </si>
  <si>
    <t>27</t>
  </si>
  <si>
    <t>56</t>
  </si>
  <si>
    <t>86</t>
  </si>
  <si>
    <t>92</t>
  </si>
  <si>
    <t>36</t>
  </si>
  <si>
    <t>47</t>
  </si>
  <si>
    <t>49</t>
  </si>
  <si>
    <t>79</t>
  </si>
  <si>
    <t>F1F2F3</t>
  </si>
  <si>
    <t>Anlægstilskud</t>
  </si>
  <si>
    <t>Køb/salg af jord</t>
  </si>
  <si>
    <t>Boliger til integration af udlændinge</t>
  </si>
  <si>
    <t>Boliger til midlertidig boligplacering af flygtninge</t>
  </si>
  <si>
    <t>Udgifter ved lejetab og garanti ved fraflytning af flygtninge</t>
  </si>
  <si>
    <t>Betaling vedrørende boliger til integration af udlændinge</t>
  </si>
  <si>
    <t>Betaling vedrørende midlertidige boliger til flygtninge</t>
  </si>
  <si>
    <t>Refusion vedrørende udgifter til lejetab og garanti ved fraflytning af flygtninge</t>
  </si>
  <si>
    <t>Udgifter til byfornyelse</t>
  </si>
  <si>
    <t>Indtægter vedrørende byfornyelse</t>
  </si>
  <si>
    <t>Tilbagekøbsret</t>
  </si>
  <si>
    <t>Refusion af byfornyelsesudgifter</t>
  </si>
  <si>
    <t>Støtte fra indsatspuljen</t>
  </si>
  <si>
    <t>Anvisning i private boliger</t>
  </si>
  <si>
    <t>Støtte til opførelse af boliger</t>
  </si>
  <si>
    <t>Ungdomsboligbidrag</t>
  </si>
  <si>
    <t>Flygtninges fraflytning</t>
  </si>
  <si>
    <t>Lejetab ved fraflytning</t>
  </si>
  <si>
    <t>Tab på garantier vedrørende realkreditlån</t>
  </si>
  <si>
    <t>Beboerindskudslån i almene boliger</t>
  </si>
  <si>
    <t>Tilskud til andelsboliger</t>
  </si>
  <si>
    <t>Tilskud til dækning af flytteudgift til lejere</t>
  </si>
  <si>
    <t>Huslejetilskud i friplejeboliger</t>
  </si>
  <si>
    <t>Beboerindskudslån i friplejeboliger</t>
  </si>
  <si>
    <t>Beboerindskud i friplejeboliger</t>
  </si>
  <si>
    <t>Udgifter til nye boligtyper til særligt udsatte grupper, ”skæve boliger”</t>
  </si>
  <si>
    <t>Statsstøtte til etablering af nye boligtyper til særligt udsatte grupper, ”skæve boliger”</t>
  </si>
  <si>
    <t>Statsstøtte til aflønning af social vicevært i nye boligtyper til særligt udsatte grupper, ”skæve bo</t>
  </si>
  <si>
    <t>Flygtninges fraflytninger, tilbagebetalinger</t>
  </si>
  <si>
    <t>Lejetab ved fraflytning, tilbagebetalinger</t>
  </si>
  <si>
    <t>Lejeindtægt</t>
  </si>
  <si>
    <t>Administrationsgebyr</t>
  </si>
  <si>
    <t>Servicearealtilskud</t>
  </si>
  <si>
    <t>Udgift til servicearealer</t>
  </si>
  <si>
    <t>Godkendelse/tilsyn – fælles formål</t>
  </si>
  <si>
    <t>Godkendelse/tilsyn med brugerbetalingspligtige virksomheder</t>
  </si>
  <si>
    <t>Godkendelse/tilsyn med ikke brugerbetalingspligtige virksomheder</t>
  </si>
  <si>
    <t>Forebyggelse</t>
  </si>
  <si>
    <t>Afhjælpende indsats</t>
  </si>
  <si>
    <t>Skattebetalinger</t>
  </si>
  <si>
    <t>Tilskud til vandforsyning</t>
  </si>
  <si>
    <t>Vejafvandingsbidrag – kommunale veje og private fællesveje</t>
  </si>
  <si>
    <t>Vejafvandingsbidrag - statsveje</t>
  </si>
  <si>
    <t>Vandafledningsbidrag, boliger og erhvervsejendomme</t>
  </si>
  <si>
    <t>Særbidrag</t>
  </si>
  <si>
    <t>Bidrag for tømning</t>
  </si>
  <si>
    <t>Gebyr for genanvendelsesordninger</t>
  </si>
  <si>
    <t>Salg af genanvendelige materialer</t>
  </si>
  <si>
    <t>Gebyr for øvrige ordninger</t>
  </si>
  <si>
    <t>Tab vedr. indtægter fra parkeringsafgifter</t>
  </si>
  <si>
    <t>Parkeringsbilletordninger i særligt indrettede offentlige parkeringspladser og -anlæg</t>
  </si>
  <si>
    <t>Kommunale indtægter fra parkeringsbilletordninger</t>
  </si>
  <si>
    <t>Kommunale indtægter fra parkeringsafgifter</t>
  </si>
  <si>
    <t>Projektering</t>
  </si>
  <si>
    <t>Arealerhvervelse</t>
  </si>
  <si>
    <t>Entrepriser</t>
  </si>
  <si>
    <t>Eget regi</t>
  </si>
  <si>
    <t>Andet</t>
  </si>
  <si>
    <t>Trafiktilskud</t>
  </si>
  <si>
    <t>Deltagerbetaling</t>
  </si>
  <si>
    <t>Tilskud vedrørende skolelån</t>
  </si>
  <si>
    <t>Søskendetilskud</t>
  </si>
  <si>
    <t>Fripladser i skolefritidsordninger</t>
  </si>
  <si>
    <t>Objektiv finansiering af regionale tilbud</t>
  </si>
  <si>
    <t>Køb af pladser</t>
  </si>
  <si>
    <t>Elever i frie grundskoler samt grundskoleafdelinger ved private gymnasieskoler</t>
  </si>
  <si>
    <t>Bidrag til staten for elever med svære handicap ved frie grundskoler og efterskoler</t>
  </si>
  <si>
    <t>Skolefritidsordninger ved frie grundskoler</t>
  </si>
  <si>
    <t>Bidrag til staten for sprogstimulering til tosprogede småbørn på frie grundskoler</t>
  </si>
  <si>
    <t>Kommunale tilskud til frie grundskoler</t>
  </si>
  <si>
    <t>Bidrag til staten for elever på efterskoler, husholdningsskoler og håndarbejdsskoler samt ungdomshøj</t>
  </si>
  <si>
    <t>Bidrag til staten for elever med svære handicap på efterskoler, husholdningsskoler og håndarbejdssko</t>
  </si>
  <si>
    <t>Kommunale tilskud til frie kostskoler efter kapitel 4 i lov om frie kostskoler</t>
  </si>
  <si>
    <t>Grundtilskud til produktionsskoler</t>
  </si>
  <si>
    <t>Skoleydelse</t>
  </si>
  <si>
    <t>Undervisningsudgifter på kommunale institutioner og tilskud til særlige undervisningsforløb</t>
  </si>
  <si>
    <t>Supplerende tilskud</t>
  </si>
  <si>
    <t>Udgifter til forløb på værkstedsskoler</t>
  </si>
  <si>
    <t>Refusion af udgifter med 65 pct. på gruppering 001</t>
  </si>
  <si>
    <t>Refusion af udgifter med 50 pct. på gruppering 002 og 003</t>
  </si>
  <si>
    <t>Bøger m.v.</t>
  </si>
  <si>
    <t>Andre udlånsmaterialer</t>
  </si>
  <si>
    <t>Ordinært statstilskud</t>
  </si>
  <si>
    <t>Ekstraordinært statstilskud</t>
  </si>
  <si>
    <t>Refusion vedrørende børneteatre, egnsteatre og opsøgende teatre</t>
  </si>
  <si>
    <t>Refusion vedrørende musikskoler</t>
  </si>
  <si>
    <t>Undervisning</t>
  </si>
  <si>
    <t>Aktiviteter</t>
  </si>
  <si>
    <t>Lokaletilskud til folkeoplysende voksenundervisning.</t>
  </si>
  <si>
    <t>Lokaletilskud til det frivillige folkeoplysende foreningsarbejde.</t>
  </si>
  <si>
    <t>Gebyrindtægter efter § 22, stk. 4, vedrørende lokaler til den folkeoplysende voksenundervisning.</t>
  </si>
  <si>
    <t>Gebyrindtægter efter § 22, stk. 4, vedrørende lokaler til det frivillige folkeoplysende foreningsarb</t>
  </si>
  <si>
    <t>Befordring af midlertidigt syge til ungdomsuddannelser efter § 10 i Lov om befordringsrabat til udda</t>
  </si>
  <si>
    <t>Stationær somatik</t>
  </si>
  <si>
    <t>Ambulant somatik</t>
  </si>
  <si>
    <t>Stationær psykiatri</t>
  </si>
  <si>
    <t>Ambulant psykiatri</t>
  </si>
  <si>
    <t>Praksissektoren (Sygesikring)</t>
  </si>
  <si>
    <t>Genoptræning under indlæggelse</t>
  </si>
  <si>
    <t>Personbefordring</t>
  </si>
  <si>
    <t>Tandpleje for 0-18 årige opdelt på kommunens egne klinikker</t>
  </si>
  <si>
    <t>Tandpleje 0-18 årige hos øvrige udbydere (private tandlæger og andre kommuners klinikker).</t>
  </si>
  <si>
    <t>Omsorgs- og specialtandpleje tandpleje på kommunens egne klinikker</t>
  </si>
  <si>
    <t>Omsorgs- og specialtandpleje hos øvrige udbydere (private tandlæger og regionale tandklinikker)</t>
  </si>
  <si>
    <t>Støtte til tandproteser</t>
  </si>
  <si>
    <t>Kommunale udgifter til hospice-ophold</t>
  </si>
  <si>
    <t>Udgifter til køb af private sygehusydelser</t>
  </si>
  <si>
    <t>Plejetakst for færdigbehandlede patienter</t>
  </si>
  <si>
    <t>Begravelseshjælp</t>
  </si>
  <si>
    <t>Befordringsgodtgørelse</t>
  </si>
  <si>
    <t>Søskendetilskud (§§ 43, stk. 1 nr. 1, 63, stk. 1 nr. 1 og 76, stk. 2 i dagtilbudsloven)</t>
  </si>
  <si>
    <t>Tilskud til forældre, der vælger privat pasning (§ 80 i dagtilbudsloven)</t>
  </si>
  <si>
    <t>Tilskud til forældre på børnepasningsorlov (§§ 39 og 40 i lov om social service) og tilskud til foræ</t>
  </si>
  <si>
    <t>Refusion af udgifterne på funktionerne 5.10-5.19 vedrørende flygtninge med 100 pct. refusion</t>
  </si>
  <si>
    <t>Løn til dagplejere</t>
  </si>
  <si>
    <t>Friplads (dagtilbudslovens § 43, stk. 1, nr. 2-4)</t>
  </si>
  <si>
    <t>Kommunens udgifter til dagtilbud efter dagtilbudsloven, der indgår som led i et døgnophold efter § 5</t>
  </si>
  <si>
    <t>Forældrebetaling inkl. tilskud (§§ 31-33 og 41-42 i dagtilbudsloven)</t>
  </si>
  <si>
    <t>Forældrebetaling inkl. tilskud (§§ 31-33 og 41-42, 57-58 og 61-62 samt 71-72 og 74-75 i dagtilbudslo</t>
  </si>
  <si>
    <t>Friplads (§ 63, stk. 1, nr. 2-4 i dagtilbudsloven)</t>
  </si>
  <si>
    <t>Kommunens udgifter til fritidshjem efter dagtilbudsloven, der indgår som led i et døgnophold efter §</t>
  </si>
  <si>
    <t>Forældrebetaling inkl. tilskud (§§ 57- 58 og 61-62 i dagtilbudsloven)</t>
  </si>
  <si>
    <t>Friplads (§ 76, stk. 1 i dagtilbudsloven)</t>
  </si>
  <si>
    <t xml:space="preserve">Kommunens udgifter til klubber efter dagtilbudsloven, der indgår som led i et døgnophold efter § 55 </t>
  </si>
  <si>
    <t>Forældrebetaling inkl. tilskud (§§ 71-72 og 74-75 i dagtilbudsloven)</t>
  </si>
  <si>
    <t>Fripladser, særlige dagtilbud</t>
  </si>
  <si>
    <t>Fripladser, særlige klubtilbud</t>
  </si>
  <si>
    <t>Tilskud til nedsættelse af forældrebetalingen, særlige dagtilbud</t>
  </si>
  <si>
    <t>Tilskud til nedsættelse af forældrebetalingen, særlige klubtilbud</t>
  </si>
  <si>
    <t>Søskendetilskud, særlige dagtilbud</t>
  </si>
  <si>
    <t>Søskendetilskud, særlige klubtilbud</t>
  </si>
  <si>
    <t>Forældrebetaling inkl. tilskud, særlige dagtilbud (§ 32)</t>
  </si>
  <si>
    <t>Forældrebetaling inkl. tilskud, særlige klubtilbud (§ 36)</t>
  </si>
  <si>
    <t>Refusion efter reglerne for den centrale refusionsordning</t>
  </si>
  <si>
    <t>Berigtigelser</t>
  </si>
  <si>
    <t>Obligatoriske tilskud til puljeordninger (jf. dagtilbudslovens § 101)</t>
  </si>
  <si>
    <t>Driftstilskud til børn i privatinstitutioner (jf. dagtilbudslovens § 36)</t>
  </si>
  <si>
    <t>Tilskud til administration i privatinstitutioner (jf. dagtilbudslovens § 38)</t>
  </si>
  <si>
    <t>Bygningstilskud i privatinstitutioner (jf. dagtilbudslovens § 25 a, stk. 4)</t>
  </si>
  <si>
    <t>Fripladstilskud til børn i privatinstitutioner (jf. dagtilbudslovens § 43, nr. 2-4).</t>
  </si>
  <si>
    <t>Driftstilskud til børn i privat dagpleje, private fritidshjem og klubber og i puljeordninger (jf. da</t>
  </si>
  <si>
    <t>Friplads til børn i privat dagpleje, private fritidshjem og klubber og i puljeordninger (jf. dagtilb</t>
  </si>
  <si>
    <t>Plejefamilier (§ 66, stk.1, nr. 1)</t>
  </si>
  <si>
    <t>Netværksplejefamilier (§ 66, stk. 1, nr. 3)</t>
  </si>
  <si>
    <t>Opholdssteder for børn og unge (§ 66, stk. 1, nr. 5)</t>
  </si>
  <si>
    <t>Kost og efterskoler (§ 66, stk. 1, nr. 5)</t>
  </si>
  <si>
    <t>Eget værelse, kollegier eller kollegielignende opholdssteder (§ 66, stk. 1, nr. 4)</t>
  </si>
  <si>
    <t>Skibsprojekter mv. (§ 66, stk. 5 og 6)</t>
  </si>
  <si>
    <t>Advokatbistand (§ 72)</t>
  </si>
  <si>
    <t>Kommunale plejefamilier (§ 66, stk. 1, nr. 2)</t>
  </si>
  <si>
    <t>Betaling (§§ 159 og 160)</t>
  </si>
  <si>
    <t>Refusion af udgifter efter reglerne for den centrale refusionsordning (§ 176)</t>
  </si>
  <si>
    <t>Refusion af udgifterne til flygtninge med 100 pct. refusion</t>
  </si>
  <si>
    <t>Refusion vedrørende advokatbistand</t>
  </si>
  <si>
    <t>Praktisk, pædagogisk eller anden støtte i hjemmet (§ 52, stk. 3, nr. 2)</t>
  </si>
  <si>
    <t>Familiebehandling eller behandling af barnets eller den unges proble-mer (§ 52, stk. 3, nr. 3)</t>
  </si>
  <si>
    <t>Døgnophold for både forældremyndighedsindehaveren, barnet eller den unge og andre medlemmer af famil</t>
  </si>
  <si>
    <t>Aflastningsordninger (§ 52, stk. 3, nr. 5)</t>
  </si>
  <si>
    <t>Fast kontaktperson for barnet eller den unge (§ 52, stk. 3, nr. 6 og § 76, stk. 2 og § 76 stk. 3. nr</t>
  </si>
  <si>
    <t>Fast kontaktperson for hele familien (§ 52, stk. 3, nr. 6)</t>
  </si>
  <si>
    <t>Formidling af praktikophold hos en offentlig eller privat arbejdsgiver (§ 52, stk. 3, nr. 8)</t>
  </si>
  <si>
    <t>Anden hjælp, der har til formål at yde rådgivning, behandling og prak-tisk og pædagogisk støtte (§ 5</t>
  </si>
  <si>
    <t>Økonomisk støtte til forældremyndighedsindehaveren, når det må an-ses for at være af væsentlig betyd</t>
  </si>
  <si>
    <t xml:space="preserve">Støtteperson til forældremyndighedens indehaver i forbindelse med et barn eller en ungs anbringelse </t>
  </si>
  <si>
    <t>Betaling (§ 159 og 160)</t>
  </si>
  <si>
    <t>Refusion fra den centrale refusionsordning (§ 176)</t>
  </si>
  <si>
    <t>Refusion af flygtninge med 100 pct. refusion</t>
  </si>
  <si>
    <t>Ydelsesstøtte vedrørende private ældreboliger</t>
  </si>
  <si>
    <t>Lejetab</t>
  </si>
  <si>
    <t>Eventuelt tab på garanti for indekslån</t>
  </si>
  <si>
    <t>Lejeindtægter</t>
  </si>
  <si>
    <t xml:space="preserve">Kommunens levering af personlig og praktisk hjælp (hjemmehjælp) omfattet af frit valg af leverandør </t>
  </si>
  <si>
    <t>Tilskud til ansættelse af hjælpere til personer med nedsat funktionsevne (Serviceloven § 96)</t>
  </si>
  <si>
    <t>Hjemmesygepleje</t>
  </si>
  <si>
    <t xml:space="preserve">Personlig og praktisk hjælp (hjemmehjælp) undtaget frit valg af leverandør(Serviceloven § 83, jf. § </t>
  </si>
  <si>
    <t>Personlig og praktisk hjælp (hjemmehjælp) i friplejeboliger (friplejeboligloven § 32)</t>
  </si>
  <si>
    <t>Ydelser efter servicelovens §§ 85, 86, 97, 98 og 102 (friplejeboligloven § 32)</t>
  </si>
  <si>
    <t>Ydelser efter servicelovens § 83 som kan pålægges egenbetaling (friplejeboligloven § 32)</t>
  </si>
  <si>
    <t>Betaling for personlig og praktisk hjælp samt madservice omfattet af frit valg af leverandør</t>
  </si>
  <si>
    <t>Betaling for personlig og praktisk hjælp samt madservice undtaget frit valg af leverandør</t>
  </si>
  <si>
    <t>Refusion af udgifter efter reglerne for den centrale refusionsordning</t>
  </si>
  <si>
    <t>Refusion af udgifter til flygtninge med 100 pct. refusion</t>
  </si>
  <si>
    <t>Forebyggende hjemmebesøg</t>
  </si>
  <si>
    <t>Generelle tilbud med aktiverende og forebyggende sigte jf. servicelovens § 79</t>
  </si>
  <si>
    <t>Betaling for generelle tilbud med aktiverende og forebyggende sigte</t>
  </si>
  <si>
    <t>Betaling for personlig og praktisk hjælp samt madservice i forbindelse med afløsning og aflastning</t>
  </si>
  <si>
    <t>Beboeres betaling for husleje</t>
  </si>
  <si>
    <t>Beboeres betaling for el og varme</t>
  </si>
  <si>
    <t>Støtte til køb af bil mv. (servicelovens § 114)</t>
  </si>
  <si>
    <t>Optiske synshjælpemidler (servicelovens § 112)</t>
  </si>
  <si>
    <t>Arm- og benproteser (servicelovens § 112)</t>
  </si>
  <si>
    <t>Høreapparater til personer (servicelovens § 112)</t>
  </si>
  <si>
    <t>Ortopædiske hjælpemidler, inkl. fodtøj (servicelovens § 112)</t>
  </si>
  <si>
    <t>Inkontinens- og stomihjælpemidler (servicelovens § 112)</t>
  </si>
  <si>
    <t>Andre hjælpemidler (servicelovens § 112)</t>
  </si>
  <si>
    <t>IT-hjælpemidler og IT-forbrugsgoder (servicelovens §§ 112 og 113)</t>
  </si>
  <si>
    <t>Forbrugsgoder (servicelovens § 113)</t>
  </si>
  <si>
    <t>Hjælp til boligindretning (servicelovens § 116)</t>
  </si>
  <si>
    <t>Støtte til individuel befordring (servicelovens § 117)</t>
  </si>
  <si>
    <t>Tilbagebetaling vedrørende støtte til køb af bil (servicelovens § 114)</t>
  </si>
  <si>
    <t>Tilbagebetaling af hjælp til boligindretning (servicelovens § 116)</t>
  </si>
  <si>
    <t>Refusion vedrørende flygtninge med 75 pct. refusion</t>
  </si>
  <si>
    <t>Løn og plejevederlag til pårørende, jf. servicelovens §§ 118 og 119.</t>
  </si>
  <si>
    <t>Hjælp til sygeartikler ved pasning af døende i eget hjem, jf. servicelovens § 122</t>
  </si>
  <si>
    <t>Hjælpemidler og etablering af hjælpemiddeldepoter.</t>
  </si>
  <si>
    <t>Botilbud for personer med særlige sociale problemer (§ 110)</t>
  </si>
  <si>
    <t>Kvindekrisecentre (§ 109)</t>
  </si>
  <si>
    <t>Beboeres betaling (§ 163, stk. 2)</t>
  </si>
  <si>
    <t>Refusion vedrørende botilbud m.v. til personer med særlige sociale problemer med 50 pct. refusion (§</t>
  </si>
  <si>
    <t>Dagbehandling</t>
  </si>
  <si>
    <t>Døgnbehandling</t>
  </si>
  <si>
    <t>Ambulant behandling</t>
  </si>
  <si>
    <t>Dagbehandlingstilbud til stofmisbrugere på 18 år og derover (§ 101)</t>
  </si>
  <si>
    <t>Døgnbehandlingstilbud til stofmisbrugere på 18 år og derover (§ 101)</t>
  </si>
  <si>
    <t>Egenbetaling (§ 163, stk. 2)</t>
  </si>
  <si>
    <t>Længerevarende botilbud for personer med særlige sociale problemer</t>
  </si>
  <si>
    <t>Længerevarende botilbud for personer med nedsat funktionsevne</t>
  </si>
  <si>
    <t>Længerevarende botilbud for sindslidende.</t>
  </si>
  <si>
    <t>Praktisk og personlig hjælp (§§ 83-86 og 102)</t>
  </si>
  <si>
    <t>Beboeres betaling for service</t>
  </si>
  <si>
    <t>Midlertidigt botilbud for personer med særlige sociale problemer</t>
  </si>
  <si>
    <t>Midlertidigt botilbud for personer med nedsat fysisk og psykisk funktionsevne (handicap).</t>
  </si>
  <si>
    <t>Midlertidigt botilbud for sindslidende.</t>
  </si>
  <si>
    <t>Personlig og praktisk hjælp (§§ 83-86 og 102)</t>
  </si>
  <si>
    <t>Beboeres betaling (§ 163)</t>
  </si>
  <si>
    <t>Refusion af udgifter til flygtninge med 100 pct. refusion.</t>
  </si>
  <si>
    <t>Støtte- og kontaktpersonordning for sindslidende (§ 99)</t>
  </si>
  <si>
    <t>Ledsageordning for personer med nedsat funktionsevne (§§ 45 og 97)</t>
  </si>
  <si>
    <t>Kontaktpersonordning for døvblinde (§ 98)</t>
  </si>
  <si>
    <t>Kontakt- og støtteperson for stof- og alkoholmisbrugere og hjemløse (§99)</t>
  </si>
  <si>
    <t>Beskyttet beskæftigelse til personer med særlige sociale problemer</t>
  </si>
  <si>
    <t>Arbejdsvederlag (§ 105)</t>
  </si>
  <si>
    <t>Aktivitets- og samværstilbud til personer med særlige sociale problemer</t>
  </si>
  <si>
    <t>Briller, personlige tillæg § 14, stk. 1 (§ 17, stk. 2)</t>
  </si>
  <si>
    <t>Medicin, personlige tillæg § 14, stk. 1 (§ 17, stk. 2)</t>
  </si>
  <si>
    <t>Tandlægebehandling, personlige tillæg § 14, stk. 1 (§ 17, stk. 2)</t>
  </si>
  <si>
    <t>Fysioterapi, fodterapi, kiropraktor- og psykologbehandling, personlige tillæg § 14, stk. 1 (§ 17, st</t>
  </si>
  <si>
    <t xml:space="preserve">Supplement til pensionister med nedsat pension (brøkpension), personlige tillæg § 14, stk. 1 (§ 17, </t>
  </si>
  <si>
    <t>Andre personlige tillæg § 14, stk. 1 (§ 17, stk. 2)</t>
  </si>
  <si>
    <t>Briller, helbredstillæg, § 14a (§ 18)</t>
  </si>
  <si>
    <t>Medicin, helbredstillæg, § 14 a (§ 18)</t>
  </si>
  <si>
    <t>Tandlægebehandling, helbredstillæg, § 14 a, stk. 1 (§ 18, stk. 1)</t>
  </si>
  <si>
    <t>Tandprotese, helbredstillæg, § 14 a, stk. 4 (§ 18, stk. 4)</t>
  </si>
  <si>
    <t>Fysioterapi, kiropraktor- og psykologbehandling, helbredstillæg, § 14 a(§ 18)</t>
  </si>
  <si>
    <t>Fodbehandling, helbredstillæg, § 14 a, stk. 4 (§ 18, stk. 4)</t>
  </si>
  <si>
    <t>Tilbagebetaling af personlige tillæg ydet med 75 pct. refusion før 1. 1.1998</t>
  </si>
  <si>
    <t>Tilbagebetaling a personlig tillæg ydet med 50 pct. refusion i perioden 1.1. 1998 – 1.3. 2001</t>
  </si>
  <si>
    <t>Refusion af varmetillæg</t>
  </si>
  <si>
    <t>Refusion af personlige tillæg og helbredstillæg</t>
  </si>
  <si>
    <t>Refusion vedrørende højeste og mellemste førtidspension med 50 pct. refusion</t>
  </si>
  <si>
    <t>Refusion vedrørende almindelig og forhøjet almindelig førtidspension med 50 pct. refusion</t>
  </si>
  <si>
    <t>Refusion vedrørende højeste og mellemste førtidspension med 35 pct. refusion</t>
  </si>
  <si>
    <t>Refusion vedrørende almindelig og forhøjet almindelig førtidspension med 35 pct. refusion</t>
  </si>
  <si>
    <t>Sygedagpenge uden refusion pga. manglende opfølgning</t>
  </si>
  <si>
    <t xml:space="preserve">Afløb af driftsudgifter ifm. aktive tilbud til modtagere af sygedagpenge med 50 pct. refusion efter </t>
  </si>
  <si>
    <t>Udgifter til hjælpemidler og befordringsgodtgørelse efter §§ 76-77 og 82 i lov om en aktiv beskæftig</t>
  </si>
  <si>
    <t>Sygedagpenge med 30 pct. refusion til personer i aktivering, jf. § 62, stk. 3 i lov om sygedagpenge</t>
  </si>
  <si>
    <t>Tilbagebetaling af refusion til staten for sygedagpenge som følge af tilsyn, kontrol og revision</t>
  </si>
  <si>
    <t>Regresindtægter vedrørende sygedagpenge</t>
  </si>
  <si>
    <t>Afløb af udgifter til sygedagpenge med 35 pct. refusion</t>
  </si>
  <si>
    <t>Afløb af udgifter til sygedagpenge med 65 pct. refusion</t>
  </si>
  <si>
    <t>Afløb af løntilskud med 65 pct. refusion i forbindelse med sygedagpen-gemodtageres ansættelse med lø</t>
  </si>
  <si>
    <t>Refusion af sygedagpenge med 50 pct. refusion til forældre med alvor-ligt syge børn, jf. § 30, stk..</t>
  </si>
  <si>
    <t>Refusion af sygedagpenge og løntilskud med 65 pct. refusion (grp. 092 og 093)</t>
  </si>
  <si>
    <t>Refusion af sygedagpenge med 35 pct. refusion (grp. 091)</t>
  </si>
  <si>
    <t>Refusion af driftsudgifter med 50 pct. refusion (grp. 007)</t>
  </si>
  <si>
    <t>Udgifter vedrørende samværsret mv. med børn (Aktivloven, §§ 83 og 84)</t>
  </si>
  <si>
    <t>Hjælp til udgifter til sygebehandling m.v. (Aktivloven, § 82)</t>
  </si>
  <si>
    <t>Hjælp til enkeltudgifter og flytning (Aktivloven, §§ 81 og 85)</t>
  </si>
  <si>
    <t>Merudgiftsydelse ved forsørgelse af børn med nedsat funktionsevne (Serviceloven, § 41)</t>
  </si>
  <si>
    <t>Merudgifter for voksne med nedsat funktionsevne (Serviceloven, § 100)</t>
  </si>
  <si>
    <t>Hjælp til dækning af tabt arbejdsfortjeneste m.v. ved forsørgelse af børn med nedsat funktionsevne (</t>
  </si>
  <si>
    <t>Udgifter i forbindelse med køb af træningsredskaber, kurser, hjælpere mv. i forbindelse med hjemmetr</t>
  </si>
  <si>
    <t>Efterlevelseshjælp (Aktivloven, § 85 a)</t>
  </si>
  <si>
    <t>Refusion efter reglerne for den centrale refusionsordning på grupperin-gerne 009-016 (SEL § 176)</t>
  </si>
  <si>
    <t>Kontant- og starthjælp til personer som er visiteret til fleksjob, ikke refu-sionsberettiget (§ 100,</t>
  </si>
  <si>
    <t>Kontant- og starthjælp til sygemeldte personer, hvor kommunen ikke har foretaget sygeopfølgning efte</t>
  </si>
  <si>
    <t>Afløb af udgifter til kontanthjælp m.v., der er ydet med 35 pct. refusion</t>
  </si>
  <si>
    <t>Løbende hjælp til visse persongrupper med 30 pct. refusion (§ 29 i Lov om aktiv socialpolitik)</t>
  </si>
  <si>
    <t xml:space="preserve">Tilbagebetaling af hjælp ydet med 35 pct. refusion (§§ 91, 93 og 94 i lov om aktiv socialpolitik og </t>
  </si>
  <si>
    <t>Tilbagebetaling af hjælp ydet med 50 pct. refusion (§§ 91, 93 og 94 i lov om aktiv socialpolitik, og</t>
  </si>
  <si>
    <t>Tilbagebetaling af terminsydelser m.v. med 35 pct. refusion (§ 92 i Lov om aktiv socialpolitik)</t>
  </si>
  <si>
    <t>Tilbagebetaling af terminsydelser m.v. med 50 pct. refusion (§ 92 i Lov om aktiv socialpolitik)</t>
  </si>
  <si>
    <t>Tilbagebetaling af løbende hjælp til visse persongrupper med 35 pct. refusion (§ 29 i lov om aktiv s</t>
  </si>
  <si>
    <t>Efterbetaling af udgifter til kontanthjælp m.v. vedr. perioden før 1. juli 2006 med 50 pct. refusion</t>
  </si>
  <si>
    <t>Refusion af tilbagebetalt kontanthjælp m.v. på grupperingsnr. 092 og 094</t>
  </si>
  <si>
    <t>Tilskud fra EU</t>
  </si>
  <si>
    <t>Refusion af efterbetaling af kontanthjælp m.v. med 50 pct. refusion på grupperingsnr. 096</t>
  </si>
  <si>
    <t>Hjælp til uledsagede flygtningebørn og handicappede flygtninge med 100 pct. refusion (lov om aktiv s</t>
  </si>
  <si>
    <t>Hjælp til flygtninge i øvrigt i de første 3 år med 100 pct. refusion</t>
  </si>
  <si>
    <t>Tilbagebetaling vedrørende beløb med 100 pct. refusion</t>
  </si>
  <si>
    <t>Tilbagebetaling vedrørende beløb med 75 pct. refusion</t>
  </si>
  <si>
    <t>Refusion vedrørende flygtninge med 100 pct. refusion</t>
  </si>
  <si>
    <t>Godtgørelse med 50 pct. refusion (Lov om aktiv beskæftigelsesindsats § 83)</t>
  </si>
  <si>
    <t>Afløb af udgifter til forsørgelse og løntilskud med 65 pct. refusion</t>
  </si>
  <si>
    <t>Tilbagebetaling (Lov om aktiv socialpolitik kap. 12) med 50 pct. refusion</t>
  </si>
  <si>
    <t>Tilbagebetaling (Lov om aktiv socialpolitik kap. 12) med 65 pct. refusion</t>
  </si>
  <si>
    <t>Efterbetaling af udgifter til aktiverede kontanthjælpsmodtagere m.v. vedr. perioden før 1. juli 2006</t>
  </si>
  <si>
    <t>Berigtigelser (§ 65, stk. 3 i Bekendtgørelse om statsrefusion og tilskud samt regnskabsaflæggelse og</t>
  </si>
  <si>
    <t>Tilskud til lejere</t>
  </si>
  <si>
    <t>Tilskud og lån til andelshavere m.fl.</t>
  </si>
  <si>
    <t>Tilskud til lejebetaling i ældreboliger</t>
  </si>
  <si>
    <t>Boligydelse som tilskud til lejere i friplejeboliger</t>
  </si>
  <si>
    <t>Efterreguleringer</t>
  </si>
  <si>
    <t>Tilbagebetaling af lån og renter</t>
  </si>
  <si>
    <t>Refusion af boligydelse</t>
  </si>
  <si>
    <t>Boligsikring som lån</t>
  </si>
  <si>
    <t>Boligsikring til byfornyelse m.v. for lejere og huslejetilskud efter § 29 b</t>
  </si>
  <si>
    <t>Boligsikring som tilskud og lån</t>
  </si>
  <si>
    <t>Boligsikring som tilskud</t>
  </si>
  <si>
    <t>Almindelig boligsikring</t>
  </si>
  <si>
    <t>Boligsikring til byfornyelse m.v. for andelshavere m.fl.</t>
  </si>
  <si>
    <t>Tilskud til erhvervslejere</t>
  </si>
  <si>
    <t>Boligsikring som tilskud til lejere i friplejeboliger</t>
  </si>
  <si>
    <t>Boligsikring efter særligt behov uden refusion</t>
  </si>
  <si>
    <t>Efterregulering</t>
  </si>
  <si>
    <t>Efterregulering af boligsikring efter særligt behov uden refusion</t>
  </si>
  <si>
    <t>Refusion af boligsikring og huslejetilskud efter § 29 b</t>
  </si>
  <si>
    <t>Dagpenge i aktive perioder i 2010, 25 pct. kommunalt bidrag</t>
  </si>
  <si>
    <t>Dagpenge i passive perioder i 2010, 50 pct. kommunalt bidrag</t>
  </si>
  <si>
    <t>Uddannelsesydelse under seks ugers selvvalgt uddannelse, 70 pct. kommunalt bidrag</t>
  </si>
  <si>
    <t>Løn til personer i fleksjob på revalideringsinstitutioner (§ 71, stk. 1 i Lov om en aktiv beskæftige</t>
  </si>
  <si>
    <t>Løn til personer i løntilskudsstillinger i målgruppe § 2, nr. 6, jf. lov om en aktiv beskæftigelsesi</t>
  </si>
  <si>
    <t>Afløb af driftsudgifter ifm. revalidering og uddannelsesaktiviteter (lov om en aktiv beskæftigelsesi</t>
  </si>
  <si>
    <t>Indtægter vedrørende tilbagebetalt revalideringsydelse udbetalt med 50 pct. refusion</t>
  </si>
  <si>
    <t>Tilbagebetaling af hjælp ydet med 65 pct. refusion (§ 65, §§ 93-94 i lov om aktiv socialpolitik og §</t>
  </si>
  <si>
    <t>Tilbagebetaling af hjælp ydet med 50 pct. refusion (§ 65 i lov om aktiv socialpolitik, jf. bistandsl</t>
  </si>
  <si>
    <t>Tilbagebetaling af revalideringsydelse ydet med 30 pct. refusion</t>
  </si>
  <si>
    <t>Efterbetaling af udgifter til revalidender m.v. vedr. perioden før 1. juli 2006 med 50 pct. refusion</t>
  </si>
  <si>
    <t>Afløb af merudgifter til bolig under revalidering og forrevalidering med 65 pct. refusion (lov om ak</t>
  </si>
  <si>
    <t>Afløb af revalideringsydelse med 65 pct. refusion (§ 52 i lov om aktiv socialpolitik)</t>
  </si>
  <si>
    <t>Refusion af udgifter med 50 pct. refusion på gruppering 001, 003, 006 og 012, minus 091 og 093</t>
  </si>
  <si>
    <t>Refusion af efterbetaling af udgifter til revalidender m.v. med 50 pct. refusion på gruppering. 096.</t>
  </si>
  <si>
    <t>Ledighedsydelse efter ustøttet beskæftigelse med 30 pct. refusion (§ 74 f, stk. 1-3)</t>
  </si>
  <si>
    <t>Løntilskud til løn til personer i fleksjob og selvstændige erhvervsdriven-de med begrænsninger i arb</t>
  </si>
  <si>
    <t xml:space="preserve">Afløb af driftsudgifter ifm. aktive tilbud for personer på ledighedsydelse jf.§ 32, stk. 1 nr. 2 og </t>
  </si>
  <si>
    <t>Ledighedsydelse, ikke refusionsberettiget (§ 100, stk. 1, § 104, stk. 1-2 og § 104a i lov om aktiv s</t>
  </si>
  <si>
    <t>Særlig ydelse til personer uden ret til ledighedsydelse, ikke refusions-berettiget (§ 100, stk. 1, §</t>
  </si>
  <si>
    <t>Løntilskud til personer i løntilskudsstillinger efter § 51 i målgruppe §2, nr. 6, jf. lov om en akti</t>
  </si>
  <si>
    <t>Ledighedsydelse under ferie med 30 pct. refusion (§§ 74 e og 74 h)</t>
  </si>
  <si>
    <t>Særlig ydelse til personer uden ret til ledighedsydelse med 30 pct. re-fusion (§ 74 i)</t>
  </si>
  <si>
    <t>Driftsudgifter til personer i fleksjob, personer i løntilskudsstillinger i målgruppe § 2, nr. 6 (tid</t>
  </si>
  <si>
    <t>Løntilskud på 1/2 af lønnen til personer i fleksjob med 65 pct. refusion (kapitel 13 i Lov om en akt</t>
  </si>
  <si>
    <t>Løntilskud på 2/3 af lønnen til personer i fleksjob med 65 pct. refusion (kapitel 13 i Lov om en akt</t>
  </si>
  <si>
    <t>Tilskud på 1/2 af lønnen til selvstændigt erhvervsdrivende med 65 pct. refusion (§ 75 i Lov om en ak</t>
  </si>
  <si>
    <t>Tilskud på 2/3 af lønnen til selvstændigt erhvervsdrivende med 65 pct. refusion (§ 75 i Lov om en ak</t>
  </si>
  <si>
    <t>Ledighedsydelse i visitationsperioden før første fleksjob med 30 pct. refusion (§ 74 a, stk. 1 i Lov</t>
  </si>
  <si>
    <t>Ledighedsydelse mellem fleksjob med 30 pct. refusion (§ 74 a, stk. 2-4 i Lov om aktiv socialpolitik)</t>
  </si>
  <si>
    <t xml:space="preserve">Ledighedsydelse under sygdom og barsel med 30 pct. refusion (§ 74 a, stk. 5 og § 74 f, stk. 4 i Lov </t>
  </si>
  <si>
    <t>Indtægter vedrørende tilbagebetalt ledighedsydelse og særlig ydelse udbetalt med 65 pct. refusion (§</t>
  </si>
  <si>
    <t>Indtægter vedrørende tilbagebetalt ledighedsydelse udbetalt med 50 pct. refusion (§§ 74e og 74f)</t>
  </si>
  <si>
    <t>Indtægter vedrørende tilbagebetalt ledighedsydelse og særlig ydelse udbetalt med 35 pct. refusion (§</t>
  </si>
  <si>
    <t>Indtægter fra tilbagebetalte løntilskud til personer i fleksjob med 65 % refusion (§ 111 i Lov om en</t>
  </si>
  <si>
    <t>Indtægter fra tilbagebetalte løntilskud til personer i løntilskudsstillinger i målgruppe § 2, nr. 6,</t>
  </si>
  <si>
    <t xml:space="preserve">Indtægter fra tilbagebetalte løntilskud vedr. handicappede personer i målgruppe § 2, nr. 8, jf. lov </t>
  </si>
  <si>
    <t>Efterbetaling af udgifter til løntilskud til handicappede personer vedr. perioden før 1. juli 2006 m</t>
  </si>
  <si>
    <t>Indtægter fra tilbagebetalt løntilskud til personer i fleksjob med 100 pct. refusion jfr. § 111 i Lo</t>
  </si>
  <si>
    <t>Indtægter fra tilbagebetaling af driftsudgifter til personer på ledigheds-ydelse, i fleksjob løntils</t>
  </si>
  <si>
    <t>Indtægter fra tilbagebetaling af løntilskud med 100 pct. refusion, som ikke er refusionsberettigede</t>
  </si>
  <si>
    <t>Løntilskud for kontanthjælpsmodtagere med længerevarende ledighed efter § 67 d i lov om en aktiv bes</t>
  </si>
  <si>
    <t>Ledighedsydelse til personer i aktivering med 30 pct. refusion, jf. § 104, stk. 1, i lov om aktiv so</t>
  </si>
  <si>
    <t>Særlig ydelse til personer i aktivering med 30 pct. refusion, jf. § 104, stk. 2, i lov om aktiv soci</t>
  </si>
  <si>
    <t xml:space="preserve">Indtægter fra tilbagebetalinger fra ledighedsydelse og særlig ydelse, ikke refusionsberettiget. Det </t>
  </si>
  <si>
    <t>Ledighedsydelse til personer i aktivering med 50 pct. refusion, jf § 104, stk. 1 i lov om aktiv soci</t>
  </si>
  <si>
    <t>Særlig ydelse til personer i aktivering med 50 pct. refusion, jf. § 104, stk.2 i lov om aktiv social</t>
  </si>
  <si>
    <t>Afløb på udgifter til ledighedsydelse og løntilskud til personer i aktive-ring med 65 pct. refusion,</t>
  </si>
  <si>
    <t>Indtægter vedrørende tilbagebetalt ledighedsydelse og særlig ydelse udbetalt med 30 pct. refusion (§</t>
  </si>
  <si>
    <t>Afløb på udgifter til ledighedsydelse med 35 pct. refusion, jf. § 104, stk. 1 i lov om aktiv socialp</t>
  </si>
  <si>
    <t>Refusion af udgifter til ledighedsydelse og særlig ydelse med 30 pct. refusion ( grp. 001, 010, 011,</t>
  </si>
  <si>
    <t>Driftsudgifter til ordinær uddannelse for dagpengemodtagere</t>
  </si>
  <si>
    <t>Driftsudgifter til ordinær uddannelse for kontanthjælpsmodtagere m.v.</t>
  </si>
  <si>
    <t>Øvrige driftsudgifter for kontanthjælpsmodtagere m.v.</t>
  </si>
  <si>
    <t>Driftsudgifter til ordinær uddannelse for revalidender/forrevalidender</t>
  </si>
  <si>
    <t>Øvrige driftsudgifter for revalidender/forrevalidender</t>
  </si>
  <si>
    <t>Driftsudgifter til ordinær uddannelse for sygedagpengemodtagere</t>
  </si>
  <si>
    <t>Øvrige driftsudgifter for sygedagpengemodtagere</t>
  </si>
  <si>
    <t>Øvrige driftsudgifter for ledighedsydelsesmodtagere</t>
  </si>
  <si>
    <t>Driftsudgifter for deltagere i seks ugers selvvalgt uddannelse</t>
  </si>
  <si>
    <t>Refusion af driftsudgifter med 50 pct. under det fælles driftsloft, jf. § 118, stk. 2, i lov om en a</t>
  </si>
  <si>
    <t>Tilskud vedrørende produktionsskoler</t>
  </si>
  <si>
    <t>Afløbsudgifter for 2010 vedr.vejledning og opkvalificering (inkl. under-visningsmaterialer) vedr. fo</t>
  </si>
  <si>
    <t>Afløbsudgifter for 2010 vedr. bonusbetaling til andre aktører vedr. for-sikrede ledige henvist efter</t>
  </si>
  <si>
    <t>Afløbsudgifter for 2010 vedr. driftstilskud til andre aktører vedr. forsikre-de ledige, jf. §§ 26-32</t>
  </si>
  <si>
    <t>Afløbsudgifter for 2010 vedr. flyttehjælp, administrationsudgifter ved partnerskabsaftaler og opkval</t>
  </si>
  <si>
    <t>Hjælpemidler m.v. vedr. forsikrede ledige og beskæftigede med 50 pct. refusion (ekskl. undervisnings</t>
  </si>
  <si>
    <t>Personlig assistance til handicappede i erhverv med 50 pct. refusion, jf. §§ 4-5 i lov om kompensati</t>
  </si>
  <si>
    <t>Personlig assistance til handicappede under efter- og videreuddannese med 50 pct. refusion, jf. § 14</t>
  </si>
  <si>
    <t>Afløbsudgifter for 2010 vedr. løntilskud til forsikrede ledige med 75 pct. refusion – statslige og r</t>
  </si>
  <si>
    <t>Afløbsudgifter for 2010 vedr. løntilskud til forsikrede ledige med 75 pct. refusion – private arbejd</t>
  </si>
  <si>
    <t>Afløbsudgifter for 2010 vedr. løntilskud med 75 pct. refusion – forsikre-de ledige over 55 år i priv</t>
  </si>
  <si>
    <t>Afløbsudgifter for 2010 vedr. løntilskud med 75 pct. refusion – forsikre-de personer med handicap, j</t>
  </si>
  <si>
    <t>Løntilskud ved uddannelsesaftaler for ledige med 100 pct. refusion, jf. § 98c – 98g i lov om en akti</t>
  </si>
  <si>
    <t xml:space="preserve">Løntilskud til uddannelsesaftaler for beskæftigede med 100 pct. refusi-on, jf. § 98c – 98g i lov om </t>
  </si>
  <si>
    <t>Afløbsudgifter for 2010 vedr. seks ugers selvvalgt uddannelse til forsik-rede ledige med 100 pct. re</t>
  </si>
  <si>
    <t>Udgifter og tilskud til initiativer vedr. større virksomhedslukninger, for for-sikrede og ikke-forsi</t>
  </si>
  <si>
    <t>Tilskud for 2010 til flaskehalsproblemer for forsikrede ledige, jf. § 42 i sty-ringsloven</t>
  </si>
  <si>
    <t>Afløbsudgifter og tilskud for 2010 til akutte flaskehalsproblemer, jf. § 42 i styringsloven</t>
  </si>
  <si>
    <t>Afløbsudgifter for 2010 vedr. løntilskud til forsikrede ledige med løntilskud med 75 pct. refusion (</t>
  </si>
  <si>
    <t>Refusion af udgifter til løntilskud ved uddannelsesaftaler for ledige og beskæftigede samt jobrotati</t>
  </si>
  <si>
    <t xml:space="preserve">Refusion af udgifter til løntilskud med 75 pct. refusion (grp. 009, 010, 011,012 og 101) til og med </t>
  </si>
  <si>
    <t>Refusion af udgifter til hjælpemidler og personlig assistance til handi-cappede med 50 pct. refusion</t>
  </si>
  <si>
    <t>Initiativer vedr. større virksomhedslukninger jf. § 43 i Styringsloven</t>
  </si>
  <si>
    <t>Initiativer vedr. større virksomhedslukninger, jf. § 43 i Styringsloven</t>
  </si>
  <si>
    <t>Bonusbetaling til andre aktører for forsikrede ledige henvist før 1/1-2010, jf. §§ 26-32 i Styringsl</t>
  </si>
  <si>
    <t>Vejledning og opkvalificering vedr. forsikrede ledige, jf. 32, stk. 1 i Lov om en aktiv beskæftigels</t>
  </si>
  <si>
    <t>Driftstilskud til andre aktører vedr. forsikrede ledige, jf. § 26-32 i Sty-ringsloven</t>
  </si>
  <si>
    <t>Tilskud til uddannelsesaftaler for beskæftigede, jf. § 68, stk. 2 i Lov om en aktiv beskæftigelsesin</t>
  </si>
  <si>
    <t>Aktivitetspulje, jf. §§ 7, 81a og 99 i Lov om en aktiv beskæftigelsesind-sats</t>
  </si>
  <si>
    <t>Udgifter til hjælpemidler m.v. vedr. forsikrede ledige og beskæftigede, jf. §§ 76, 77 og 100 i Lov o</t>
  </si>
  <si>
    <t>Mentorer vedr. forsikrede ledige og beskæftigede, jf. §§ 78-81 i Lov om en aktiv beskæftigelsesindsa</t>
  </si>
  <si>
    <t>Personlig assistance til handicappede i erhverv, jf. §§ 4-5 i lovbekendt-gørelse nr. 55 om kompensat</t>
  </si>
  <si>
    <t>Personlig assistance til handicappede under efter- og videreuddannel-se, jf. § 14 i lov om kompensat</t>
  </si>
  <si>
    <t>Isbryderordning for nyuddannede handicappede, jf. § 15 i lov om kom-pensation til handicappede i erh</t>
  </si>
  <si>
    <t>Flaskehalsindsats for forsikrede ledige, jf. § 42 i Styringsloven</t>
  </si>
  <si>
    <t>Akutte flaskehalsproblemer, jf. § 42 i Styringsloven</t>
  </si>
  <si>
    <t>Flyttehjælp jf.§ 8 i Lov om en aktiv beskæftigelsesindsats samt be-kendtgørelse om flyttehjælp</t>
  </si>
  <si>
    <t>Løntilskud forsikrede ledige - statslige arbejdsgivere og selvejende institutioner, jf. § 51, stk. 1</t>
  </si>
  <si>
    <t>Løntilskud forsikrede ledige - private arbejdsgivere, jf. § 51, stk. 1 i Lov om en aktiv beskæftigel</t>
  </si>
  <si>
    <t>Løntilskud ved uddannelsesaftaler for ledige, jf. § 68, stk. 2 i Lov om en aktiv beskæftigelsesindsa</t>
  </si>
  <si>
    <t>Tidlig indsats – forsikrede ledige, jf. § 36, stk. 4 i Lov om en aktiv be-skæftigelsesindsats.</t>
  </si>
  <si>
    <t>Personlig assistance til personer med en psykisk funktionsnedsættelse i erhverv og under efteruddann</t>
  </si>
  <si>
    <t>Tidlig indsats – ikke forsikrede ledige, jf. § 36, stk. 4 i Lov om en aktiv beskæftigelsesindsats.</t>
  </si>
  <si>
    <t>Jobrotation (afløb på tidligere ordning), jf. §§ 97 og 98 i Lov om en aktiv beskæftigelsesindsats</t>
  </si>
  <si>
    <t>Jobrotation – forenklet, permanent ordning, jf. § 98a i lov om en aktiv beskæftigelsesindsats.</t>
  </si>
  <si>
    <t>Jobrotation – til særlige grupper med videregående uddannelse, jf. §98a, stk. 4, i lov om en aktiv b</t>
  </si>
  <si>
    <t>Tilskudsgruppering til indbetaling af tilskud til jobcentrene.</t>
  </si>
  <si>
    <t>Løntilskud forsikrede ledige over 55 år i private virksomheder, jf. §§ 67a-67c i lov om en aktiv bes</t>
  </si>
  <si>
    <t>Seks ugers selvvalgt uddannelse til forsikrede ledige, jf. kapitel 8a i lov om en aktiv beskæftigels</t>
  </si>
  <si>
    <t>Refusion af udgifter vedr. tidligere statslige dele af jobcentre med 100 pct. refusion til bonus til</t>
  </si>
  <si>
    <t>Berigtigelser vedrørende udgifter til forsikrede ledige i 2009</t>
  </si>
  <si>
    <t>Undervisning (Lov om aktiv beskæftigelse § 51)</t>
  </si>
  <si>
    <t>Udgifter til alternativt tilbud ved manglende overholdelse af kvote for løntilskudsstillinger, kommu</t>
  </si>
  <si>
    <t>Berigtigelser (Lov om aktiv en beskæftigelsesindsats § 110, stk. 5 og § 111)</t>
  </si>
  <si>
    <t>Tilskud til servicejob (Lov om ophævelse af lov om servicejob)</t>
  </si>
  <si>
    <t>Løn til personer i seniorjob</t>
  </si>
  <si>
    <t>Kompensation til personer, der er berettiget til seniorjobs</t>
  </si>
  <si>
    <t>Tilskud til kommunale seniorjob</t>
  </si>
  <si>
    <t>Berigtigelser vedr. seniorjob</t>
  </si>
  <si>
    <t>Tilskud for 2010 til jobcentre til ikke forsikrede ledige fra den statslige flaskehalsbevilling (Sty</t>
  </si>
  <si>
    <t>Tilskud til befordring til arbejdssøgende og andre særlige aktiviteter efter § 7 i LAB</t>
  </si>
  <si>
    <t>Vejledning og opkvalificering af unge 15-17 årige (lov om en aktiv be-skæftigelsesindsats § 75b)</t>
  </si>
  <si>
    <t>Jobpræmie til enlige forsørgere</t>
  </si>
  <si>
    <t>Afløb vedr. driftsudgifter til aktivering af kontant- og starthjælpsmodta-gere, der vedrører 2010, m</t>
  </si>
  <si>
    <t>Berigtigelse (Lov om retssikkerhed og administration på det sociale område § 85, stk. 1)</t>
  </si>
  <si>
    <t>Refusion af orlovsydelse til kontanthjælpsmodtagere og modtagere af ledighedsydelse</t>
  </si>
  <si>
    <t>Refusion af udgifter til jobpræmieordningen</t>
  </si>
  <si>
    <t>Tilskud fra EU vedrørende andre end kontanthjælpsmodtagere</t>
  </si>
  <si>
    <t>Tinglysningsafgift ved lån til betaling af ejendomsskatter o.lign.</t>
  </si>
  <si>
    <t>Udgifter til husly (§ 80)</t>
  </si>
  <si>
    <t>Støtte til frivilligt socialt arbejde (§ 18)</t>
  </si>
  <si>
    <t>Refusion vedrørende abort- og sterilisationssamråd m.v.</t>
  </si>
  <si>
    <t>Folketingsvalg</t>
  </si>
  <si>
    <t>Kommunalvalg</t>
  </si>
  <si>
    <t>Administrationsudgifter overført til forsyningsvirksomhederne</t>
  </si>
  <si>
    <t xml:space="preserve">Administrationsudgifter overført til drifts- og anlægsarbejder vedrørende motorveje, hovedlandeveje </t>
  </si>
  <si>
    <t>Gebyrer for byggesagsbehandling</t>
  </si>
  <si>
    <t>Administrationsvederlag vedrørende havne</t>
  </si>
  <si>
    <t>Administrative udgifter i 2010 til andre aktører vedr. ikke-forsikrede ledige</t>
  </si>
  <si>
    <t>Administrative udgifter i 2010 til andre aktører vedr. forsikrede ledige</t>
  </si>
  <si>
    <t>Væksthuse</t>
  </si>
  <si>
    <t>Udbetaling af tjenestemandspensioner, kommunale forsyningsvirksomheder</t>
  </si>
  <si>
    <t>Udbetaling af tjenestemandspensioner, tidligere kommunale forsyningsvirksomheder</t>
  </si>
  <si>
    <t>Arbejdsskader</t>
  </si>
  <si>
    <t>Ordninger for dagrenovation – restaffald</t>
  </si>
  <si>
    <t>Øvrige ordninger</t>
  </si>
  <si>
    <t>Kommunale ældreboliger</t>
  </si>
  <si>
    <t>Færgeinvesteringer m.v.</t>
  </si>
  <si>
    <t>Offentligt emitterede obligationer i indland</t>
  </si>
  <si>
    <t>Selvejende institutioner</t>
  </si>
  <si>
    <t>Aktier og andelsbeviser</t>
  </si>
  <si>
    <t>Andre obligationer og værdipapirer, herunder optioner, swaps, m.v.</t>
  </si>
  <si>
    <t>Tilbagebetalte reservefondsandele</t>
  </si>
  <si>
    <t>Kommunal udligning</t>
  </si>
  <si>
    <t>Statstilskud til kommuner</t>
  </si>
  <si>
    <t>Udligning af selskabsskat</t>
  </si>
  <si>
    <t>Udligning vedrørende udlændinge</t>
  </si>
  <si>
    <t>Kommunalt grundbidrag vedr. sundhedsvæsenet</t>
  </si>
  <si>
    <t>Kommunalt udviklingsbidrag</t>
  </si>
  <si>
    <t>Tilskud til særligt vanskeligt stillede kommuner</t>
  </si>
  <si>
    <t>Tilskud til ”ø-kommuner”</t>
  </si>
  <si>
    <t>Tilskud til Bornholms Kommune vedr. udviklingsopgaver</t>
  </si>
  <si>
    <t>Tilskud fra kvalitetsfonden</t>
  </si>
  <si>
    <t>Beskæftigelselsestilskud</t>
  </si>
  <si>
    <t>Tilskud vedrørende frokostordninger i daginstitutioner</t>
  </si>
  <si>
    <t>Tilskud vedr. tab på refusionsomlægningen på beskæftigelsesområdet</t>
  </si>
  <si>
    <t>Udgifter til købsmoms</t>
  </si>
  <si>
    <t>Tilbagebetaling af refusion af købsmoms</t>
  </si>
  <si>
    <t>Forskudsbeløb af kommunal indkomstskat</t>
  </si>
  <si>
    <t>Afregning af forskelsbeløb</t>
  </si>
  <si>
    <t>Afregning vedrørende det skrå skatteloft</t>
  </si>
  <si>
    <t>Afregning af indkomstskatter med andre kommuner</t>
  </si>
  <si>
    <t>Udbetaling i henhold til lov om negativ indkomstskat</t>
  </si>
  <si>
    <t>Afregning af selskabsskat m.v.</t>
  </si>
  <si>
    <t>Andel af bruttoskat efter § 48 E i kildeskatteloven</t>
  </si>
  <si>
    <t>Kommunens andel af skat af dødsboer</t>
  </si>
  <si>
    <t>Indkomstskat af dødsboer, der ikke er omfattet af kildeskatteloven</t>
  </si>
  <si>
    <t>Tilskud vedrørende nedsat grundskyld</t>
  </si>
  <si>
    <t>Dækningsafgift af offentlige ejendommes grundværdi</t>
  </si>
  <si>
    <t>Dækningsafgift af offentlige ejendommes forskelsbeløb</t>
  </si>
  <si>
    <t>Dækningsafgift af forretningsejendommes forskelsbeløb</t>
  </si>
  <si>
    <t>Efterbetaling og bøder</t>
  </si>
  <si>
    <t>Frigørelsesafgift</t>
  </si>
  <si>
    <t>Tilgang</t>
  </si>
  <si>
    <t>Afgang</t>
  </si>
  <si>
    <t>Kontante tilgodehavender hos staten som følge af delingsaftalen.</t>
  </si>
  <si>
    <t>Kontantante tilgodehavender hos andre kommuner som følge af de-lingsaftalen.</t>
  </si>
  <si>
    <t>Kontante tilgodehavender hos regioner som følge af delingsaftalen.</t>
  </si>
  <si>
    <t>Netvirksomheders ejerandele i elforsyningsselskaber</t>
  </si>
  <si>
    <t>Grundkapitalindskud (indskud i Landsbyggefonden)</t>
  </si>
  <si>
    <t>Grundkapital til kommunalt ejede ældreboliger</t>
  </si>
  <si>
    <t>Driftsstøttelån</t>
  </si>
  <si>
    <t>Efterlevelseshjælp ydet som lån (§ 85 a stk. 7 i lov om aktiv socialpoli-tik)</t>
  </si>
  <si>
    <t>Registrering af forskydninger i lån til betaling ejendomsskatter</t>
  </si>
  <si>
    <t>Udlån til kommuner som følge af delingsaftalen</t>
  </si>
  <si>
    <t>Udlån til regioner som følge af delingsaftalen</t>
  </si>
  <si>
    <t>Udlån til staten som følge af delingsaftalen</t>
  </si>
  <si>
    <t>Uforbrugte midler fra kvalitetsfonden</t>
  </si>
  <si>
    <t>Folkepension</t>
  </si>
  <si>
    <t>Folkepension til repatrierede</t>
  </si>
  <si>
    <t>Supplerende pensionsydelse (pensionslovens § 72 d)</t>
  </si>
  <si>
    <t>Ventetillæg (opsat pension, jf. pensionslovens § 15 f)</t>
  </si>
  <si>
    <t>Engangsbeløb (opsat pension, jf. pensionslovens § 15 d, stk. 4).</t>
  </si>
  <si>
    <t>Højeste og mellemste førtidspension</t>
  </si>
  <si>
    <t>Almindelig og forhøjet almindelig førtidspension</t>
  </si>
  <si>
    <t>Supplerende opsparingsordning for førtidspensionister 009 Børnetilskud</t>
  </si>
  <si>
    <t>Ikke-forskudsvise udlagte underholdsbidrag</t>
  </si>
  <si>
    <t>Forskudsvise udlagte underholdsbidrag</t>
  </si>
  <si>
    <t>Dagpenge ved graviditet, barsel og adoption</t>
  </si>
  <si>
    <t>ATP-bidrag førtidspension</t>
  </si>
  <si>
    <t>Orlovsydelse til ikke-forsikrede lønmodtagere og selvstændige er-hvervsdrivende</t>
  </si>
  <si>
    <t>ATP-bidrag jf. integrationsloven</t>
  </si>
  <si>
    <t>Delpension</t>
  </si>
  <si>
    <t>Tillægsydelse for pensionister med alm. eller forhøjet alm. førtidspensi-on</t>
  </si>
  <si>
    <t>Refusion af offentlige pensioner</t>
  </si>
  <si>
    <t>Refusion af børnetilskud</t>
  </si>
  <si>
    <t>Refusion af supplerende opsparingsordning for førtidspensionister</t>
  </si>
  <si>
    <t>Refusion af andre familieydelser</t>
  </si>
  <si>
    <t>Refusion af orlovsydelse</t>
  </si>
  <si>
    <t>Refusion af ATP-bidrag</t>
  </si>
  <si>
    <t>Refusion af ATP-bidrag jf. integrationsloven</t>
  </si>
  <si>
    <t>ATP-bidrag sygedagpenge</t>
  </si>
  <si>
    <t>ATP-bidrag barselsdagpenge</t>
  </si>
  <si>
    <t>ATP-bidrag delpension</t>
  </si>
  <si>
    <t>ATP-bidrag fleksydelse</t>
  </si>
  <si>
    <t>Kontant kompensation til staten som følge af delingsaftalen</t>
  </si>
  <si>
    <t>Fleksydelse</t>
  </si>
  <si>
    <t>Bidrag vedr. fleksydelse</t>
  </si>
  <si>
    <t>Refusion vedr. fleksydelse</t>
  </si>
  <si>
    <t>Indbetaling af opkrævede fleksydelsesbidrag til staten.</t>
  </si>
  <si>
    <t>Betalinger vedrørende pas</t>
  </si>
  <si>
    <t>Betalinger vedrørende kørekort</t>
  </si>
  <si>
    <t>Tilbagebetaling af fleksydelsesbidrag til kontant udbetaling (skatteplig-tig)</t>
  </si>
  <si>
    <t>Tilbagebetaling af fleksydelsesbidrag til en pensionsordning (ikke skat-tepligtig)</t>
  </si>
  <si>
    <t>Dagpenge til EØS-borgere</t>
  </si>
  <si>
    <t>Gebyr vedrørende grundvandskortlægning</t>
  </si>
  <si>
    <t>Forskudsbeløb af kirkeskat</t>
  </si>
  <si>
    <t>Fællesfonden</t>
  </si>
  <si>
    <t>Afregning af kirkeskat med andre kommuner</t>
  </si>
  <si>
    <t>Landskirkeskat</t>
  </si>
  <si>
    <t>Lokale kirkelige kasser</t>
  </si>
  <si>
    <t>Kontant kompensation til andre kommuner som følge af delingsaftalen</t>
  </si>
  <si>
    <t>Kontant kompensation til regioner som følge af delingsaftalen</t>
  </si>
  <si>
    <t>Over-/underdækning vedrørende elforsyning</t>
  </si>
  <si>
    <t>Lån fra staten som følge af delingsaftalen.</t>
  </si>
  <si>
    <t>Lån hos andre kommuner som følge af delingsaftalen</t>
  </si>
  <si>
    <t>Lån hos regioner som følge af delingsaftalen</t>
  </si>
  <si>
    <t>Takstfinansierede aktiver</t>
  </si>
  <si>
    <t>Selvejende institutioners aktiver</t>
  </si>
  <si>
    <t>Øvrige skattefinansierede aktiver</t>
  </si>
  <si>
    <t>Skattefinansierede aktiver</t>
  </si>
  <si>
    <t>Ikke-forsikringsdækkede tjenestemandspensioner</t>
  </si>
  <si>
    <t>Bonusbetaling vedr. jobcentre</t>
  </si>
  <si>
    <t>Kontante tilgodehavender hos staten som følge af delingsaftalen</t>
  </si>
  <si>
    <t>Kontante tilgodehavender hos andre kommuner som følge af delingsaftalen</t>
  </si>
  <si>
    <t>Kontante tilgodehavender hos regioner som følge af delingsaftalen</t>
  </si>
  <si>
    <t>Efterlevelseshjælp ydet som lån (§ 85 a stk.7 i lov om aktiv socialpolitik)</t>
  </si>
  <si>
    <t>Registrering af det samlede tilgodehavender i form af lån til betaling af ejendomsskatter</t>
  </si>
  <si>
    <t>Uforbugte midler fra kvalitetsfonden</t>
  </si>
  <si>
    <t>Pensionsforpligtigelse for tjenestemænd</t>
  </si>
  <si>
    <t>Udlæg vedrørende elselskabernes sideordnede aktiviteter</t>
  </si>
  <si>
    <t>Lån fra staten som følge af delingsaftalen</t>
  </si>
  <si>
    <t>Lån fra andre kommuner som følge af delingsaftalen</t>
  </si>
  <si>
    <t>Lån fra regioner som følge af delingsaftalen</t>
  </si>
  <si>
    <t>Gr</t>
  </si>
  <si>
    <t>001</t>
  </si>
  <si>
    <t>010</t>
  </si>
  <si>
    <t>002</t>
  </si>
  <si>
    <t>003</t>
  </si>
  <si>
    <t>092</t>
  </si>
  <si>
    <t>093</t>
  </si>
  <si>
    <t>004</t>
  </si>
  <si>
    <t>020</t>
  </si>
  <si>
    <t>005</t>
  </si>
  <si>
    <t>006</t>
  </si>
  <si>
    <t>007</t>
  </si>
  <si>
    <t>008</t>
  </si>
  <si>
    <t>009</t>
  </si>
  <si>
    <t>011</t>
  </si>
  <si>
    <t>012</t>
  </si>
  <si>
    <t>013</t>
  </si>
  <si>
    <t>014</t>
  </si>
  <si>
    <t>016</t>
  </si>
  <si>
    <t>091</t>
  </si>
  <si>
    <t>096</t>
  </si>
  <si>
    <t>017</t>
  </si>
  <si>
    <t>018</t>
  </si>
  <si>
    <t>019</t>
  </si>
  <si>
    <t>094</t>
  </si>
  <si>
    <t>090</t>
  </si>
  <si>
    <t>095</t>
  </si>
  <si>
    <t>097</t>
  </si>
  <si>
    <t>030</t>
  </si>
  <si>
    <t>098</t>
  </si>
  <si>
    <t>100</t>
  </si>
  <si>
    <t>101</t>
  </si>
  <si>
    <t>102</t>
  </si>
  <si>
    <t>103</t>
  </si>
  <si>
    <t>104</t>
  </si>
  <si>
    <t>105</t>
  </si>
  <si>
    <t>106</t>
  </si>
  <si>
    <t>107</t>
  </si>
  <si>
    <t>108</t>
  </si>
  <si>
    <t>109</t>
  </si>
  <si>
    <t>110</t>
  </si>
  <si>
    <t>111</t>
  </si>
  <si>
    <t>112</t>
  </si>
  <si>
    <t>113</t>
  </si>
  <si>
    <t>114</t>
  </si>
  <si>
    <t>115</t>
  </si>
  <si>
    <t>DR</t>
  </si>
  <si>
    <t xml:space="preserve"> </t>
  </si>
  <si>
    <t xml:space="preserve">  </t>
  </si>
  <si>
    <t>Ejerforhold</t>
  </si>
  <si>
    <t>Ejerforhold Beskrivelse</t>
  </si>
  <si>
    <t>Egne</t>
  </si>
  <si>
    <t>Selvejende/private</t>
  </si>
  <si>
    <t>Andre offentlige myndigheder</t>
  </si>
  <si>
    <t>Afdrag på lån og leasingforpligtelser</t>
  </si>
  <si>
    <t>Tabel</t>
  </si>
  <si>
    <t>Tabel lb.</t>
  </si>
  <si>
    <t>Felt lb.nr</t>
  </si>
  <si>
    <t>Felt</t>
  </si>
  <si>
    <t>Format</t>
  </si>
  <si>
    <t>Længde</t>
  </si>
  <si>
    <t>Date</t>
  </si>
  <si>
    <t>Char</t>
  </si>
  <si>
    <t>Varchar</t>
  </si>
  <si>
    <t>Præcision</t>
  </si>
  <si>
    <t>Null</t>
  </si>
  <si>
    <t>Dranst beskrivelse</t>
  </si>
  <si>
    <t>Private leverandører af ikke-momsbelagte tjenesteydelser</t>
  </si>
  <si>
    <t>200</t>
  </si>
  <si>
    <t>Ledelse og administration</t>
  </si>
  <si>
    <t>Indsatsplaner vedr. grundvandsbeskyttelse</t>
  </si>
  <si>
    <t>Udgifter til befordring</t>
  </si>
  <si>
    <t>Undervisning i kommunens egne specialskoler</t>
  </si>
  <si>
    <t>Undervisning ved køb af pladser (specialundervisningstilbud) i anden kommune</t>
  </si>
  <si>
    <t>Undervisning i interne skoler på opholdssteder</t>
  </si>
  <si>
    <t>Fritidstilbud til elever med behov for særlig støtte</t>
  </si>
  <si>
    <t>Befordring af elever i forbindelse med specialundervisning uden for distriktsskolen</t>
  </si>
  <si>
    <t>Forældrebetaling inkl. Fripladser og søskendetilskud</t>
  </si>
  <si>
    <t>Erhvervsgrunduddannelsers skoleophold</t>
  </si>
  <si>
    <t>Kontanthjælpsmodtagere efter aktivlovens §32, stk.1</t>
  </si>
  <si>
    <t>Ridefysioterapi</t>
  </si>
  <si>
    <t>CENTRAL REFUSIONSORDNING</t>
  </si>
  <si>
    <t>Indtægter fra den centrale refusionsordning</t>
  </si>
  <si>
    <t>Refusion vedr. funktion 5.25.17</t>
  </si>
  <si>
    <t>Refusion vedr. funktion 5.28.20</t>
  </si>
  <si>
    <t>Refusion vedr. funktion 5.28.21</t>
  </si>
  <si>
    <t>Refusion vedr. funktion 5.28.23</t>
  </si>
  <si>
    <t>Refusion vedr. funktion 5.28.24</t>
  </si>
  <si>
    <t>Refusion vedr. funktion 5.32.32</t>
  </si>
  <si>
    <t>Refusion vedr. funktion 5.32.33</t>
  </si>
  <si>
    <t>Refusion vedr. funktion 5.32.34</t>
  </si>
  <si>
    <t>Refusion vedr. funktion 5.32.35</t>
  </si>
  <si>
    <t>Refusion vedr. funktion 5.35.40</t>
  </si>
  <si>
    <t>Refusion vedr. funktion 5.38.42</t>
  </si>
  <si>
    <t>Refusion vedr. funktion 5.38.45</t>
  </si>
  <si>
    <t>Refusion vedr. funktion 5.38.50</t>
  </si>
  <si>
    <t>Refusion vedr. funktion 5.38.52</t>
  </si>
  <si>
    <t>Refusion vedr. funktion 5.38.53</t>
  </si>
  <si>
    <t>Refusion vedr. funktion 5.38.58</t>
  </si>
  <si>
    <t>Refusion vedr. funktion 5.38.59</t>
  </si>
  <si>
    <t>Refusion vedr. funktion 5.57.72 grp. 009-016</t>
  </si>
  <si>
    <t>Sprogstimulering af børn, der ikke er optaget i dagtilbud</t>
  </si>
  <si>
    <t>Sprogvurdering af børn i førskolealderen</t>
  </si>
  <si>
    <t>Friplads (dagtilbudslovens §§ 17, stk. 6 og 43, stk.1, nr. 2-4 og stk. 2)</t>
  </si>
  <si>
    <t>Friplads (dagtilbudslovens §§ 17, stk. 6 og 43, stk.1, nr 2-4 og stk. 2)</t>
  </si>
  <si>
    <t>TILBUD TIL UDLÆNDINGE</t>
  </si>
  <si>
    <t>Integrationsprogram og introduktionsforløb m.v.</t>
  </si>
  <si>
    <t>Kontanthjælp til udlændinge omfattet af integrationsprogrammet</t>
  </si>
  <si>
    <t>Repatriering</t>
  </si>
  <si>
    <t>Udgifter til tilbud til ydelsesmodtagere ifølge integrationslovens § 23 a</t>
  </si>
  <si>
    <t>Udgifter til tilbud til ydelsesmodtagere ifølge integrationslovens § 23 b</t>
  </si>
  <si>
    <t>Udgifter til tilbud til ydelsesmodtagere ifølge integrationslovens § 23 c samt § 24 b</t>
  </si>
  <si>
    <t>Udgifter til mentor for ydelsesmodtagere ifølge integrationslovens § 23 d</t>
  </si>
  <si>
    <t>Udgifter til tilbud til selvforsørgende ifølge integrationslovens § 23 a</t>
  </si>
  <si>
    <t>Udgifter til tilbud til selvforsørgende ifølge integrationslovens § 23 b</t>
  </si>
  <si>
    <t>Udgifter til tilbud til selvforsørgende ifølge integrationslovens § 23 c</t>
  </si>
  <si>
    <t>Udgifter til mentor for selvforsørgende ifølge integrationslovens § 23 d</t>
  </si>
  <si>
    <t>Udgifter til opkvalificering og introduktion ifølge integrationslovens § 24a</t>
  </si>
  <si>
    <t>Udgifter til danskuddannelse som en del af et integrationsprogram til ydelsesmodtagere ifølge integrationslovens § 21</t>
  </si>
  <si>
    <t>Udgifter til danskuddannelse som en del af et integrationsprogram til selvforsørgede ifølge integrationslovens § 21</t>
  </si>
  <si>
    <t>Udgifter til danskuddannelse for øvrige kursister ifølge lov om danskuddannelse til voksne udlændinge m.fl.</t>
  </si>
  <si>
    <t>Tolkeudgifter.</t>
  </si>
  <si>
    <t>Udgifter til kursus i danske samfundsforhold og dansk kultur og historie til ydelsesmodtagere ifølge integrationslovens § 22</t>
  </si>
  <si>
    <t>Udgifter til kursus i danske samfundsforhold og dansk kultur og historie til selvforsørgende ifølge integrationslovens § 22</t>
  </si>
  <si>
    <t>Udgifter til kursus i danske samfundsforhold og dansk kultur og historie som en del af et introduktionsforløb ifølge integrationslovens § 24 e</t>
  </si>
  <si>
    <t>Udgifter til beskæftigelsesrettede tilbud som en del af et introduktions forløb ifølge integrationslovens § 24 f</t>
  </si>
  <si>
    <t xml:space="preserve">Udgifter til vejlederfunktion ifølge integrationslovens § 24 g </t>
  </si>
  <si>
    <t>Tilskud til mindreårige uledsagede asylansøgere</t>
  </si>
  <si>
    <t>Grundtilskud for udlændinge omfattet af integrationsprogrammet ifølge § 45, stk. 3, i integrationsloven</t>
  </si>
  <si>
    <t>Resultattilskud for udlændinge der påbegynder kompetencegivende uddannelse ifølge integrationslovens § 45 stk. 7</t>
  </si>
  <si>
    <t>Resultattilskud for udlændinge der består prøve i dansk ifølge integrationslovens § 45, stk. 7</t>
  </si>
  <si>
    <t>Resultattilskud for udlændinge der kommer i ordinær beskæftigelse ifølge integrationslovens § 45 stk. 7</t>
  </si>
  <si>
    <t>Refusion af udgifterne på gruppering 001-011 + 015-016</t>
  </si>
  <si>
    <t>Refusion af udgifterne på gruppering 013</t>
  </si>
  <si>
    <t>Refusion af udgifterne på gruppering 012 + 017-019</t>
  </si>
  <si>
    <t>Hjælp i særlige tilfælde m.v. for udlændinge</t>
  </si>
  <si>
    <t>Tilbagebetaling vedrørende introduktionsydelse med 75 pct. refusion</t>
  </si>
  <si>
    <t>Tilbagebetaling vedrørende introduktionsydelse og kontanthjælp til udlændinge omfattet af integrationsprogrammet med 50 pct. refusion</t>
  </si>
  <si>
    <t>Tilbagebetaling vedrørende hjælp i særlige tilfælde m.v. med 75 pct. refusion</t>
  </si>
  <si>
    <t>Tilbagebetaling vedrørende hjælp i særlige tilfælde m.v. med 50 pct. refusion</t>
  </si>
  <si>
    <t>Refusion vedrørende hjælp i særlige tilfælde m.v. for udlændinge</t>
  </si>
  <si>
    <t>Hjælp til repatriering</t>
  </si>
  <si>
    <t>Resultattilskud for repatriering</t>
  </si>
  <si>
    <t>Refusion vedrørende hjælp til repatriering med 100 pct. refusion</t>
  </si>
  <si>
    <t>Medfinansiering 50 pct. af befordringsgodtgørelse vedr. forsikrede ledi-ge efter § 82, stk. 1, i lov om en ak</t>
  </si>
  <si>
    <t>Myndighedsudøvelse</t>
  </si>
  <si>
    <t>Øvrig administration</t>
  </si>
  <si>
    <t>Fælles IT og telefoni</t>
  </si>
  <si>
    <t>Byggesagsbehandling</t>
  </si>
  <si>
    <t>Voksen-, ældre- og handicapområdet</t>
  </si>
  <si>
    <t>Det specialiserede børneområde</t>
  </si>
  <si>
    <t>Administrationsbidrag til Udbetaling Danmark</t>
  </si>
  <si>
    <t>KURSTAB OG KURSGEVINSTER M.V.</t>
  </si>
  <si>
    <t>Bidrag og tilskud vedrørende kommuner i hovedstadsområdet med særlige økonomiske vanskeligheder</t>
  </si>
  <si>
    <t>Overganstilskud vedr. byrdefordelingsmæssige tab i forbindelse med justering af udligningssystemet i 2013</t>
  </si>
  <si>
    <t>Bidrag og tilskud vedrørende tilskud til kommuner med en høj andel af borgere med sociale problemer</t>
  </si>
  <si>
    <t>Tilskud til bedre kvalitet i dagtilbud</t>
  </si>
  <si>
    <t>Tilskud til styrket kvalitet i ældreplejen</t>
  </si>
  <si>
    <t>Tilskud til et generelt løft af ældreplejen</t>
  </si>
  <si>
    <t>116</t>
  </si>
  <si>
    <t>ATP-bidrag revalidering og ledighedsydelse</t>
  </si>
  <si>
    <t>Tekniske anlæg, maskiner, større specialudstyr og transportmidler (frivillig)</t>
  </si>
  <si>
    <t>Materielle anlægsaktiver under udførelse og forudbetalinger for materielle anlægsaktiver (frivillig)</t>
  </si>
  <si>
    <t>Udviklingsprojekter og andre erhvervede immaterielle anlægsaktiver (frivillig)</t>
  </si>
  <si>
    <t>Generel administration</t>
  </si>
  <si>
    <t>Orienteringsskrivelse af 21. december 2012</t>
  </si>
  <si>
    <t>Refusion af udgifter 50 pct. refusion</t>
  </si>
  <si>
    <t>Refusion af udgifter til løntilskud til personer i fleksjob, handicappede personer og tilskud til selvstændigt erhvervsdrivender med 65 pct. refusion, jf. § 75 i lov om en aktiv beskæftigelsesindsats (grp. 013-017, 111 og 112).</t>
  </si>
  <si>
    <t>Fleksløntilskud til personer i fleksjob med 65 pct. refusion (§ 70 f i lov om en aktiv beskæftigelsesindsats)</t>
  </si>
  <si>
    <t>Tilskud til selvstændigt erhvervsdrivende med 65 pct. refusion (§ 70 g i lov om en aktiv beskæftigelsesindsats)</t>
  </si>
  <si>
    <t>117</t>
  </si>
  <si>
    <t>118</t>
  </si>
  <si>
    <t>ATP-bidrag til fleksjobansatte</t>
  </si>
  <si>
    <t>Refusion af tilbagebetalt kontanthjælp m.v. på grp. 091,093 og 095 med 35 pct. refusion</t>
  </si>
  <si>
    <t>Refusion af udgifter til ledighedsydelse og særlig ydelse med 35 pct. refusion (grp. 092)</t>
  </si>
  <si>
    <t>Udgifter til hjælpemidler til sygedagpengemodtagere med 50 pct. refusion efter §§ 76-77 i lov om en aktiv beskæftigelsesindsats</t>
  </si>
  <si>
    <t>Udgifter til befordringsgodtgørelse til sygedagpengemodtagere efter §82 i lov om en aktiv beskæftigelsesindsats</t>
  </si>
  <si>
    <t>Udgifter til hjælpemidler til personer med nedsat arbejdsevne efter lov om en aktiv beskæftigelsesindsats § 100 og lov om seniorjob.</t>
  </si>
  <si>
    <t>Hjælpemidler under revalidering med 50 pct. refusion efter § 76-77 i lov om en aktiv beskæftigelsesindsats</t>
  </si>
  <si>
    <t>Befordringsgodtgørelse under revalidering efter § 82 i lov om en aktiv beskæftigelsesindsats</t>
  </si>
  <si>
    <t>Tilskud til tandpleje til økonomisk vanskeligt stillede (Aktivloven, § 82a)</t>
  </si>
  <si>
    <t>Hjælp til udsatte lejere (Aktivloven § 81a)</t>
  </si>
  <si>
    <t>Dagpenge med 50 pct. kommunal medfinansiering til forældre med alvorligt syge børn, jf. §§ 26 og 42, stk. 2 i lov om ret til orlov og dagpenge ved barsel</t>
  </si>
  <si>
    <t>Højeste og mellemste førtidspension med 65 pct. kommunal medfinansiering</t>
  </si>
  <si>
    <t>Almindelig og forhøjet almindelig førtidspension med 65 pct. kommunal medfinansiering</t>
  </si>
  <si>
    <t>Højeste og mellemste førtidspension med 50 pct. kommunal medfinansiering</t>
  </si>
  <si>
    <t>Almindelig og forhøjet almindelig førtidspension med 50 pct. kommunal medfinansiering</t>
  </si>
  <si>
    <t>Førtidspension med 65 pct. kommunal medfinansiering</t>
  </si>
  <si>
    <t>Førtidspension med 50 pct. kommunal medfinansiering</t>
  </si>
  <si>
    <t>Administrationsudgifter overført til hovedkonto 5</t>
  </si>
  <si>
    <t>Tilskud vedrørende tilbagebetaling af grundskyld</t>
  </si>
  <si>
    <t>Jobpræmie til kommunale arbejdsgivere.</t>
  </si>
  <si>
    <t>Lån til lejere af én og tofamilieshuse</t>
  </si>
  <si>
    <t>Garantiprovision</t>
  </si>
  <si>
    <t>Skorstensfejerarbejde</t>
  </si>
  <si>
    <t>Sektorspecifikke udligningsordninger</t>
  </si>
  <si>
    <t>Tilbagekøbsret, refusion til staten</t>
  </si>
  <si>
    <t>Friplads</t>
  </si>
  <si>
    <t>Forældrebetaling inkl. tilskud ( §§ 29 og 30 i serviceloven)</t>
  </si>
  <si>
    <t>Konsulentbistand med hensyn til barnets eller den unges forhold (§ 52,</t>
  </si>
  <si>
    <t>Tværgående arbejdsopgaver og service i plejeboligbebyggelser</t>
  </si>
  <si>
    <t>Plejehjemsbeboeres betaling for særlig service</t>
  </si>
  <si>
    <t>Socialpædagogisk bistand og behandling til personer med betydelig</t>
  </si>
  <si>
    <t>Tilbagebetaling vedrørende støtte til køb af bil mv. ydet efter 1.1.2002</t>
  </si>
  <si>
    <t>Dagbehandlingstilbud til unge stofmisbrugere under 18 år (§ 101, stk.</t>
  </si>
  <si>
    <t>Døgnbehandling til unge stofmisbrugere under 18 år (§ 101, stk. 3)</t>
  </si>
  <si>
    <t>Beboeres særlige servicebetaling (§ 162)</t>
  </si>
  <si>
    <t>Gebyr for deltagelse i danskuddannelse ifølge lov om danskuddannelse</t>
  </si>
  <si>
    <t>Tilskud for udlændinge, der modtager danskuddannelse under introduktionsprogrammet</t>
  </si>
  <si>
    <t>Tilskud for udlændinge, der modtager særskilt tilrettelagt danskuddannelse</t>
  </si>
  <si>
    <t>Resultattilskud for udlændinge, der har bestået en danskprøve eller er</t>
  </si>
  <si>
    <t>Tilskud til danskuddannelse for øvrige kursister.</t>
  </si>
  <si>
    <t>099</t>
  </si>
  <si>
    <t>Resultattilskud for udlændinge der kommer i ordinær beskæftigelse</t>
  </si>
  <si>
    <t>Refusion vedr. førtidspension med 35 pct. refusion</t>
  </si>
  <si>
    <t>Udgifter vedrørende samværsret mv. med børn (Aktivloven, §§ 83 og</t>
  </si>
  <si>
    <t>Merudgiftsydelse ved forsørgelse af børn med nedsat funktionsevne</t>
  </si>
  <si>
    <t>Hjælp til dækning af tabt arbejdsfortjeneste m.v. ved forsørgelse af</t>
  </si>
  <si>
    <t>Udgifter i forbindelse med køb af træningsredskaber, kurser, hjælpere</t>
  </si>
  <si>
    <t>Tilbagebetaling.</t>
  </si>
  <si>
    <t>Refusion af efterbetaling af kontanthjælp m.v. med 50 pct. refusion på grupperingsnr. 096 og 095 med 35 pct. Refusion</t>
  </si>
  <si>
    <t>Hjælp i øvrigt til uledsagede flygtningebørn og handicappede flygtninge</t>
  </si>
  <si>
    <t>Indtægter fra tilbagebetalinger fra ledighedsydelse og særlig ydelse,</t>
  </si>
  <si>
    <t>Lokale beskæftigelsesråd til fremme af virksomhedsrettede initiativer,</t>
  </si>
  <si>
    <t>Løntilskud til offentlige arbejdsgivere (Lov om aktiv beskæftigelse § 51)</t>
  </si>
  <si>
    <t>Tilskud vedrørende servicejob (Lov om ophævelse af lov om servicejob)</t>
  </si>
  <si>
    <t>Arbejdsmarkedsuddannelser (Lov om en aktiv beskæftigelsesindsats §</t>
  </si>
  <si>
    <t>Andre uddannelser og andre korte vejledningsforløb (Lov om en aktiv</t>
  </si>
  <si>
    <t>Driftsudgifter til ledige selvforsørgende efter § 75 a i lov om en aktiv</t>
  </si>
  <si>
    <t>Indtægter fra tilbagebetalte driftsudgifter, der er udbetalt på et urigtigt</t>
  </si>
  <si>
    <t>Refusion af driftsudgifter i forbindelse med aktiveringstilbud, uddannelsesaktiviteter</t>
  </si>
  <si>
    <t>Tilskud vedrørende produktionsskoler (Lov om en aktiv beskæftigelsesindsats</t>
  </si>
  <si>
    <t>Tilskud vedrørende produktionsskoler til andre end kontanthjælpsmodtagere</t>
  </si>
  <si>
    <t>Tilbagebetaling af grundskyld</t>
  </si>
  <si>
    <t>Boligstøtteudligning m.v. i hovedstadsområdet</t>
  </si>
  <si>
    <t>Børnetilskud</t>
  </si>
  <si>
    <t>Forskudsbeløb af ligningsprovenu</t>
  </si>
  <si>
    <t>Afregning af kirkeskatterestancer</t>
  </si>
  <si>
    <t>Inddrevne kirkeskatterestancer</t>
  </si>
  <si>
    <t>Efterreguleringer vedr. tidligere års kirkeskat</t>
  </si>
  <si>
    <t>Uerholdelige og eftergivne kirkeskatter</t>
  </si>
  <si>
    <t>Indgåede afskrevne kirkeskatter</t>
  </si>
  <si>
    <t>Kontant tilgodehavender hos staten som følge af delingsaftalen</t>
  </si>
  <si>
    <t>Servicejob (afløb på ophørt ordning), jf. §§ 1og 2 i Lov om ophævelse af lov om servicejob</t>
  </si>
  <si>
    <t>Flyttehjælp, administrationsudgifter ved partnerskabsaftaler og opkvalificering</t>
  </si>
  <si>
    <t>Ordinære uddannelsesforløb (§ 32, stk. 1 nr. 3 i lov om en aktiv beskæftigelsesindsats).</t>
  </si>
  <si>
    <t>Produktionsskoler (Lov om en aktiv beskæftigelsesindsats § 32, stk. 1)</t>
  </si>
  <si>
    <t>Tilskud til undervisning i dansk som andetsprog for aktiverede</t>
  </si>
  <si>
    <t>Økonomisk støtte med henblik på at undgå anbringelse uden for hjemmet, at fremskynde en hjemgivelse og til en stabil kontakt mellem forældre og børn under anbringelsen (§ 52, stk. 5)</t>
  </si>
  <si>
    <t>F1F2F3DrGr</t>
  </si>
  <si>
    <t>F1 (funktion)</t>
  </si>
  <si>
    <t>F1F2F3DrGr (funktion)</t>
  </si>
  <si>
    <t>F2 (funktion)</t>
  </si>
  <si>
    <t>F3 (funktion)</t>
  </si>
  <si>
    <t>Dranst (funktion)</t>
  </si>
  <si>
    <t>Gruppering (funktion)</t>
  </si>
  <si>
    <t>Lookup Gruppe 001</t>
  </si>
  <si>
    <t>Lookup Gruppe 010</t>
  </si>
  <si>
    <t>Lookup Gruppe 015</t>
  </si>
  <si>
    <t>sum</t>
  </si>
  <si>
    <t>Tilbagebetaling af tilskud til tandpleje til økonomisk vanskelligt stillede</t>
  </si>
  <si>
    <t>Tilbagebetaling af hjælp til udsatte lejere</t>
  </si>
  <si>
    <t>Tilbagebetaling af fleksløntilskud til personer i fleksjob</t>
  </si>
  <si>
    <t>Tilbagebetaling af tilskud til selvstændigt erhvervsdrivende</t>
  </si>
  <si>
    <t>Klimainvesteringer</t>
  </si>
  <si>
    <t>Udlån til klimainvesteringer</t>
  </si>
  <si>
    <t>Refusion af udgifter til sociale formål på gruppering nr. 004-015 og 017 minus 019.</t>
  </si>
  <si>
    <t>Kontanthjælp til personer uden rettidigt tilbud efter reglerne i kapital 17 i lov om aktiv beskæftigelsesindsats, ikke refusionsberettiget (§ 100, stk. 2, i lov om aktiv socialpolitik)</t>
  </si>
  <si>
    <t>Tilbagebetaling af særlig uddannelsesydelse i passive perioder med 30 pct. Refusion</t>
  </si>
  <si>
    <t>Tilbagebetaling af særlig uddannelsesydelse under uddannelse med 50 pct. Refusion</t>
  </si>
  <si>
    <t>Refusion vedr. funktion 5.32.37</t>
  </si>
  <si>
    <t>Friplads (§§ 17, stk. 6, 43, stk.1, nr. 2-4 og stk. 2, 63, stk. 1, nr. 2-4 og 76, stk. 1 i dagtilbudsloven)</t>
  </si>
  <si>
    <t>Socialtilsyn, objektiv finansiering</t>
  </si>
  <si>
    <t>Udgifter til ungdomsuddannelse for unge med særlige behov givet som tilbud efter lov om en aktiv beskæftigelsesindsats</t>
  </si>
  <si>
    <t>Socialtilsyn</t>
  </si>
  <si>
    <t>Generelle reserver</t>
  </si>
  <si>
    <t>Flexjobbonus til kommunale arbejdsgivere</t>
  </si>
  <si>
    <t>Høreapparater, helbredstillæg, § 14a (§ 18)</t>
  </si>
  <si>
    <t>Kontant- og uddannelseshjælp</t>
  </si>
  <si>
    <t>Refusion af tilbagebetalt kontanthjælp med 65 pct. refusion på gruppering 094</t>
  </si>
  <si>
    <t>Driftsudgifter til ordinær uddannelse for uddannelseshjælpsmodtagere</t>
  </si>
  <si>
    <t>Øvrige driftsudgifter for uddannelseshjælpsmodtagere</t>
  </si>
  <si>
    <t>Refusion af udgifterne med 50 pct. refusion på gruppering 001, 004, 011, 012, 015 og 016 minus gruppering 093</t>
  </si>
  <si>
    <t>Godtgørelse og aktivitetsdusør til særlig udsatte unge under 18 år i virksomhedspraktik (lov om aktiv beskæftigelsesindsats § 75 b og c)</t>
  </si>
  <si>
    <t>Lønudgifter ved ansættelse af kontant- og uddannelseshjælpsmodtage-re og selvforsørgende med løntilskud i kommunale virksomheder m.v. (lov om en aktiv beskæftigelsesindsats § 55)</t>
  </si>
  <si>
    <t>Udgifter til hjælpemidler til aktiverede kontant- og uddannelseshjælps-modtagere, selvforsørgende og enlige forældres studiestart med 50 pct. refusion efter lov om aktiv beskæftigelsesindsats §§ 75 a, 76 og 77 og lov om aktiv socialpolitik § 34 a.</t>
  </si>
  <si>
    <t>Udgifter til mentor for flere personer med 50 pct. refusion, jf. lov om en aktiv beskæftigelsesindsats § 31 b-31 f (§ 31 e, stk. 2, 2. punktum)</t>
  </si>
  <si>
    <t>Ikke-refusionsberettigende udgifter til mentor</t>
  </si>
  <si>
    <t>Udgifter til befordring til aktiverede kontant- og uddannelseshjælpsmod-tagere og selvforsørgende m.v. efter lov om aktiv beskæftigelsesind-sats § 82</t>
  </si>
  <si>
    <t>29.omgang_af_9._oktober_2013</t>
  </si>
  <si>
    <t>Efter- og videreuddannelse i folkeskolen</t>
  </si>
  <si>
    <t>Børnehuse til undersøgelse ved overgreb eller mistanke herom (§ 50 a, stk. 1)</t>
  </si>
  <si>
    <t>Børnehuse</t>
  </si>
  <si>
    <t>Løntilskud til personer med ret til midlertidig arbejdsmarkedsydelse med 50 pct. Refusion</t>
  </si>
  <si>
    <t>Driftsudgifter mv. ved den midlertidige arbejdsmarkedsydelsesordning med 50 pct. refusion</t>
  </si>
  <si>
    <t>Refusion af løntilskud ved den midlertidige arbejdsmarkedsydelse med 50 pct. refusion, grp. 005</t>
  </si>
  <si>
    <t>Refusion af driftsudgifter ved den midlertidige arbejdsmarkedsydelse med 50 pct. refusion, grp. 006</t>
  </si>
  <si>
    <t>Indtægter fra tilbagebetalte driftsudgifter, der er udbetalt på et urigtigt grundlag til øvrige målgrupper</t>
  </si>
  <si>
    <t>Refusion af driftsudgifter med 50 pct. under et driftsloft, grp. 005-009 minus grup. 092</t>
  </si>
  <si>
    <t>Godtgørelse efter § 83 i lov om en aktiv beskæftigelsesindsats</t>
  </si>
  <si>
    <t>Indtægter fra tilbagebetalte driftsudgifter, der er udbetalt på et urigtigt grundlag</t>
  </si>
  <si>
    <t>Tilskud til omstilling af folkeskolen</t>
  </si>
  <si>
    <t>Afløb af særlig løntilskudsordning for personer over 55 år efter § 67 a i lov om en aktiv beskæftigelsesindsats</t>
  </si>
  <si>
    <t>Afløb af løntilskud med 50 pct. refusion – forsikrede ledige over 55 år i private virksomheder, jf. §§ 67a-67c i lov om en aktiv beskæftigelsesindsats</t>
  </si>
  <si>
    <t>Rettet ihh 31.omgang rettelsessider á 20-12-13</t>
  </si>
  <si>
    <t>Gæld vedrørende klimainvesteringer</t>
  </si>
  <si>
    <t>Køb af bygninger til integration af udlændinge</t>
  </si>
  <si>
    <t>Indfasningsstøtte</t>
  </si>
  <si>
    <t>Tilslutningsbidrag for boliger</t>
  </si>
  <si>
    <t>Tilslutningsbidrag for erhvervsejendomme</t>
  </si>
  <si>
    <t>Friplads i 30 timers sprogstimuleringstilbud</t>
  </si>
  <si>
    <t>Forældrebetaling inkl. tilskud i daginstitution i aldersintegrerede institutioner</t>
  </si>
  <si>
    <t>Forældrebetaling inkl. tilskud i fritidshjem og klub i aldersintegrerede institutioner</t>
  </si>
  <si>
    <t>Friplads i 30 timers sprogstimuleringstilbud i privatinstitution</t>
  </si>
  <si>
    <t>Friplads i 30 timers sprogstimuleringstilbud i privat dagpleje</t>
  </si>
  <si>
    <t>Friplads i 30 timers sprogstimuleringstilbud i puljeordning</t>
  </si>
  <si>
    <t>Rådgivning og afledte ydelser (§ 11)</t>
  </si>
  <si>
    <t>Beskyttet beskæftigelse til personer med nedsat fysisk og psykisk funktionsevne (handicap)</t>
  </si>
  <si>
    <t>Beskyttet beskæftigelse for sindslidende</t>
  </si>
  <si>
    <t>Midlertidig huslejehjælp</t>
  </si>
  <si>
    <t>Indfasningsstøtte jf. § 15 i byfornyelsesloven</t>
  </si>
  <si>
    <t>Ressourceforløb, driftsudgifter ordinær uddannelse 50 pct. refusion ressourceforløbsydelse</t>
  </si>
  <si>
    <t>Ressourceforløb, driftsudgifter øvrig vejledning og opkvalificering 50 pct. refusion ressourceforløbsydelse</t>
  </si>
  <si>
    <t>Ressourceforløb, driftsudgifter førtidspensionister øvrig vejledning og opkvalificering 50 pct. refusion aktive tilbud</t>
  </si>
  <si>
    <t>Ressourceforløb, hjælpemidler 50 pct. refusion, ressourceforløbsydelse</t>
  </si>
  <si>
    <t>Ressourceforløb, befordring 50 pct. refusion, ressourceforløbsydelse</t>
  </si>
  <si>
    <t>Ressourceforløb, mentorudgifter med 50 pct. Refusion</t>
  </si>
  <si>
    <t>Ressourceforløb, mentorudgifter for flere personer med 50 pct. refusi-on,</t>
  </si>
  <si>
    <t>Jobafklaringsforløb, 30 pct. refusion ressourceforløbsydelse, pas-siv/aktiv</t>
  </si>
  <si>
    <t>Jobafklaringsforløb, 50 pct. refusion ressourceforløbsydelse, aktiv</t>
  </si>
  <si>
    <t>Jobafklaringsforløb, driftsudgifter ordinær uddannelse 50 pct. refusion</t>
  </si>
  <si>
    <t>Jobafklaringsforløb, driftsudgifter øvrig vejledning og opkvalificering 50 pct. refusion</t>
  </si>
  <si>
    <t>Jobafklaringsforløb, hjælpemidler 50 pct. refusion</t>
  </si>
  <si>
    <t>Jobafklaringsforløb, befordring 50 pct. refusion</t>
  </si>
  <si>
    <t>Jobafklaringsforløb, mentor med 50 pct. refusion,</t>
  </si>
  <si>
    <t>Jobafklaringsforløb, mentor for flere personer med 50 pct. Refusion</t>
  </si>
  <si>
    <t>Jobafklaringsforløb, godtgørelse med 50 pct. refusion</t>
  </si>
  <si>
    <t>Jobafklaringsforløb, tilbagebetaling af ressourceforløbsydelse med 30 pct. refusion</t>
  </si>
  <si>
    <t>Jobafklaringsforløb, tilbagebetaling af ressourceforløbsydelse med 50 pct. refusion</t>
  </si>
  <si>
    <t>Jobafklaringsforløb, løntilskud med 50 pct. refusion</t>
  </si>
  <si>
    <t>Jobafklaringsforløb, ressourceforløbsydelse efter 52 uger uden refusion</t>
  </si>
  <si>
    <t>Udgifter til mentor med 50 pct. Refusion</t>
  </si>
  <si>
    <t>Refusion af udgifter til hjælpemidler, mentorudgifter og til 15-17-årige med 50 pct. refusion</t>
  </si>
  <si>
    <t>Tilskud til styrkelse af kommunernes likviditet</t>
  </si>
  <si>
    <t>ATP-bidrag kontant- og uddannelseshjælp</t>
  </si>
  <si>
    <t>ATP-bidrag af ressourceforløbsydelse i ressourceforløb</t>
  </si>
  <si>
    <t>119</t>
  </si>
  <si>
    <t>ATP-bidrag til ressourceforløbsydelse i jobafklaringsforløb</t>
  </si>
  <si>
    <t>Ressourceforløb, godtgørelse med 50 pct. efter § 83 i lov om en aktiv beskæftigelsesindsats ved ressourceforløb</t>
  </si>
  <si>
    <t>Bus- og Rutebilstationer</t>
  </si>
  <si>
    <t>Plejefamilier – vederlag</t>
  </si>
  <si>
    <t>Netværksplejefamilier og slægtsanbringelser – vederlag</t>
  </si>
  <si>
    <t>Kommunale plejefamilier – vederlag</t>
  </si>
  <si>
    <t xml:space="preserve">Døgninstitutioner for børn og unge med sociale adfærdsproblemer </t>
  </si>
  <si>
    <t>Tilskud til personlig og praktisk hjælp m.v., som modtageren selv antager (Serviceloven § 95)</t>
  </si>
  <si>
    <t>Private leverandører af personlig og praktisk hjælp (hjemmehjælp)</t>
  </si>
  <si>
    <t xml:space="preserve">Arbejdsmarkedsrettet danskundervisning for udenlandske arbejdstagere mv. </t>
  </si>
  <si>
    <t>Afløb af dagpenge ved manglende rettidighed, fuld kommunal finansiering</t>
  </si>
  <si>
    <t>Ikke-refusionsberettigende driftsudgifter til ordinær uddannelse til kontanthjælps- og uddannelseshjælpmodtagere</t>
  </si>
  <si>
    <t>Ikke-refusionsberettigende driftsudgifter til øvrig vejledning og opkvalificering til kontanthjælps- og uddannelseshjælpmodtagere</t>
  </si>
  <si>
    <t>Ikke-refusionsberettigende driftsudgifter til øvrig vejledning og opkvalificering for dagpengemodtagere</t>
  </si>
  <si>
    <t>Afløb af jobrotation med 100 pct. refusion – forenklet permanent ordning, jf. § 98a, stk. 1-3, i lov om en ak</t>
  </si>
  <si>
    <t>Afløb af jobrotation med 100 pct. refusion (tilskud efter ansøgning) – til særlige grupper med videregående uddannelse, jf. § 98a, stk. 4, i lov om en aktiv beskæftigelsesindsats</t>
  </si>
  <si>
    <t>Løn til forsikrede ledige og personer under den særlige uddannelsesordning og den midlertidige arbejdsmarkedsydelsesordning ansat i kommuner</t>
  </si>
  <si>
    <t>Jobrotation med 60 pct. Refusion</t>
  </si>
  <si>
    <t>Jobrotation med 60 pct. refusion (tilskud efter ansøgning) til særlige grupper med videregående uddannelse</t>
  </si>
  <si>
    <t>Refusion af udgifter til jobrotation med 60 pct. refusion</t>
  </si>
  <si>
    <t>Regional uddannelsespulje til korte, erhvervsrettede uddannelsesforløb til dagpengemodtagere med 80 pct. refusion</t>
  </si>
  <si>
    <t>Pulje til uddannelsesløftet til dagpengemodtagere med 100 pct. refusion</t>
  </si>
  <si>
    <t>Opholdssteder mv. for børn og unge</t>
  </si>
  <si>
    <t>Plejefamilier</t>
  </si>
  <si>
    <t>Førtidspension tilkendt efter 1. juli 2014</t>
  </si>
  <si>
    <t>Førtidspension tilkendt før 1. juli 2014</t>
  </si>
  <si>
    <t>Afløb og tilbagebetalinger mv. vedr. aktiverede kontant- og udd.</t>
  </si>
  <si>
    <t>Boligydelse til pensionister – kommunal medfinansiering</t>
  </si>
  <si>
    <t>Boligsikring – kommunal medfinansiering</t>
  </si>
  <si>
    <t>Ressourceforløb og jobafklaringsforløb</t>
  </si>
  <si>
    <t>Ledighedsydelse</t>
  </si>
  <si>
    <t>Naturbeskyttelse</t>
  </si>
  <si>
    <t>Miljøbeskyttelse</t>
  </si>
  <si>
    <t>29</t>
  </si>
  <si>
    <t xml:space="preserve">Befordring af elever i almindelige folkeskoler </t>
  </si>
  <si>
    <t xml:space="preserve">Befordring af elever i regionale specialundervisningstilbud </t>
  </si>
  <si>
    <t xml:space="preserve">Befordring af elever i kommunale specialskoler </t>
  </si>
  <si>
    <t xml:space="preserve">Refusion vedr. funktion 5.28.22 </t>
  </si>
  <si>
    <t xml:space="preserve">Vederlag til plejefamilier og kommunale plejefamilier som led i aflastningsordninger </t>
  </si>
  <si>
    <t>Plejefamilier, ekskl. vederlag</t>
  </si>
  <si>
    <t>Vederlag til plejefamilier</t>
  </si>
  <si>
    <t>Kommunale plejefamilier, ekskl. vederlag</t>
  </si>
  <si>
    <t>Vederlag til kommunale plejefamilier</t>
  </si>
  <si>
    <t>Netværksplejefamilier</t>
  </si>
  <si>
    <t>Døgninstitutioner for børn og unge med betydelig og varig nedsat fysisk
eller psykisk funktionsevne</t>
  </si>
  <si>
    <t>Refusion af udgifterne til flygtninge med 100 pct. Refusion</t>
  </si>
  <si>
    <t xml:space="preserve">Fripladser </t>
  </si>
  <si>
    <t xml:space="preserve">Tilskud til nedsættelse af forældrebetalingen </t>
  </si>
  <si>
    <t xml:space="preserve">Søskendetilskud </t>
  </si>
  <si>
    <t xml:space="preserve">Forældrebetaling inkl. tilskud </t>
  </si>
  <si>
    <t xml:space="preserve">Ledelse og administration </t>
  </si>
  <si>
    <t xml:space="preserve">Hjælpemiddeldepoter </t>
  </si>
  <si>
    <t xml:space="preserve">Refusion af udgifter til flygtninge med 100 pct. refusion </t>
  </si>
  <si>
    <t xml:space="preserve">Kontanthjælp til udlændinge omfattet af integrationsprogrammet efter </t>
  </si>
  <si>
    <t xml:space="preserve">Integrationsydelse til udlændinge omfattet af integrationsprogrammet </t>
  </si>
  <si>
    <t xml:space="preserve">Integrationsydelse til andre </t>
  </si>
  <si>
    <t xml:space="preserve">Afløb af integrationsydelse til udlændinge omfattet af integrationsprogrammet </t>
  </si>
  <si>
    <t xml:space="preserve">Afløb af integrationsydelse vedr. perioden før 1. januar 2016 til andre i </t>
  </si>
  <si>
    <t xml:space="preserve">Afløb af integrationsydelse til andre i aktive perioder og under revalidering </t>
  </si>
  <si>
    <t xml:space="preserve">Afløb af integrationsydelse vedr. perioden før 1. januar 2016 til førtidspensionister </t>
  </si>
  <si>
    <t xml:space="preserve">Refusion af kontanthjælp til udlændinge med 80 pct. refusion </t>
  </si>
  <si>
    <t xml:space="preserve">Refusion af kontanthjælp til udlændinge med 40 pct. refusion </t>
  </si>
  <si>
    <t xml:space="preserve">Refusion af kontanthjælp til udlændinge med 30 pct. refusion </t>
  </si>
  <si>
    <t xml:space="preserve">Refusion af kontanthjælp til udlændinge med 20 pct. refusion </t>
  </si>
  <si>
    <t xml:space="preserve">Refusion af afløbsudgifter til integrationsydelse med 50 pct. refusion </t>
  </si>
  <si>
    <t xml:space="preserve">Refusion af afløbsudgifter til integrationsydelse med 30 pct. refusion </t>
  </si>
  <si>
    <t xml:space="preserve">Refusion af integrationsydelse til udlændinge omfattet af integrationsprogrammet </t>
  </si>
  <si>
    <t xml:space="preserve">Refusion af integrationsydelse til andre med 80 pct. refusion </t>
  </si>
  <si>
    <t xml:space="preserve">Refusion af integrationsydelse til andre med 40 pct. refusion </t>
  </si>
  <si>
    <t xml:space="preserve">Refusion af integrationsydelse til andre med 30 pct. refusion </t>
  </si>
  <si>
    <t xml:space="preserve">Refusion af integrationsydelse til andre med 20 pct. refusion </t>
  </si>
  <si>
    <t xml:space="preserve">Førtidspension, 20 pct. kommunal medfinansiering </t>
  </si>
  <si>
    <t xml:space="preserve">Førtidspension, 60 pct. kommunal medfinansiering </t>
  </si>
  <si>
    <t xml:space="preserve">Førtidspension, 70 pct. kommunal medfinansiering </t>
  </si>
  <si>
    <t xml:space="preserve">Førtidspension, 80 pct. kommunal medfinansiering </t>
  </si>
  <si>
    <t xml:space="preserve">Højeste og mellemste førtidspension med 65 pct. kommunal medfinansiering </t>
  </si>
  <si>
    <t xml:space="preserve">Almindelig og forhøjet almindelig førtidspension med 65 pct. kommunal </t>
  </si>
  <si>
    <t xml:space="preserve">Førtidspension med 65 pct. kommunal medfinansiering tilkendt efter </t>
  </si>
  <si>
    <t xml:space="preserve">Førtidspension med 50 pct. kommunal medfinansiering tilkendt efter </t>
  </si>
  <si>
    <t xml:space="preserve">Sygedagpenge </t>
  </si>
  <si>
    <t xml:space="preserve">Løntilskud vedr. sygedagpengemodtagere </t>
  </si>
  <si>
    <t xml:space="preserve">Refusion af sygedagpenge med 80 pct. refusion </t>
  </si>
  <si>
    <t xml:space="preserve">Refusion af sygedagpenge med 40 pct. refusion </t>
  </si>
  <si>
    <t xml:space="preserve">Refusion af sygedagpenge med 30 pct. refusion </t>
  </si>
  <si>
    <t xml:space="preserve">Refusion af sygedagpenge med 20 pct. refusion </t>
  </si>
  <si>
    <t xml:space="preserve">Refusion af løntilskud vedr. sygedagpengemodtagere med 80 pct. refusion </t>
  </si>
  <si>
    <t xml:space="preserve">Refusion af løntilskud vedr. sygedagpengemodtagere med 40 pct. refusion </t>
  </si>
  <si>
    <t xml:space="preserve">Refusion af løntilskud vedr. sygedagpengemodtagere med 30 pct. refusion </t>
  </si>
  <si>
    <t xml:space="preserve">Refusion af løntilskud vedr. sygedagpengemodtagere med 20 pct. refusion </t>
  </si>
  <si>
    <t xml:space="preserve">Kontanthjælp </t>
  </si>
  <si>
    <t xml:space="preserve">Uddannelseshjælp </t>
  </si>
  <si>
    <t xml:space="preserve">Særlig støtte </t>
  </si>
  <si>
    <t xml:space="preserve">Løntilskud vedr. kontant- og uddannelseshjælpsmodtagere m.fl. </t>
  </si>
  <si>
    <t xml:space="preserve">Kontant- og uddannelseshjælp under forrevalidering </t>
  </si>
  <si>
    <t xml:space="preserve">Kontanthjælp til førtidspensionister uden ret til fuld social pension </t>
  </si>
  <si>
    <t>021</t>
  </si>
  <si>
    <t>022</t>
  </si>
  <si>
    <t>023</t>
  </si>
  <si>
    <t>024</t>
  </si>
  <si>
    <t>025</t>
  </si>
  <si>
    <t>026</t>
  </si>
  <si>
    <t>027</t>
  </si>
  <si>
    <t>028</t>
  </si>
  <si>
    <t>029</t>
  </si>
  <si>
    <t xml:space="preserve">Refusion af kontanthjælp med 80 pct. refusion </t>
  </si>
  <si>
    <t xml:space="preserve">Refusion af kontanthjælp med 40 pct. refusion </t>
  </si>
  <si>
    <t xml:space="preserve">Refusion af kontanthjælp med 30 pct. refusion </t>
  </si>
  <si>
    <t xml:space="preserve">Refusion af kontanthjælp med 20 pct. refusion </t>
  </si>
  <si>
    <t xml:space="preserve">Refusion af uddannelseshjælp med 80 pct. refusion </t>
  </si>
  <si>
    <t xml:space="preserve">Refusion af uddannelseshjælp med 40 pct. refusion </t>
  </si>
  <si>
    <t xml:space="preserve">Refusion af uddannelseshjælp med 30 pct. refusion </t>
  </si>
  <si>
    <t xml:space="preserve">Refusion af uddannelseshjælp med 20 pct. refusion </t>
  </si>
  <si>
    <t xml:space="preserve">Refusion af særlig støtte med 80 pct. refusion </t>
  </si>
  <si>
    <t xml:space="preserve">Refusion af særlig støtte med 40 pct. refusion </t>
  </si>
  <si>
    <t xml:space="preserve">Refusion af særlig støtte med 30 pct. refusion </t>
  </si>
  <si>
    <t xml:space="preserve">Refusion af særlig støtte med 20 pct. refusion </t>
  </si>
  <si>
    <t xml:space="preserve">Refusion af løntilskud vedr. kontant- og uddannelseshjælpsmodtagere </t>
  </si>
  <si>
    <t xml:space="preserve">Refusion af kontant- og uddannelseshjælp under forrevalidering med </t>
  </si>
  <si>
    <t xml:space="preserve">Refusion af kontanthjælp til førtidspensionister uden ret til fuld social </t>
  </si>
  <si>
    <t xml:space="preserve">Dagpenge, 20 pct. kommunal medfinansiering </t>
  </si>
  <si>
    <t xml:space="preserve">Dagpenge, 60 pct. kommunal medfinansiering </t>
  </si>
  <si>
    <t xml:space="preserve">Dagpenge, 70 pct. kommunal medfinansiering </t>
  </si>
  <si>
    <t xml:space="preserve">Dagpenge, 80 pct. kommunal medfinansiering </t>
  </si>
  <si>
    <t xml:space="preserve">Midlertidig arbejdsmarkedsydelse, 20 pct. kommunal medfinansiering </t>
  </si>
  <si>
    <t xml:space="preserve">Midlertidig arbejdsmarkedsydelse, 60 pct. kommunal medfinansiering </t>
  </si>
  <si>
    <t xml:space="preserve">Midlertidig arbejdsmarkedsydelse, 70 pct. kommunal medfinansiering </t>
  </si>
  <si>
    <t xml:space="preserve">Midlertidig arbejdsmarkedsydelse, 80 pct. kommunal medfinansiering </t>
  </si>
  <si>
    <t xml:space="preserve">Afløb af kontantydelse vedr. perioden før 1. januar 2016 i passive perioder </t>
  </si>
  <si>
    <t xml:space="preserve">Afløb af kontantydelse i aktive perioder med 50 pct. refusion </t>
  </si>
  <si>
    <t xml:space="preserve">Afløb af løntilskud til personer med ret til kontantydelse med 50 pct. </t>
  </si>
  <si>
    <t xml:space="preserve">Driftsudgifter ved aktivering af personer med ret til kontantydelse </t>
  </si>
  <si>
    <t>Befordringsgodtgørelse til personer med ret til kontantydelse _x000C_</t>
  </si>
  <si>
    <t xml:space="preserve">Kontantydelse </t>
  </si>
  <si>
    <t xml:space="preserve">Løntilskud vedr. kontantydelse </t>
  </si>
  <si>
    <t xml:space="preserve">Tilbagebetaling af kontantydelse vedr. perioden før 1. januar 2016 med </t>
  </si>
  <si>
    <t xml:space="preserve">Tilbagebetaling af kontantydelse ydet med 50 pct. refusion </t>
  </si>
  <si>
    <t xml:space="preserve">Refusion af afløbsudgifter til kontantydelse vedr. perioden før 1. januar </t>
  </si>
  <si>
    <t xml:space="preserve">Refusion af afløbsudgifter til kontantydelse i aktive perioder og til løntilskud </t>
  </si>
  <si>
    <t xml:space="preserve">Refusion af udgifter til befordringsgodtgørelse til personer på kontantydelse </t>
  </si>
  <si>
    <t xml:space="preserve">Refusion af kontantydelse med 80 pct. refusion </t>
  </si>
  <si>
    <t xml:space="preserve">Refusion af kontantydelse med 40 pct. refusion </t>
  </si>
  <si>
    <t xml:space="preserve">Refusion af kontantydelse med 30 pct. refusion </t>
  </si>
  <si>
    <t xml:space="preserve">Refusion af kontantydelse med 20 pct. refusion </t>
  </si>
  <si>
    <t xml:space="preserve">Refusion af løntilskud vedr. kontantydelse med 80 pct. refusion </t>
  </si>
  <si>
    <t xml:space="preserve">Refusion af løntilskud vedr. kontantydelse med 40 pct. refusion </t>
  </si>
  <si>
    <t xml:space="preserve">Refusion af løntilskud vedr. kontantydelse med 30 pct. refusion </t>
  </si>
  <si>
    <t xml:space="preserve">Refusion af løntilskud vedr. kontantydelse med 20 pct. refusion </t>
  </si>
  <si>
    <t xml:space="preserve">Revalideringsydelse </t>
  </si>
  <si>
    <t xml:space="preserve">Merudgifter til bolig under revalidering og forrevalidering </t>
  </si>
  <si>
    <t xml:space="preserve">Tilskud til selvstændig virksomhed </t>
  </si>
  <si>
    <t xml:space="preserve">Løntilskud vedr. revalidender </t>
  </si>
  <si>
    <t xml:space="preserve">Refusion af revalideringsydelse med 80 pct. refusion </t>
  </si>
  <si>
    <t xml:space="preserve">Refusion af revalideringsydelse med 40 pct. refusion </t>
  </si>
  <si>
    <t xml:space="preserve">Refusion af revalideringsydelse med 30 pct. refusion </t>
  </si>
  <si>
    <t xml:space="preserve">Refusion af revalideringsydelse med 20 pct. refusion </t>
  </si>
  <si>
    <t xml:space="preserve">Refusion af merudgifter til bolig under revalidering og forrevalidering </t>
  </si>
  <si>
    <t xml:space="preserve">Refusion af tilskud til selvstændig virksomhed med 80 pct. refusion </t>
  </si>
  <si>
    <t xml:space="preserve">Refusion af tilskud til selvstændig virksomhed med 40 pct. refusion </t>
  </si>
  <si>
    <t xml:space="preserve">Refusion af tilskud til selvstændig virksomhed med 30 pct. refusion </t>
  </si>
  <si>
    <t xml:space="preserve">Refusion af tilskud til selvstændig virksomhed med 20 pct. refusion </t>
  </si>
  <si>
    <t xml:space="preserve">Refusion af løntilskud vedr. revalidender med 80 pct. refusion </t>
  </si>
  <si>
    <t xml:space="preserve">Refusion af løntilskud vedr. revalidender med 40 pct. refusion </t>
  </si>
  <si>
    <t xml:space="preserve">Refusion af løntilskud vedr. revalidender med 30 pct. refusion </t>
  </si>
  <si>
    <t xml:space="preserve">Refusion af løntilskud vedr. revalidender med 20 pct. refusion </t>
  </si>
  <si>
    <t xml:space="preserve">Løntilskud vedr. personer med handicap i målgruppe § 2, nr. 8, i lov om </t>
  </si>
  <si>
    <t xml:space="preserve">Fleksløntilskud til personer i fleksjob med refusion efter lov om kommunernes </t>
  </si>
  <si>
    <t xml:space="preserve">Tilskud til selvstændigt erhvervsdrivende med refusion efter lov om </t>
  </si>
  <si>
    <t xml:space="preserve">Fleksbidrag fra staten </t>
  </si>
  <si>
    <t xml:space="preserve">Refusion af løntilskud vedr. personer med handicap i målgruppe § 2, </t>
  </si>
  <si>
    <t xml:space="preserve">Refusion af fleksløntilskud tilskud til personer i fleksjob med 80 pct. </t>
  </si>
  <si>
    <t xml:space="preserve">Refusion af fleksløntilskud tilskud til personer i fleksjob med 40 pct. </t>
  </si>
  <si>
    <t xml:space="preserve">Refusion af fleksløntilskud tilskud til personer i fleksjob med 30 pct. </t>
  </si>
  <si>
    <t xml:space="preserve">Refusion af fleksløntilskud tilskud til personer i fleksjob med 20 pct. </t>
  </si>
  <si>
    <t xml:space="preserve">Refusion af tilskud til selvstændigt erhvervsdrivende med 80 pct. refusion </t>
  </si>
  <si>
    <t xml:space="preserve">Refusion af tilskud til selvstændigt erhvervsdrivende med 40 pct. refusion </t>
  </si>
  <si>
    <t xml:space="preserve">Refusion af tilskud til selvstændigt erhvervsdrivende med 30 pct. refusion </t>
  </si>
  <si>
    <t xml:space="preserve">Refusion af tilskud til selvstændigt erhvervsdrivende med 20 pct. refusion </t>
  </si>
  <si>
    <t xml:space="preserve">Ressourceforløbsydelse under ressourceforløb </t>
  </si>
  <si>
    <t xml:space="preserve">Ressourceforløbsydelse under jobafklaringsforløb </t>
  </si>
  <si>
    <t xml:space="preserve">Løntilskud under ressourceforløb </t>
  </si>
  <si>
    <t xml:space="preserve">Løntilskud under jobafklaringsforløb </t>
  </si>
  <si>
    <t xml:space="preserve">Refusion af ressourceforløbsydelse under ressourceforløb med 80 pct. </t>
  </si>
  <si>
    <t xml:space="preserve">Refusion af ressourceforløbsydelse under ressourceforløb med 40 pct. </t>
  </si>
  <si>
    <t xml:space="preserve">Refusion af ressourceforløbsydelse under ressourceforløb med 30 pct. </t>
  </si>
  <si>
    <t xml:space="preserve">Refusion af ressourceforløbsydelse under ressourceforløb med 20 pct. </t>
  </si>
  <si>
    <t xml:space="preserve">Refusion af ressourceforløbsydelse under jobafklaringsforløb med 80 </t>
  </si>
  <si>
    <t xml:space="preserve">Refusion af ressourceforløbsydelse under jobafklaringsforløb med 40 </t>
  </si>
  <si>
    <t xml:space="preserve">Refusion af ressourceforløbsydelse under jobafklaringsforløb med 30 </t>
  </si>
  <si>
    <t xml:space="preserve">Refusion af ressourceforløbsydelse under jobafklaringsforløb med 20 </t>
  </si>
  <si>
    <t xml:space="preserve">Refusion af løntilskud under ressourceforløb med 80 pct. refusion </t>
  </si>
  <si>
    <t xml:space="preserve">Refusion af løntilskud under ressourceforløb med 40 pct. refusion </t>
  </si>
  <si>
    <t xml:space="preserve">Refusion af løntilskud under ressourceforløb med 30 pct. refusion </t>
  </si>
  <si>
    <t xml:space="preserve">Refusion af løntilskud under ressourceforløb med 20 pct. refusion </t>
  </si>
  <si>
    <t xml:space="preserve">Refusion af løntilskud under jobafklaringsforløb med 80 pct. refusion </t>
  </si>
  <si>
    <t xml:space="preserve">Refusion af løntilskud under jobafklaringsforløb med 40 pct. refusion </t>
  </si>
  <si>
    <t xml:space="preserve">Refusion af løntilskud under jobafklaringsforløb med 30 pct. refusion </t>
  </si>
  <si>
    <t xml:space="preserve">Refusion af løntilskud under jobafklaringsforløb med 20 pct. refusion </t>
  </si>
  <si>
    <t xml:space="preserve">Ledighedsydelse med refusion efter lov om kommunernes finansiering </t>
  </si>
  <si>
    <t xml:space="preserve">Udgifter til befordringsgodtgørelse efter § 82 i lov om en aktiv beskæftigelsesindsats </t>
  </si>
  <si>
    <t xml:space="preserve">Udgifter til hjælpemidler efter §§ 76-77 i lov om en aktiv beskæftigelsesindsats </t>
  </si>
  <si>
    <t xml:space="preserve">Ledighedsydelse, ikke-refusionsberettiget (§ 104, stk. 1, i lov om aktiv </t>
  </si>
  <si>
    <t xml:space="preserve">Ledighedsydelse under ferie (§§ 74 e og 74 h) med 30 pct. refusion efter </t>
  </si>
  <si>
    <t xml:space="preserve">Ledighedsydelse i passive perioder (§§ 74 a og 74 f) med 30 pct. refusion </t>
  </si>
  <si>
    <t xml:space="preserve">Ledighedsydelse til personer i aktivering med 30 pct. refusion efter § </t>
  </si>
  <si>
    <t xml:space="preserve">Ledighedsydelse til personer i aktivering med 50 pct. refusion efter § </t>
  </si>
  <si>
    <t xml:space="preserve">Indtægter vedrørende tilbagebetalt ledighedsydelse og særlig ydelse </t>
  </si>
  <si>
    <t xml:space="preserve">Indtægter vedrørende tilbagebetalt ledighedsydelse udbetalt med 50 </t>
  </si>
  <si>
    <t xml:space="preserve">Indtægter fra tilbagebetaling af befordringsgodtgørelse og udgifter til </t>
  </si>
  <si>
    <t>Indtægter fra tilbagebetalinger af ledighedsydelse og særlig ydelse, ikke-</t>
  </si>
  <si>
    <t xml:space="preserve">Refusion af udgifter med 50 pct. refusion (grp. 002, 003 og 008, minus </t>
  </si>
  <si>
    <t xml:space="preserve">Refusion af udgifter til ledighedsydelse og særlig ydelse med 30 pct. </t>
  </si>
  <si>
    <t xml:space="preserve">Berigtigelser </t>
  </si>
  <si>
    <t xml:space="preserve">Refusion af udgifter til ledighedsydelse og særlig ydelse med 35 pct. </t>
  </si>
  <si>
    <t xml:space="preserve">Refusion af indtægter vedr. tilbagebetalt ledighedsydelse med 65 pct. </t>
  </si>
  <si>
    <t xml:space="preserve">Refusion af ledighedsydelse med 80 pct. refusion </t>
  </si>
  <si>
    <t xml:space="preserve">Refusion af ledighedsydelse med 40 pct. refusion </t>
  </si>
  <si>
    <t xml:space="preserve">Refusion af ledighedsydelse med 30 pct. refusion </t>
  </si>
  <si>
    <t xml:space="preserve">Refusion af ledighedsydelse med 20 pct. refusion </t>
  </si>
  <si>
    <t xml:space="preserve">Løntilskud vedr. forsikrede ledige – private arbejdsgivere </t>
  </si>
  <si>
    <t xml:space="preserve">Løntilskud vedr. forsikrede ledige – offentlige arbejdsgivere </t>
  </si>
  <si>
    <t xml:space="preserve">Løntilskud vedr. forsikrede personer med handicap </t>
  </si>
  <si>
    <t xml:space="preserve">Løntilskud vedr. midlertidig arbejdsmarkedsydelse </t>
  </si>
  <si>
    <t xml:space="preserve">Refusion af løntilskud vedr. forsikrede ledige med 80 pct. refusion – private </t>
  </si>
  <si>
    <t xml:space="preserve">Refusion af løntilskud vedr. forsikrede ledige med 40 pct. refusion – private </t>
  </si>
  <si>
    <t xml:space="preserve">Refusion af løntilskud vedr. forsikrede ledige med 30 pct. refusion – private </t>
  </si>
  <si>
    <t xml:space="preserve">Refusion af løntilskud vedr. forsikrede ledige med 20 pct. refusion – private </t>
  </si>
  <si>
    <t xml:space="preserve">Refusion af løntilskud vedr. forsikrede ledige med 80 pct. refusion – offentlige </t>
  </si>
  <si>
    <t xml:space="preserve">Refusion af løntilskud vedr. forsikrede ledige med 40 pct. refusion – offentlige </t>
  </si>
  <si>
    <t xml:space="preserve">Refusion af løntilskud vedr. forsikrede ledige med 30 pct. refusion – offentlige </t>
  </si>
  <si>
    <t xml:space="preserve">Refusion af løntilskud vedr. forsikrede ledige med 20 pct. refusion – offentlige </t>
  </si>
  <si>
    <t xml:space="preserve">Refusion af løntilskud vedr. forsikrede personer med handicap med 80 </t>
  </si>
  <si>
    <t xml:space="preserve">Refusion af løntilskud vedr. forsikrede personer med handicap med 40 </t>
  </si>
  <si>
    <t xml:space="preserve">Refusion af løntilskud vedr. forsikrede personer med handicap med 30 </t>
  </si>
  <si>
    <t xml:space="preserve">Refusion af løntilskud vedr. forsikrede personer med handicap med 20 </t>
  </si>
  <si>
    <t xml:space="preserve">Refusion af løntilskud vedr. midlertidig arbejdsmarkedsydelse med 80 </t>
  </si>
  <si>
    <t xml:space="preserve">Refusion af løntilskud vedr. midlertidig arbejdsmarkedsydelse med 40 </t>
  </si>
  <si>
    <t xml:space="preserve">Refusion af løntilskud vedr. midlertidig arbejdsmarkedsydelse med 30 </t>
  </si>
  <si>
    <t xml:space="preserve">Refusion af løntilskud vedr. midlertidig arbejdsmarkedsydelse med 20 </t>
  </si>
  <si>
    <t xml:space="preserve">Refusion af udgifter til løntilskud ved uddannelsesaftaler for ledige og </t>
  </si>
  <si>
    <t xml:space="preserve">Tab på garantier vedrørende realkreditlån </t>
  </si>
  <si>
    <t xml:space="preserve">Gebyr for generel administration </t>
  </si>
  <si>
    <t xml:space="preserve">Forældrebetaling inkl. fripladser og søskendetilskud </t>
  </si>
  <si>
    <t xml:space="preserve">Kursusudgift (kursusafgift/deltagerbetaling) i forbindelse med efter- og </t>
  </si>
  <si>
    <t xml:space="preserve">Forældrebetaling inkl. tilskud i dagtilbud etableret som privat dagpleje </t>
  </si>
  <si>
    <t xml:space="preserve">Forældrebetaling inkl. tilskud i dagtilbud etableret som puljeordninger </t>
  </si>
  <si>
    <t xml:space="preserve">Afløsning og aflastning samt tilbud om midlertidigt ophold (servicelovens </t>
  </si>
  <si>
    <t xml:space="preserve">Udgifter til ordinær danskuddannelse som en del af et introduktionsforløb </t>
  </si>
  <si>
    <t xml:space="preserve">Afløb af kontanthjælp med 50 pct. refusion til udlændinge omfattet af </t>
  </si>
  <si>
    <t xml:space="preserve">Refusion af afløbsudgifter til kontanthjælp til udlændinge med 50 pct. </t>
  </si>
  <si>
    <t xml:space="preserve">Varmetillæg med 25 pct. kommunal medfinansiering, § 14, stk. 2 og 3 </t>
  </si>
  <si>
    <t xml:space="preserve">Afløb af sygedagpenge efter 52 uger uden refusion, jf. § 62, stk. 6, i lov </t>
  </si>
  <si>
    <t xml:space="preserve">Afløb af sygedagpenge fra. 5. til 8. uge med 50 pct. refusion, jf. § 62, </t>
  </si>
  <si>
    <t xml:space="preserve">Afløb af sygedagpenge ved delvis raskmelding m.v. eller i tilbud med </t>
  </si>
  <si>
    <t xml:space="preserve">Afløb af sygedagpenge vedr. perioden før 28. december 2015 med 30 </t>
  </si>
  <si>
    <t xml:space="preserve">Afløb af løntilskud med 50 pct. refusion ifm. sygedagpengemodtageres </t>
  </si>
  <si>
    <t xml:space="preserve">Refusion af afløb af sygedagpenge med 50 pct. refusion (grp. 003 og </t>
  </si>
  <si>
    <t xml:space="preserve">Refusion af afløb af sygedagpenge med 50 pct. refusion (grp. 008, 009 </t>
  </si>
  <si>
    <t xml:space="preserve">Refusion af afløb af sygedagpenge med 30 pct. refusion (grp. 006) </t>
  </si>
  <si>
    <t xml:space="preserve">Afløb af uddannelseshjælp vedr. perioden før 1. januar 2016 med 30 </t>
  </si>
  <si>
    <t xml:space="preserve">Afløb af kontanthjælp vedr. perioden før 1. januar 2016 til forsørgere </t>
  </si>
  <si>
    <t xml:space="preserve">Afløb af særlig støtte vedr. perioden før 1. januar 2016 med 30 pct. </t>
  </si>
  <si>
    <t xml:space="preserve">Afløb af kontanthjælp vedr. perioden før 1. januar 2016 til ikkeforsørgere </t>
  </si>
  <si>
    <t xml:space="preserve">Afløb af kontanthjælp til unge under 30 år vedr. perioden før 1. januar </t>
  </si>
  <si>
    <t xml:space="preserve">Refusion af løbende hjælp til visse persongrupper på grp. 017, kontanthjælp </t>
  </si>
  <si>
    <t xml:space="preserve">Berigtigelser (§ 65, stk. 3, i bekendtgørelse om statsrefusion og tilskud </t>
  </si>
  <si>
    <t xml:space="preserve">Afløb af uddannelseshjælp med 50 pct. refusion i aktive perioder (inklusive </t>
  </si>
  <si>
    <t xml:space="preserve">Afløb af særlig støtte med 50 pct. refusion (§ 34 i lov om aktiv socialpolitik) </t>
  </si>
  <si>
    <t xml:space="preserve">Afløb af forsørgelse vedr. perioden før 1. januar 2016 af personer i </t>
  </si>
  <si>
    <t xml:space="preserve">Afløb af løntilskud til personer i tilbud efter kapitel 12 med 50 pct. refusion </t>
  </si>
  <si>
    <t xml:space="preserve">Afløb af kontant- og uddannelseshjælp under forrevalidering vedr. perioden </t>
  </si>
  <si>
    <t xml:space="preserve">Afløb af kontant- og uddannelseshjælp under forrevalidering med 50 </t>
  </si>
  <si>
    <t xml:space="preserve">Afløb af forsørgelse til personer i tilbud efter kapitel 10 og 11 i ordinær </t>
  </si>
  <si>
    <t xml:space="preserve">Tilbagebetaling af hjælp vedr. perioden før 1. januar 2016 (lov om aktiv </t>
  </si>
  <si>
    <t xml:space="preserve">Refusion af afløbsudgifter med 30 pct. refusion på gruppering 002, 005, </t>
  </si>
  <si>
    <t xml:space="preserve">Afløb af dagpenge i aktive perioder, 50 pct. kommunalt bidrag </t>
  </si>
  <si>
    <t xml:space="preserve">Afløb af dagpenge vedr. perioden før 4. januar 2016 i aktive perioder, </t>
  </si>
  <si>
    <t xml:space="preserve">Afløb af dagpenge vedr. perioden før 4. januar 2016 i passive perioder, </t>
  </si>
  <si>
    <t xml:space="preserve">Afløb af midlertidig arbejdsmarkedsydelse i aktive perioder med 50 pct. </t>
  </si>
  <si>
    <t xml:space="preserve">Afløb af midlertidig arbejdsmarkedsydelse vedr. perioden før 4. januar </t>
  </si>
  <si>
    <t xml:space="preserve">Afløb af særlig uddannelsesydelse i passive perioder med 30 pct. refusion </t>
  </si>
  <si>
    <t xml:space="preserve">Afløb af særlig uddannelsesydelse under uddannelse og virksomhedspraktik </t>
  </si>
  <si>
    <t xml:space="preserve">Afløb af driftsudgifter mv. ved uddannelsesordning for ledige, som har </t>
  </si>
  <si>
    <t xml:space="preserve">Afløb af løntilskud til ledige, der har opbrugt deres dagpengeret med 50 </t>
  </si>
  <si>
    <t xml:space="preserve">Afløb af transportudgifter til ledige, der har opbrugt deres dagpengeret, </t>
  </si>
  <si>
    <t xml:space="preserve">Refusion af afløbsudgifter til særlig uddannelsesydelse i passive perioder </t>
  </si>
  <si>
    <t xml:space="preserve">Refusion af afløbsudgifter til særlig uddannelsesydelse under uddannelse </t>
  </si>
  <si>
    <t xml:space="preserve">Refusion af afløb af driftsudgifter mv. ved uddannelsesordningen for </t>
  </si>
  <si>
    <t xml:space="preserve">Afløb af merudgifter til bolig under revalidering og forrevalidering med </t>
  </si>
  <si>
    <t xml:space="preserve">Afløb af revalideringsydelse vedr. perioden før 1. januar 2016 med 30 </t>
  </si>
  <si>
    <t xml:space="preserve">Afløb af tilskud til selvstændig virksomhed med 50 pct. refusion (lov om </t>
  </si>
  <si>
    <t xml:space="preserve">Afløb af løntilskud i forbindelse med revalidenders ansættelse med </t>
  </si>
  <si>
    <t xml:space="preserve">Afløb af revalideringsydelse i forbindelse med virksomhedspraktik med </t>
  </si>
  <si>
    <t xml:space="preserve">Afløb af revalideringsydelse med 50 pct. refusion (lov om aktiv socialpolitik </t>
  </si>
  <si>
    <t xml:space="preserve">Refusion af afløbsudgifter vedr. løntilskud og revalideringsydelser med </t>
  </si>
  <si>
    <t xml:space="preserve">Refusion af afløbsudgifter med 30 pct. refusion på grp. 002, minus 094 </t>
  </si>
  <si>
    <t>Afløb af løntilskud til handicappede personer i løntilskudsstillinger i</t>
  </si>
  <si>
    <t>Løntilskud til personer i fleksjob og tilskud til selvstændigt erhvervsdrivende</t>
  </si>
  <si>
    <t xml:space="preserve">Refusion af løntilskud m.v. med 50 pct. refusion (grp. 008, 009, 012, </t>
  </si>
  <si>
    <t xml:space="preserve">Ressourceforløb, afløb af ressourceforløbsydelse vedr. perioden før 1. </t>
  </si>
  <si>
    <t xml:space="preserve">Ressourceforløb, afløb af ressourceforløbsydelse med 50 pct. refusion, </t>
  </si>
  <si>
    <t xml:space="preserve">Ressourceforløb, afløb af løntilskud 50 pct. refusion, </t>
  </si>
  <si>
    <t xml:space="preserve">Ressourceforløb, tilbagebetaling af ressourceforløbsydelse vedr. perioden </t>
  </si>
  <si>
    <t xml:space="preserve">Ressourceforløb, tilbagebetaling af ressourceforløbsydelse med 50 pct. </t>
  </si>
  <si>
    <t>Refusion af afløbsudgifter vedr. perioden før 1. januar 2016 med 30 pct.</t>
  </si>
  <si>
    <t xml:space="preserve">Øvrige driftsudgifter for dagpengemodtagere </t>
  </si>
  <si>
    <t xml:space="preserve">Afløb af løntilskud til forsikrede ledige med 50 pct. refusion – statslige </t>
  </si>
  <si>
    <t xml:space="preserve">Afløb af løntilskud til forsikrede ledige med 50 pct. refusion – private arbejdsgivere, </t>
  </si>
  <si>
    <t xml:space="preserve">Afløb af løntilskud med 50 pct. refusion – forsikrede personer med handicap, </t>
  </si>
  <si>
    <t xml:space="preserve">Afløb af løntilskud til forsikrede ledige med 50 pct. refusion – kommunale </t>
  </si>
  <si>
    <t xml:space="preserve">Afløb af løntilskud til personer med ret til midlertidig arbejdsmarkedsydelse </t>
  </si>
  <si>
    <t xml:space="preserve">Refusion af afløbsudgifter til løntilskud ved den midlertidige arbejdsmarkedsydelse </t>
  </si>
  <si>
    <t xml:space="preserve">Refusion af afløbsudgifter til løntilskud med 50 pct. refusion (grp. 102- </t>
  </si>
  <si>
    <t xml:space="preserve">Løntilskud ved uddannelsesaftaler for ledige med 100 pct. refusion, jf.§ </t>
  </si>
  <si>
    <t xml:space="preserve">Løntilskud til uddannelsesaftaler for beskæftigede med 100 pct. refusion, </t>
  </si>
  <si>
    <t xml:space="preserve">Udgifter og tilskud til initiativer vedr. større virksomhedslukninger, for </t>
  </si>
  <si>
    <t xml:space="preserve">Udgifter til hjælpemidler til personer med nedsat arbejdsevne efter lov </t>
  </si>
  <si>
    <t xml:space="preserve">Afløb af tilbagebetaling af uretmæssig modtaget jobpræmie </t>
  </si>
  <si>
    <t xml:space="preserve">Afløb af jobpræmie til kontanthjælpsmodtagere med langvarig ledighed </t>
  </si>
  <si>
    <t xml:space="preserve">Afløb af sygedagpenge vedr. perioden før 28. december 2015 til lønmodtagere </t>
  </si>
  <si>
    <t xml:space="preserve">Afløb af sygedagpenge vedr. perioden før 28. december 2015 i øvrigt </t>
  </si>
  <si>
    <t xml:space="preserve">Refusion af afløbsudgifter vedr. dagpengeydelser </t>
  </si>
  <si>
    <t>01-01-1900</t>
  </si>
  <si>
    <t>31-12-9999</t>
  </si>
  <si>
    <t>Rettet til 37.omgang OPJ</t>
  </si>
  <si>
    <t>Rettet til 38.omgang OPJ</t>
  </si>
  <si>
    <t>REGIONAL UDVIKLING VEDR. UDDANNELSE</t>
  </si>
  <si>
    <t>FÆLLES FUNKTIONER</t>
  </si>
  <si>
    <t>Diverse udgifter og indtægter</t>
  </si>
  <si>
    <t>Kommunale specialskoler og interne skoler i dagbehandlingstilbud</t>
  </si>
  <si>
    <t>Midlertidig arbejdsmarkedsydelsesordning og kontantydelsesordning</t>
  </si>
  <si>
    <t>Køb/salg af bygninger</t>
  </si>
  <si>
    <t>Idræt</t>
  </si>
  <si>
    <t>Kulturel virksomhed</t>
  </si>
  <si>
    <t>Genoptræning på specialiseret niveau (sundhedslovens § 140)</t>
  </si>
  <si>
    <t>Aktivitets- og samværstilbud til personer nedsat fysisk og psykisk funktionsevne(handicap)</t>
  </si>
  <si>
    <t>Aktivitets- og samværstilbud for sindslidende</t>
  </si>
  <si>
    <t>Efterlevelseshjælp med 50 pct. kommunal medfinansiering</t>
  </si>
  <si>
    <t>Kontanthjælp til personer, der har nået efterlønsalderen, uden ret til social pension</t>
  </si>
  <si>
    <t>Tilbagebetaling af hjælp vedr. perioden før 1. januar 2016</t>
  </si>
  <si>
    <t>Transportudgifter til personer med ret til kontantydelse med 50 pct. refusion</t>
  </si>
  <si>
    <t>Mentorudgifter til aktivitetsparate kontanthjælpsmodtagere, uddannelseshjælpsmodtagere</t>
  </si>
  <si>
    <t>Ikke-refusionsberettigende mentorudgifter</t>
  </si>
  <si>
    <t>Mentorudgifter til revalidender, sygedagpengemodtagere mv.</t>
  </si>
  <si>
    <t>Rettet til 41. omgang okt 16 OPJ</t>
  </si>
  <si>
    <t>Refusion af nettoudgifter på grupperingerne 002..</t>
  </si>
  <si>
    <t>Elevløn</t>
  </si>
  <si>
    <t>Udgifter til løntilskud ifølge integrationslovens § 23 c</t>
  </si>
  <si>
    <t>Refusion af udgifter til løntilskud 80 pct. refusion</t>
  </si>
  <si>
    <t>Refusion af udgifter til løntilskud 40 pct. refusion</t>
  </si>
  <si>
    <t>Refusion af udgifter til løntilskud 30 pct. refusion</t>
  </si>
  <si>
    <t>Refusion af udgifter til løntilskud 20 pct. refusion</t>
  </si>
  <si>
    <t>Særlig støtte, 20 pct. kommunal medfinansiering</t>
  </si>
  <si>
    <t>Særlig støtte, 60 pct. kommunal medfinansiering</t>
  </si>
  <si>
    <t>Særlig støtte, 70 pct. kommunal medfinansiering</t>
  </si>
  <si>
    <t>Særlig støtte, 80 pct. kommunal medfinansiering</t>
  </si>
  <si>
    <t>Resultattilskud for udlændinge, der i år 4 og 5 påbegynder kompetencegivende
uddannelse</t>
  </si>
  <si>
    <t>Resultattilskud for udlændinge, der i år 4 og 5 kommer i ordinær beskæftigelse</t>
  </si>
  <si>
    <t>Kommunal beskæftigelsesbonus for flygtninge og familiesammenførte til
flygtninge</t>
  </si>
  <si>
    <t>Rettet til 42. omgang dec 16 OPJ</t>
  </si>
  <si>
    <t>01-01-2018</t>
  </si>
  <si>
    <t>TILBUD TIL ÆLDRE</t>
  </si>
  <si>
    <t>Personlig og praktisk hjælp og madservice til ældre (frit valg)</t>
  </si>
  <si>
    <t>Pleje og omsorg mv. af primært ældre undtaget frit valg af leverandør</t>
  </si>
  <si>
    <t>Forebyggende indsats samt aflastningstilbud målrettet mod primært ældre</t>
  </si>
  <si>
    <t>Hjælpemidler, forbrugsgoder, boligindretning og befordring til ældre</t>
  </si>
  <si>
    <t>Plejevederlag og hjælp til sygeartikler o.lign. ved pasning af døende i eget hjem</t>
  </si>
  <si>
    <t>Personlig og praktisk hjælp og madservice til personer med handicap (frit valg)</t>
  </si>
  <si>
    <t>39</t>
  </si>
  <si>
    <t>Personlig støtte og pasning af personer med handicap mv.</t>
  </si>
  <si>
    <t>Hjælpemidler, forbrugsgoder, boligindretning og befordring til personer med handicap</t>
  </si>
  <si>
    <t>Botilbudslignende tilbud</t>
  </si>
  <si>
    <t xml:space="preserve">Ydelsesstøtte vedrørende private ældreboliger </t>
  </si>
  <si>
    <t xml:space="preserve">Lejetab </t>
  </si>
  <si>
    <t xml:space="preserve">Eventuelt tab på garanti for indekslån </t>
  </si>
  <si>
    <t xml:space="preserve">Lejeindtægter </t>
  </si>
  <si>
    <t xml:space="preserve">Linjefagskompetence finansieret af statslige tilskud </t>
  </si>
  <si>
    <t xml:space="preserve">Understøttelse af øget inklusion finansieret af statslige tilskud </t>
  </si>
  <si>
    <t xml:space="preserve">Klasseledelse finansieret af statslige tilskud </t>
  </si>
  <si>
    <t xml:space="preserve">Løbende faglig opdatering finansieret af statslige tilskud </t>
  </si>
  <si>
    <t xml:space="preserve">Specialistkompetencer inden for bl.a. læsning, matematik, </t>
  </si>
  <si>
    <t xml:space="preserve">Øvrige særlige indsatsområder som fx øget anvendelse af it i </t>
  </si>
  <si>
    <t xml:space="preserve">Indsatsområder der omfatter flere af ovennævnte formål finansieret </t>
  </si>
  <si>
    <t xml:space="preserve">Refusion vedr. funktion 5.30.26 </t>
  </si>
  <si>
    <t xml:space="preserve">Refusion vedr. funktion 5.30.27 </t>
  </si>
  <si>
    <t xml:space="preserve">Refusion vedr. funktion 5.30.28 </t>
  </si>
  <si>
    <t xml:space="preserve">Refusion vedr. funktion 5.30.29 </t>
  </si>
  <si>
    <t xml:space="preserve">Refusion vedr. funktion 5.30.31 </t>
  </si>
  <si>
    <t xml:space="preserve">Refusion vedr. funktion 5.30.36 </t>
  </si>
  <si>
    <t xml:space="preserve">Refusion vedr. funktion 5.38.38 </t>
  </si>
  <si>
    <t xml:space="preserve">Refusion vedr. funktion 5.38.39 </t>
  </si>
  <si>
    <t xml:space="preserve">Refusion vedr. funktion 5.38.41 </t>
  </si>
  <si>
    <t xml:space="preserve">Refusion vedr. funktion 5.38.51 </t>
  </si>
  <si>
    <t xml:space="preserve">Betaling for personlig og praktisk hjælp samt madservice omfattet af frit </t>
  </si>
  <si>
    <t>Kommunens levering af personlig og praktisk hjælp og madservice</t>
  </si>
  <si>
    <t>Private leverandører af personlig og praktisk hjælp og madservice</t>
  </si>
  <si>
    <t xml:space="preserve">Plejehjem og beskyttede boliger (servicelovens § 192) </t>
  </si>
  <si>
    <t>Personlig og praktisk hjælp og madservice undtaget frit valg af leve-</t>
  </si>
  <si>
    <t>Personlig og praktisk hjælp og madservice i friplejeboliger (friplejebolig-</t>
  </si>
  <si>
    <t xml:space="preserve">Ydelser efter servicelovens §§ 85, 86, 97, 98 og 102 (friplejeboligloven </t>
  </si>
  <si>
    <t>Ydelser efter servicelovens § 83 som kan pålægges egenbetaling (fri-</t>
  </si>
  <si>
    <t xml:space="preserve">Tværgående arbejdsopgaver og service i plejeboligbebyggelser </t>
  </si>
  <si>
    <t xml:space="preserve">Betaling for personlig og praktisk hjælp samt madservice undtaget frit </t>
  </si>
  <si>
    <t xml:space="preserve">Beboeres betaling for husleje i plejehjem og beskyttede boliger </t>
  </si>
  <si>
    <t xml:space="preserve">Beboeres betaling for el og varme i plejehjem og beskyttede boliger </t>
  </si>
  <si>
    <t xml:space="preserve">Kommunens levering af hjemmesygepleje </t>
  </si>
  <si>
    <t xml:space="preserve">Private leverandører af hjemmesygepleje </t>
  </si>
  <si>
    <t xml:space="preserve">Forebyggende hjemmebesøg (servicelovens § 79 a) </t>
  </si>
  <si>
    <t xml:space="preserve">Generelle tilbud med aktiverende og forebyggende sigte (servicelovens </t>
  </si>
  <si>
    <t>Afløsning og aflastning samt tilbud om midlertidigt ophold (servicelo-</t>
  </si>
  <si>
    <t xml:space="preserve">Betaling for generelle tilbud med aktiverende og forebyggende sigte </t>
  </si>
  <si>
    <t xml:space="preserve">Betaling for personlig og praktisk hjælp samt madservice i forbindelse </t>
  </si>
  <si>
    <t xml:space="preserve">Optiske synshjælpemidler (servicelovens § 112) </t>
  </si>
  <si>
    <t xml:space="preserve">Arm- og benproteser (servicelovens § 112) </t>
  </si>
  <si>
    <t xml:space="preserve">Ortopædiske hjælpemidler, inkl. fodtøj (servicelovens § 112) </t>
  </si>
  <si>
    <t xml:space="preserve">Inkontinens- og stomihjælpemidler (servicelovens § 112) </t>
  </si>
  <si>
    <t xml:space="preserve">Andre hjælpemidler (servicelovens § 112) </t>
  </si>
  <si>
    <t xml:space="preserve">Forbrugsgoder (servicelovens § 113) </t>
  </si>
  <si>
    <t xml:space="preserve">Hjælp til boligindretning (servicelovens § 116) </t>
  </si>
  <si>
    <t xml:space="preserve">Støtte til individuel befordring (servicelovens § 117) </t>
  </si>
  <si>
    <t xml:space="preserve">Plejevederlag til nærtstående (servicelovens § 119) </t>
  </si>
  <si>
    <t xml:space="preserve">Hjælp til sygeartikler til pasning af døende (servicelovens § 122) </t>
  </si>
  <si>
    <t xml:space="preserve">Kommunens levering af personlig og praktisk hjælp og madservice </t>
  </si>
  <si>
    <t xml:space="preserve">Private leverandører af personlig og praktisk hjælp og madservice samt </t>
  </si>
  <si>
    <t>Tilskud til personlig og praktisk hjælp m.v., som modtageren selv anta-</t>
  </si>
  <si>
    <t>Tilskud til ansættelse af hjælpere til personer med nedsat funktionsev-</t>
  </si>
  <si>
    <t xml:space="preserve">Socialpædagogisk bistand til personer med særlige sociale problemer </t>
  </si>
  <si>
    <t>Socialpædagogisk bistand til personer med betydelig nedsat funktions-</t>
  </si>
  <si>
    <t xml:space="preserve">Socialpædagogisk bistand til sindslidende personer (servicelovens § </t>
  </si>
  <si>
    <t>Behandlingstilbud til personer med særlige sociale problemer (service-</t>
  </si>
  <si>
    <t xml:space="preserve">Behandlingstilbud til personer med betydelig nedsat funktionsevne </t>
  </si>
  <si>
    <t xml:space="preserve">Behandlingstilbud til sindslidende personer (servicelovens § 102) </t>
  </si>
  <si>
    <t>Pasning af nærtstående med handicap eller alvorlig sygdom (servicelo-</t>
  </si>
  <si>
    <t xml:space="preserve">Refusion af udgifterne til flygtninge med 100 pct. refusion </t>
  </si>
  <si>
    <t xml:space="preserve">Støtte til køb af bil mv. (servicelovens § 114) </t>
  </si>
  <si>
    <t xml:space="preserve">Botilbudslignende tilbud for personer med særlige sociale problemer </t>
  </si>
  <si>
    <t xml:space="preserve">Botilbudslignende tilbud for personer med nedsat fysisk eller psykisk </t>
  </si>
  <si>
    <t xml:space="preserve">Botilbudslignende tilbud botilbud for sindslidende </t>
  </si>
  <si>
    <t xml:space="preserve">Beboeres betaling for service </t>
  </si>
  <si>
    <t>Tilbagebetaling af integrationsydelse ydet med 30 pct. refusion før 1. januar 2016</t>
  </si>
  <si>
    <t>Refusion af tilbagebetaling vedrørende introduktionsydelse før 2012 med 75 pct. refusion (grp. 090)</t>
  </si>
  <si>
    <t>Refusion af tilbagebetaling vedrørende introduktionsydelse før 2012 og kontanthjælp til udlændinge (grp. 091)</t>
  </si>
  <si>
    <t>Refusion af tilbagebetaling vedrørende hjælp i særlige tilfælde m.v. før 2008 med 75 pct. refusion (grp. 092)</t>
  </si>
  <si>
    <t>Refusion af tilbagebetaling vedrørende hjælp i særlige tilfælde m.v. med 50 pct. refusion (grp. 093)</t>
  </si>
  <si>
    <t>Refusion af tilbagebetaling af integrationsydelse ydet med 30 pct, refusion før 1. januar 2016 (grp. 094)</t>
  </si>
  <si>
    <t>Resultattilskud ved repatriering af udlændinge efter 1. juli 2017</t>
  </si>
  <si>
    <t>01-01-2017</t>
  </si>
  <si>
    <t xml:space="preserve">Tilskud til styrkelse af akutfunktioner i hjemmesygeplejen </t>
  </si>
  <si>
    <t xml:space="preserve">Individuelt tilskud vedr. skattenedsættelser </t>
  </si>
  <si>
    <t>Tilskud til kommuner med vanskelige vilkår</t>
  </si>
  <si>
    <t>Indtægt fra den individuelle kompensation i 2016 for fastfrysnin-gen af beskatningsgrundlaget for grundskylden</t>
  </si>
  <si>
    <t xml:space="preserve">Anmodning om krav på tredjemand vedr. tilbagebetalingspligtig særlig </t>
  </si>
  <si>
    <t xml:space="preserve">Nedskrivning af krav på tredjemand vedr. tilbagebetalingspligtig særlig </t>
  </si>
  <si>
    <t xml:space="preserve">Afskrivning af krav på tredjemand vedr. tilbagebetalingspligtig særlig </t>
  </si>
  <si>
    <t>Forskydninger i tilsvar til staten vedr. tilbagebetalingspligtig særlig støt-</t>
  </si>
  <si>
    <t>Udbetaling af godtgørelse for deltagelse i skoleforløb, jf. lov om integra-</t>
  </si>
  <si>
    <t>Rettet til 44. omgang juli 17 OPJ</t>
  </si>
  <si>
    <t>Kommunalt drevne gymnasieskoler</t>
  </si>
  <si>
    <t>Særlige pladser på psykiatrisk afdeling (sundhedslovens § 238 a)</t>
  </si>
  <si>
    <t>100 pct. refusion vedrørende udgifter på funktionerne 5.25.10-5.25.19 til uledsagede flygtningebørn</t>
  </si>
  <si>
    <t>100 pct. refusion vedrørende udgifter på funktionerne 5.25.10-5.25.19 til flygtninge med betydeligt</t>
  </si>
  <si>
    <t>100 pct. refusion vedrørende udgifter til uledsagede flygtningebørn (jf. § 181, stk. 3, nr. 2)</t>
  </si>
  <si>
    <t xml:space="preserve">100 pct. refusion vedrørende udgifter til flygtninge med betydeligt og varigt nedsat funktionsevne </t>
  </si>
  <si>
    <t>Rådgivning, vejledning og behandling mv. (§ 11, stk. 2, 7 og 8)</t>
  </si>
  <si>
    <t>Forebyggende indsatser mv.(§ 11, stk. 3, 4 og 6.)</t>
  </si>
  <si>
    <t>Ledsageordning for unge med nedsat fysisk eller psykisk funktionsevne (servicelovens § 45)</t>
  </si>
  <si>
    <t>Refusion af udgifterne med 100 pct. refusion til flygtninge i de første 3 år (jf. § 181, stk. 2)</t>
  </si>
  <si>
    <t>Tabt arbejdsfortjeneste (§ 66 a, stk. 2)</t>
  </si>
  <si>
    <t>Forebyggende gruppebaseret hjælp og støtte (servicelovens § 82 a)</t>
  </si>
  <si>
    <t>Tidsbegrænset socialpædagogisk hjælp og støtte (servicelovens § 82 b)</t>
  </si>
  <si>
    <t>Sociale akuttilbud (servicelovens § 82 c)</t>
  </si>
  <si>
    <t>Refusion af afløbsudgifter på gruppering 012-013</t>
  </si>
  <si>
    <t>Tab vedrørende ydelser og tilskud, som dækkes af kommunerne efter § 26, stk. 4</t>
  </si>
  <si>
    <t>Tab vedrørende ydelser og tilskud, som dækkes af kommunerne efter § 26, stk. 5, 1. og 2. pkt.</t>
  </si>
  <si>
    <t>Hjælp med 100 pct. refusion til uledsagede flygtninge-børn(integrationsydelse mv.)</t>
  </si>
  <si>
    <t>Hjælp i særlige tilfælde med 100 pct. refusion til uledsagede flygtninge-børn</t>
  </si>
  <si>
    <t>Hjælp med 100 pct. refusion til flygtninge med betydeligt og varigt ned-sat funktionsevne anbragt i</t>
  </si>
  <si>
    <t>Hjælp i særlige tilfælde med 100 pct. refusion til flygtninge med betyde-ligt og varigt nedsat funk</t>
  </si>
  <si>
    <t>Hjælp til nødvendige merudgifter efter servicelovens § 100 med 100 pct. refusion til flygtninge med</t>
  </si>
  <si>
    <t>100 pct. refusion af hjælp til uledsagede flygtningebørn (jf. udgifter på grupperingerne 007 og 008</t>
  </si>
  <si>
    <t>100 pct. refusion vedrørende hjælp til flygtninge med betydeligt og varigt nedsat funktionsevne</t>
  </si>
  <si>
    <t>100 pct. refusion af udgifter vedrørende hjælp efter §§ 41, 42 og 100 til flygtninge</t>
  </si>
  <si>
    <t>Pulje til opkvalificering på mangelområder med 80 pct. tilskud</t>
  </si>
  <si>
    <t>Bidrag til staten for elever på private skoler</t>
  </si>
  <si>
    <t>Tværgående institutioner</t>
  </si>
  <si>
    <t>Daginstitutioner</t>
  </si>
  <si>
    <t>Registrering af forskydninger i lån til betaling af stigninger i grundskyld for skatteårene 2018-2020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</si>
</sst>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9"/>
      <color theme="1"/>
      <name val="Calibri"/>
      <family val="2"/>
      <scheme val="minor"/>
    </font>
    <font>
      <sz val="9"/>
      <color theme="1"/>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theme="1"/>
        <bgColor indexed="64"/>
      </patternFill>
    </fill>
    <fill>
      <patternFill patternType="solid">
        <fgColor theme="9" tint="0.79998168889431442"/>
        <bgColor theme="9" tint="0.79998168889431442"/>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s>
  <cellStyleXfs count="1">
    <xf numFmtId="0" fontId="0" fillId="0" borderId="0"/>
  </cellStyleXfs>
  <cellXfs count="36">
    <xf numFmtId="0" fontId="0" fillId="0" borderId="0" xfId="0"/>
    <xf numFmtId="0" fontId="2" fillId="0" borderId="0" xfId="0" applyFont="1" applyAlignment="1">
      <alignment vertical="top" wrapText="1"/>
    </xf>
    <xf numFmtId="0" fontId="1" fillId="0" borderId="0" xfId="0" applyFont="1" applyAlignment="1">
      <alignment vertical="top" wrapText="1"/>
    </xf>
    <xf numFmtId="0" fontId="2" fillId="0" borderId="1" xfId="0" applyFont="1" applyBorder="1" applyAlignment="1">
      <alignment vertical="top" wrapText="1"/>
    </xf>
    <xf numFmtId="0" fontId="0" fillId="0" borderId="1" xfId="0" applyBorder="1"/>
    <xf numFmtId="0" fontId="0" fillId="3" borderId="0" xfId="0" applyFill="1"/>
    <xf numFmtId="0" fontId="1" fillId="4" borderId="1" xfId="0" applyFont="1" applyFill="1" applyBorder="1" applyAlignment="1">
      <alignment vertical="top" wrapText="1"/>
    </xf>
    <xf numFmtId="0" fontId="2" fillId="5" borderId="1" xfId="0" applyFont="1" applyFill="1" applyBorder="1" applyAlignment="1">
      <alignment vertical="top" wrapText="1"/>
    </xf>
    <xf numFmtId="49" fontId="2" fillId="0" borderId="0" xfId="0" applyNumberFormat="1" applyFont="1" applyAlignment="1">
      <alignment vertical="top" wrapText="1"/>
    </xf>
    <xf numFmtId="49" fontId="1" fillId="4" borderId="1" xfId="0" applyNumberFormat="1" applyFont="1" applyFill="1" applyBorder="1" applyAlignment="1">
      <alignment vertical="top" wrapText="1"/>
    </xf>
    <xf numFmtId="49" fontId="2" fillId="0" borderId="1" xfId="0" applyNumberFormat="1" applyFont="1" applyBorder="1" applyAlignment="1">
      <alignment vertical="top" wrapText="1"/>
    </xf>
    <xf numFmtId="14" fontId="1" fillId="4" borderId="1" xfId="0" applyNumberFormat="1" applyFont="1" applyFill="1" applyBorder="1" applyAlignment="1">
      <alignment vertical="top" wrapText="1"/>
    </xf>
    <xf numFmtId="14" fontId="2" fillId="0" borderId="0" xfId="0" applyNumberFormat="1" applyFont="1" applyAlignment="1">
      <alignment vertical="top" wrapText="1"/>
    </xf>
    <xf numFmtId="0" fontId="2" fillId="0" borderId="0" xfId="0" applyFont="1"/>
    <xf numFmtId="14" fontId="2" fillId="0" borderId="1" xfId="0" applyNumberFormat="1" applyFont="1" applyBorder="1"/>
    <xf numFmtId="0" fontId="2" fillId="0" borderId="1" xfId="0" applyFont="1" applyBorder="1"/>
    <xf numFmtId="49" fontId="2" fillId="0" borderId="1" xfId="0" applyNumberFormat="1" applyFont="1" applyBorder="1"/>
    <xf numFmtId="49" fontId="2" fillId="0" borderId="0" xfId="0" applyNumberFormat="1" applyFont="1"/>
    <xf numFmtId="14" fontId="1" fillId="4" borderId="1" xfId="0" applyNumberFormat="1" applyFont="1" applyFill="1" applyBorder="1"/>
    <xf numFmtId="49" fontId="1" fillId="4" borderId="1" xfId="0" applyNumberFormat="1" applyFont="1" applyFill="1" applyBorder="1"/>
    <xf numFmtId="0" fontId="1" fillId="0" borderId="0" xfId="0" applyFont="1"/>
    <xf numFmtId="14" fontId="2" fillId="0" borderId="0" xfId="0" applyNumberFormat="1" applyFont="1"/>
    <xf numFmtId="2" fontId="2" fillId="0" borderId="0" xfId="0" applyNumberFormat="1" applyFont="1" applyAlignment="1">
      <alignment vertical="top" wrapText="1"/>
    </xf>
    <xf numFmtId="49" fontId="0" fillId="0" borderId="0" xfId="0" applyNumberFormat="1"/>
    <xf numFmtId="0" fontId="1" fillId="4" borderId="1" xfId="0" applyFont="1" applyFill="1" applyBorder="1" applyAlignment="1">
      <alignment wrapText="1"/>
    </xf>
    <xf numFmtId="49" fontId="1" fillId="4" borderId="1" xfId="0" applyNumberFormat="1" applyFont="1" applyFill="1" applyBorder="1" applyAlignment="1">
      <alignment wrapText="1"/>
    </xf>
    <xf numFmtId="0" fontId="2" fillId="0" borderId="0" xfId="0" applyFont="1" applyAlignment="1">
      <alignment wrapText="1"/>
    </xf>
    <xf numFmtId="0" fontId="1" fillId="4" borderId="1" xfId="0" applyFont="1" applyFill="1" applyBorder="1"/>
    <xf numFmtId="2" fontId="2" fillId="2" borderId="1" xfId="0" applyNumberFormat="1" applyFont="1" applyFill="1" applyBorder="1"/>
    <xf numFmtId="0" fontId="1" fillId="4" borderId="0" xfId="0" applyFont="1" applyFill="1"/>
    <xf numFmtId="14" fontId="1" fillId="4" borderId="1" xfId="0" applyNumberFormat="1" applyFont="1" applyFill="1" applyBorder="1" applyAlignment="1">
      <alignment vertical="top"/>
    </xf>
    <xf numFmtId="0" fontId="0" fillId="0" borderId="0" xfId="0" applyAlignment="1">
      <alignment vertical="top"/>
    </xf>
    <xf numFmtId="2" fontId="2" fillId="2" borderId="1" xfId="0" applyNumberFormat="1" applyFont="1" applyFill="1" applyBorder="1" applyAlignment="1">
      <alignment vertical="top" wrapText="1"/>
    </xf>
    <xf numFmtId="14" fontId="0" fillId="0" borderId="0" xfId="0" applyNumberFormat="1"/>
    <xf numFmtId="0" fontId="0" fillId="6" borderId="2" xfId="0" applyFill="1" applyBorder="1"/>
    <xf numFmtId="49" fontId="2" fillId="0" borderId="1" xfId="0" applyNumberFormat="1" applyFont="1" applyBorder="1" applyAlignment="1">
      <alignment vertical="top"/>
    </xf>
  </cellXfs>
  <cellStyles count="1">
    <cellStyle name="Normal" xfId="0" builtinId="0"/>
  </cellStyles>
  <dxfs count="12">
    <dxf>
      <numFmt numFmtId="0" formatCode="General"/>
    </dxf>
    <dxf>
      <numFmt numFmtId="30" formatCode="@"/>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30" formatCode="@"/>
    </dxf>
    <dxf>
      <numFmt numFmtId="30" formatCode="@"/>
    </dxf>
    <dxf>
      <numFmt numFmtId="19" formatCode="dd/mm/yyyy"/>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10</xdr:col>
      <xdr:colOff>619125</xdr:colOff>
      <xdr:row>1</xdr:row>
      <xdr:rowOff>9525</xdr:rowOff>
    </xdr:from>
    <xdr:ext cx="4567148" cy="1125693"/>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5953125" y="200025"/>
          <a:ext cx="4567148" cy="1125693"/>
        </a:xfrm>
        <a:prstGeom prst="rect">
          <a:avLst/>
        </a:prstGeom>
        <a:solidFill>
          <a:schemeClr val="bg1"/>
        </a:solidFill>
        <a:ln w="254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a-DK" sz="1100"/>
            <a:t>Dette sheet tester om kontoplanen</a:t>
          </a:r>
          <a:r>
            <a:rPr lang="da-DK" sz="1100" baseline="0"/>
            <a:t> indeholder grupperinger 001, 010, </a:t>
          </a:r>
        </a:p>
        <a:p>
          <a:r>
            <a:rPr lang="da-DK" sz="1100" baseline="0"/>
            <a:t>og 015 for alle dranst 3 konto i hovedgruppe 0-6, jf. ÆØ118 (https://</a:t>
          </a:r>
        </a:p>
        <a:p>
          <a:r>
            <a:rPr lang="da-DK" sz="1100" baseline="0"/>
            <a:t>toolkit.netcompany.com/KMT0001/Lists/Forslag%20til%20forbedringer/</a:t>
          </a:r>
        </a:p>
        <a:p>
          <a:r>
            <a:rPr lang="da-DK" sz="1100" baseline="0"/>
            <a:t>EditForm.aspx?ID=118). Arket gør brug af ÆØ118Helper sheetet til at slå alle</a:t>
          </a:r>
        </a:p>
        <a:p>
          <a:r>
            <a:rPr lang="da-DK" sz="1100" baseline="0"/>
            <a:t>eksisterende grupperinger op. Hvis grupperingerne overholder de </a:t>
          </a:r>
        </a:p>
        <a:p>
          <a:r>
            <a:rPr lang="da-DK" sz="1100" baseline="0"/>
            <a:t>ovenstående krav, så vil de tre lookupsøjler have værdien 1 for alle rækker.</a:t>
          </a:r>
          <a:endParaRPr lang="da-DK"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342900</xdr:colOff>
      <xdr:row>1</xdr:row>
      <xdr:rowOff>152400</xdr:rowOff>
    </xdr:from>
    <xdr:ext cx="4290085" cy="436786"/>
    <xdr:sp macro="" textlink="">
      <xdr:nvSpPr>
        <xdr:cNvPr id="2" name="TextBox 1">
          <a:extLst>
            <a:ext uri="{FF2B5EF4-FFF2-40B4-BE49-F238E27FC236}">
              <a16:creationId xmlns:a16="http://schemas.microsoft.com/office/drawing/2014/main" id="{00000000-0008-0000-0B00-000002000000}"/>
            </a:ext>
          </a:extLst>
        </xdr:cNvPr>
        <xdr:cNvSpPr txBox="1"/>
      </xdr:nvSpPr>
      <xdr:spPr>
        <a:xfrm>
          <a:off x="5353050" y="342900"/>
          <a:ext cx="4290085" cy="436786"/>
        </a:xfrm>
        <a:prstGeom prst="rect">
          <a:avLst/>
        </a:prstGeom>
        <a:solidFill>
          <a:schemeClr val="bg1"/>
        </a:solid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a-DK" sz="1100"/>
            <a:t>Dette sheet henter</a:t>
          </a:r>
          <a:r>
            <a:rPr lang="da-DK" sz="1100" baseline="0"/>
            <a:t> alle grupperinger fra grupperings sheetet og bygger </a:t>
          </a:r>
        </a:p>
        <a:p>
          <a:r>
            <a:rPr lang="da-DK" sz="1100" baseline="0"/>
            <a:t>en samlet streng som identificere hver enkelt gruppering (F1F2F3DrGr).</a:t>
          </a:r>
          <a:endParaRPr lang="da-DK"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J406" totalsRowShown="0">
  <autoFilter ref="A1:J406" xr:uid="{00000000-0009-0000-0100-000003000000}"/>
  <tableColumns count="10">
    <tableColumn id="1" xr3:uid="{00000000-0010-0000-0000-000001000000}" name="F1 (funktion)" dataDxfId="11">
      <calculatedColumnFormula>Funktion!C2</calculatedColumnFormula>
    </tableColumn>
    <tableColumn id="2" xr3:uid="{00000000-0010-0000-0000-000002000000}" name="F2 (funktion)" dataDxfId="10">
      <calculatedColumnFormula>Funktion!D2</calculatedColumnFormula>
    </tableColumn>
    <tableColumn id="3" xr3:uid="{00000000-0010-0000-0000-000003000000}" name="F3 (funktion)" dataDxfId="9">
      <calculatedColumnFormula>Funktion!E2</calculatedColumnFormula>
    </tableColumn>
    <tableColumn id="5" xr3:uid="{00000000-0010-0000-0000-000005000000}" name="Dranst (funktion)"/>
    <tableColumn id="6" xr3:uid="{00000000-0010-0000-0000-000006000000}" name="Gruppering (funktion)" dataDxfId="8">
      <calculatedColumnFormula>"001"</calculatedColumnFormula>
    </tableColumn>
    <tableColumn id="7" xr3:uid="{00000000-0010-0000-0000-000007000000}" name="F1F2F3DrGr (funktion)" dataDxfId="7">
      <calculatedColumnFormula>CONCATENATE(A2,".",B2,".",C2,".",D2)</calculatedColumnFormula>
    </tableColumn>
    <tableColumn id="16" xr3:uid="{00000000-0010-0000-0000-000010000000}" name="Lookup Gruppe 001" dataDxfId="6">
      <calculatedColumnFormula>COUNTIF(Table6[], CONCATENATE(Table3[[#This Row],[F1F2F3DrGr (funktion)]],".001"))</calculatedColumnFormula>
    </tableColumn>
    <tableColumn id="18" xr3:uid="{00000000-0010-0000-0000-000012000000}" name="Lookup Gruppe 010" dataDxfId="5">
      <calculatedColumnFormula>COUNTIF(Table6[], CONCATENATE(Table3[[#This Row],[F1F2F3DrGr (funktion)]],".010"))</calculatedColumnFormula>
    </tableColumn>
    <tableColumn id="19" xr3:uid="{00000000-0010-0000-0000-000013000000}" name="Lookup Gruppe 015" dataDxfId="4">
      <calculatedColumnFormula>COUNTIF(Table6[], CONCATENATE(Table3[[#This Row],[F1F2F3DrGr (funktion)]],".015"))</calculatedColumnFormula>
    </tableColumn>
    <tableColumn id="4" xr3:uid="{00000000-0010-0000-0000-000004000000}" name="sum" dataDxfId="3">
      <calculatedColumnFormula>SUM(Table3[[#This Row],[Lookup Gruppe 001]:[Lookup Gruppe 015]])</calculatedColumnFormula>
    </tableColumn>
  </tableColumns>
  <tableStyleInfo name="TableStyleMedium2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e6" displayName="Table6" ref="A1:F1873" totalsRowShown="0">
  <autoFilter ref="A1:F1873" xr:uid="{00000000-0009-0000-0100-000006000000}"/>
  <sortState xmlns:xlrd2="http://schemas.microsoft.com/office/spreadsheetml/2017/richdata2" ref="A2:F1456">
    <sortCondition ref="F1:F1456"/>
  </sortState>
  <tableColumns count="6">
    <tableColumn id="1" xr3:uid="{00000000-0010-0000-0100-000001000000}" name="F1">
      <calculatedColumnFormula>Gruppering!C2</calculatedColumnFormula>
    </tableColumn>
    <tableColumn id="2" xr3:uid="{00000000-0010-0000-0100-000002000000}" name="F2">
      <calculatedColumnFormula>Gruppering!D2</calculatedColumnFormula>
    </tableColumn>
    <tableColumn id="3" xr3:uid="{00000000-0010-0000-0100-000003000000}" name="F3" dataDxfId="2">
      <calculatedColumnFormula>Gruppering!E2</calculatedColumnFormula>
    </tableColumn>
    <tableColumn id="4" xr3:uid="{00000000-0010-0000-0100-000004000000}" name="Dranst">
      <calculatedColumnFormula>Gruppering!F2</calculatedColumnFormula>
    </tableColumn>
    <tableColumn id="5" xr3:uid="{00000000-0010-0000-0100-000005000000}" name="Gruppering" dataDxfId="1">
      <calculatedColumnFormula>Gruppering!M2</calculatedColumnFormula>
    </tableColumn>
    <tableColumn id="6" xr3:uid="{00000000-0010-0000-0100-000006000000}" name="F1F2F3DrGr" dataDxfId="0">
      <calculatedColumnFormula>CONCATENATE(A2,".",B2,".",C2,".",D2,".",E2)</calculatedColumnFormula>
    </tableColumn>
  </tableColumns>
  <tableStyleInfo name="TableStyleMedium2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showGridLines="0" workbookViewId="0">
      <selection activeCell="A7" sqref="A7"/>
    </sheetView>
  </sheetViews>
  <sheetFormatPr defaultRowHeight="15" x14ac:dyDescent="0.25"/>
  <cols>
    <col min="1" max="1" width="42.85546875" bestFit="1" customWidth="1"/>
  </cols>
  <sheetData>
    <row r="1" spans="1:1" x14ac:dyDescent="0.25">
      <c r="A1" s="5" t="s">
        <v>15</v>
      </c>
    </row>
    <row r="3" spans="1:1" x14ac:dyDescent="0.25">
      <c r="A3" s="4" t="s">
        <v>7</v>
      </c>
    </row>
    <row r="4" spans="1:1" x14ac:dyDescent="0.25">
      <c r="A4" s="4" t="s">
        <v>6</v>
      </c>
    </row>
    <row r="5" spans="1:1" x14ac:dyDescent="0.25">
      <c r="A5" s="4" t="s">
        <v>8</v>
      </c>
    </row>
    <row r="6" spans="1:1" x14ac:dyDescent="0.25">
      <c r="A6" s="4" t="s">
        <v>9</v>
      </c>
    </row>
    <row r="7" spans="1:1" x14ac:dyDescent="0.25">
      <c r="A7" s="4" t="s">
        <v>5</v>
      </c>
    </row>
    <row r="8" spans="1:1" x14ac:dyDescent="0.25">
      <c r="A8" s="4" t="s">
        <v>10</v>
      </c>
    </row>
    <row r="9" spans="1:1" x14ac:dyDescent="0.25">
      <c r="A9" s="4" t="s">
        <v>11</v>
      </c>
    </row>
    <row r="10" spans="1:1" x14ac:dyDescent="0.25">
      <c r="A10" s="4" t="s">
        <v>12</v>
      </c>
    </row>
    <row r="11" spans="1:1" x14ac:dyDescent="0.25">
      <c r="A11" s="4" t="s">
        <v>13</v>
      </c>
    </row>
    <row r="12" spans="1:1" x14ac:dyDescent="0.25">
      <c r="A12" s="4" t="s">
        <v>14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9"/>
  <sheetViews>
    <sheetView workbookViewId="0">
      <selection activeCell="A10" sqref="A10"/>
    </sheetView>
  </sheetViews>
  <sheetFormatPr defaultRowHeight="15" x14ac:dyDescent="0.25"/>
  <cols>
    <col min="1" max="1" width="43" bestFit="1" customWidth="1"/>
  </cols>
  <sheetData>
    <row r="2" spans="1:1" x14ac:dyDescent="0.25">
      <c r="A2" t="s">
        <v>1300</v>
      </c>
    </row>
    <row r="3" spans="1:1" x14ac:dyDescent="0.25">
      <c r="A3" t="s">
        <v>1424</v>
      </c>
    </row>
    <row r="4" spans="1:1" x14ac:dyDescent="0.25">
      <c r="A4" t="s">
        <v>1439</v>
      </c>
    </row>
    <row r="5" spans="1:1" x14ac:dyDescent="0.25">
      <c r="A5" t="s">
        <v>1805</v>
      </c>
    </row>
    <row r="6" spans="1:1" x14ac:dyDescent="0.25">
      <c r="A6" t="s">
        <v>1806</v>
      </c>
    </row>
    <row r="7" spans="1:1" x14ac:dyDescent="0.25">
      <c r="A7" t="s">
        <v>1825</v>
      </c>
    </row>
    <row r="8" spans="1:1" x14ac:dyDescent="0.25">
      <c r="A8" t="s">
        <v>1840</v>
      </c>
    </row>
    <row r="9" spans="1:1" x14ac:dyDescent="0.25">
      <c r="A9" t="s">
        <v>1937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519"/>
  <sheetViews>
    <sheetView workbookViewId="0">
      <selection activeCell="M16" sqref="M16"/>
    </sheetView>
  </sheetViews>
  <sheetFormatPr defaultRowHeight="15" x14ac:dyDescent="0.25"/>
  <cols>
    <col min="1" max="3" width="14.7109375" bestFit="1" customWidth="1"/>
    <col min="4" max="4" width="18.5703125" bestFit="1" customWidth="1"/>
    <col min="5" max="6" width="23.140625" bestFit="1" customWidth="1"/>
    <col min="7" max="9" width="20.5703125" bestFit="1" customWidth="1"/>
    <col min="10" max="10" width="7" bestFit="1" customWidth="1"/>
    <col min="11" max="11" width="9.7109375" customWidth="1"/>
  </cols>
  <sheetData>
    <row r="1" spans="1:10" x14ac:dyDescent="0.25">
      <c r="A1" t="s">
        <v>1385</v>
      </c>
      <c r="B1" t="s">
        <v>1387</v>
      </c>
      <c r="C1" t="s">
        <v>1388</v>
      </c>
      <c r="D1" t="s">
        <v>1389</v>
      </c>
      <c r="E1" t="s">
        <v>1390</v>
      </c>
      <c r="F1" t="s">
        <v>1386</v>
      </c>
      <c r="G1" t="s">
        <v>1391</v>
      </c>
      <c r="H1" t="s">
        <v>1392</v>
      </c>
      <c r="I1" t="s">
        <v>1393</v>
      </c>
      <c r="J1" t="s">
        <v>1394</v>
      </c>
    </row>
    <row r="2" spans="1:10" x14ac:dyDescent="0.25">
      <c r="A2" s="33" t="str">
        <f>Funktion!C2</f>
        <v>0</v>
      </c>
      <c r="B2" s="23" t="str">
        <f>Funktion!D2</f>
        <v>22</v>
      </c>
      <c r="C2" s="23" t="str">
        <f>Funktion!E2</f>
        <v>01</v>
      </c>
      <c r="D2">
        <v>3</v>
      </c>
      <c r="E2" t="str">
        <f t="shared" ref="E2:E65" si="0">"001"</f>
        <v>001</v>
      </c>
      <c r="F2" t="str">
        <f t="shared" ref="F2:F65" si="1">CONCATENATE(A2,".",B2,".",C2,".",D2)</f>
        <v>0.22.01.3</v>
      </c>
      <c r="G2">
        <f>COUNTIF(Table6[], CONCATENATE(Table3[[#This Row],[F1F2F3DrGr (funktion)]],".001"))</f>
        <v>1</v>
      </c>
      <c r="H2">
        <f>COUNTIF(Table6[], CONCATENATE(Table3[[#This Row],[F1F2F3DrGr (funktion)]],".010"))</f>
        <v>1</v>
      </c>
      <c r="I2">
        <f>COUNTIF(Table6[], CONCATENATE(Table3[[#This Row],[F1F2F3DrGr (funktion)]],".015"))</f>
        <v>1</v>
      </c>
      <c r="J2">
        <f>SUM(Table3[[#This Row],[Lookup Gruppe 001]:[Lookup Gruppe 015]])</f>
        <v>3</v>
      </c>
    </row>
    <row r="3" spans="1:10" x14ac:dyDescent="0.25">
      <c r="A3" s="33" t="str">
        <f>Funktion!C3</f>
        <v>0</v>
      </c>
      <c r="B3" s="23" t="str">
        <f>Funktion!D3</f>
        <v>22</v>
      </c>
      <c r="C3" s="23" t="str">
        <f>Funktion!E3</f>
        <v>02</v>
      </c>
      <c r="D3">
        <f>D2</f>
        <v>3</v>
      </c>
      <c r="E3" t="str">
        <f t="shared" si="0"/>
        <v>001</v>
      </c>
      <c r="F3" t="str">
        <f t="shared" si="1"/>
        <v>0.22.02.3</v>
      </c>
      <c r="G3">
        <f>COUNTIF(Table6[], CONCATENATE(Table3[[#This Row],[F1F2F3DrGr (funktion)]],".001"))</f>
        <v>1</v>
      </c>
      <c r="H3">
        <f>COUNTIF(Table6[], CONCATENATE(Table3[[#This Row],[F1F2F3DrGr (funktion)]],".010"))</f>
        <v>1</v>
      </c>
      <c r="I3">
        <f>COUNTIF(Table6[], CONCATENATE(Table3[[#This Row],[F1F2F3DrGr (funktion)]],".015"))</f>
        <v>1</v>
      </c>
      <c r="J3">
        <f>SUM(Table3[[#This Row],[Lookup Gruppe 001]:[Lookup Gruppe 015]])</f>
        <v>3</v>
      </c>
    </row>
    <row r="4" spans="1:10" x14ac:dyDescent="0.25">
      <c r="A4" s="33" t="str">
        <f>Funktion!C4</f>
        <v>0</v>
      </c>
      <c r="B4" s="23" t="str">
        <f>Funktion!D4</f>
        <v>22</v>
      </c>
      <c r="C4" s="23" t="str">
        <f>Funktion!E4</f>
        <v>03</v>
      </c>
      <c r="D4">
        <f>D3</f>
        <v>3</v>
      </c>
      <c r="E4" t="str">
        <f t="shared" si="0"/>
        <v>001</v>
      </c>
      <c r="F4" t="str">
        <f t="shared" si="1"/>
        <v>0.22.03.3</v>
      </c>
      <c r="G4">
        <f>COUNTIF(Table6[], CONCATENATE(Table3[[#This Row],[F1F2F3DrGr (funktion)]],".001"))</f>
        <v>1</v>
      </c>
      <c r="H4">
        <f>COUNTIF(Table6[], CONCATENATE(Table3[[#This Row],[F1F2F3DrGr (funktion)]],".010"))</f>
        <v>1</v>
      </c>
      <c r="I4">
        <f>COUNTIF(Table6[], CONCATENATE(Table3[[#This Row],[F1F2F3DrGr (funktion)]],".015"))</f>
        <v>1</v>
      </c>
      <c r="J4">
        <f>SUM(Table3[[#This Row],[Lookup Gruppe 001]:[Lookup Gruppe 015]])</f>
        <v>3</v>
      </c>
    </row>
    <row r="5" spans="1:10" x14ac:dyDescent="0.25">
      <c r="A5" s="33" t="str">
        <f>Funktion!C5</f>
        <v>0</v>
      </c>
      <c r="B5" s="23" t="str">
        <f>Funktion!D5</f>
        <v>22</v>
      </c>
      <c r="C5" s="23" t="str">
        <f>Funktion!E5</f>
        <v>04</v>
      </c>
      <c r="D5">
        <f t="shared" ref="D5:D68" si="2">D4</f>
        <v>3</v>
      </c>
      <c r="E5" t="str">
        <f t="shared" si="0"/>
        <v>001</v>
      </c>
      <c r="F5" t="str">
        <f t="shared" si="1"/>
        <v>0.22.04.3</v>
      </c>
      <c r="G5">
        <f>COUNTIF(Table6[], CONCATENATE(Table3[[#This Row],[F1F2F3DrGr (funktion)]],".001"))</f>
        <v>1</v>
      </c>
      <c r="H5">
        <f>COUNTIF(Table6[], CONCATENATE(Table3[[#This Row],[F1F2F3DrGr (funktion)]],".010"))</f>
        <v>1</v>
      </c>
      <c r="I5">
        <f>COUNTIF(Table6[], CONCATENATE(Table3[[#This Row],[F1F2F3DrGr (funktion)]],".015"))</f>
        <v>1</v>
      </c>
      <c r="J5">
        <f>SUM(Table3[[#This Row],[Lookup Gruppe 001]:[Lookup Gruppe 015]])</f>
        <v>3</v>
      </c>
    </row>
    <row r="6" spans="1:10" x14ac:dyDescent="0.25">
      <c r="A6" s="33" t="str">
        <f>Funktion!C6</f>
        <v>0</v>
      </c>
      <c r="B6" s="23" t="str">
        <f>Funktion!D6</f>
        <v>22</v>
      </c>
      <c r="C6" s="23" t="str">
        <f>Funktion!E6</f>
        <v>05</v>
      </c>
      <c r="D6">
        <f t="shared" si="2"/>
        <v>3</v>
      </c>
      <c r="E6" t="str">
        <f t="shared" si="0"/>
        <v>001</v>
      </c>
      <c r="F6" t="str">
        <f t="shared" si="1"/>
        <v>0.22.05.3</v>
      </c>
      <c r="G6">
        <f>COUNTIF(Table6[], CONCATENATE(Table3[[#This Row],[F1F2F3DrGr (funktion)]],".001"))</f>
        <v>1</v>
      </c>
      <c r="H6">
        <f>COUNTIF(Table6[], CONCATENATE(Table3[[#This Row],[F1F2F3DrGr (funktion)]],".010"))</f>
        <v>1</v>
      </c>
      <c r="I6">
        <f>COUNTIF(Table6[], CONCATENATE(Table3[[#This Row],[F1F2F3DrGr (funktion)]],".015"))</f>
        <v>1</v>
      </c>
      <c r="J6">
        <f>SUM(Table3[[#This Row],[Lookup Gruppe 001]:[Lookup Gruppe 015]])</f>
        <v>3</v>
      </c>
    </row>
    <row r="7" spans="1:10" x14ac:dyDescent="0.25">
      <c r="A7" s="33" t="str">
        <f>Funktion!C7</f>
        <v>0</v>
      </c>
      <c r="B7" s="23" t="str">
        <f>Funktion!D7</f>
        <v>22</v>
      </c>
      <c r="C7" s="23" t="str">
        <f>Funktion!E7</f>
        <v>10</v>
      </c>
      <c r="D7">
        <f t="shared" si="2"/>
        <v>3</v>
      </c>
      <c r="E7" t="str">
        <f t="shared" si="0"/>
        <v>001</v>
      </c>
      <c r="F7" t="str">
        <f t="shared" si="1"/>
        <v>0.22.10.3</v>
      </c>
      <c r="G7">
        <f>COUNTIF(Table6[], CONCATENATE(Table3[[#This Row],[F1F2F3DrGr (funktion)]],".001"))</f>
        <v>1</v>
      </c>
      <c r="H7">
        <f>COUNTIF(Table6[], CONCATENATE(Table3[[#This Row],[F1F2F3DrGr (funktion)]],".010"))</f>
        <v>1</v>
      </c>
      <c r="I7">
        <f>COUNTIF(Table6[], CONCATENATE(Table3[[#This Row],[F1F2F3DrGr (funktion)]],".015"))</f>
        <v>1</v>
      </c>
      <c r="J7">
        <f>SUM(Table3[[#This Row],[Lookup Gruppe 001]:[Lookup Gruppe 015]])</f>
        <v>3</v>
      </c>
    </row>
    <row r="8" spans="1:10" x14ac:dyDescent="0.25">
      <c r="A8" s="33" t="str">
        <f>Funktion!C8</f>
        <v>0</v>
      </c>
      <c r="B8" s="23" t="str">
        <f>Funktion!D8</f>
        <v>25</v>
      </c>
      <c r="C8" s="23" t="str">
        <f>Funktion!E8</f>
        <v>10</v>
      </c>
      <c r="D8">
        <f t="shared" si="2"/>
        <v>3</v>
      </c>
      <c r="E8" t="str">
        <f t="shared" si="0"/>
        <v>001</v>
      </c>
      <c r="F8" t="str">
        <f t="shared" si="1"/>
        <v>0.25.10.3</v>
      </c>
      <c r="G8">
        <f>COUNTIF(Table6[], CONCATENATE(Table3[[#This Row],[F1F2F3DrGr (funktion)]],".001"))</f>
        <v>1</v>
      </c>
      <c r="H8">
        <f>COUNTIF(Table6[], CONCATENATE(Table3[[#This Row],[F1F2F3DrGr (funktion)]],".010"))</f>
        <v>1</v>
      </c>
      <c r="I8">
        <f>COUNTIF(Table6[], CONCATENATE(Table3[[#This Row],[F1F2F3DrGr (funktion)]],".015"))</f>
        <v>1</v>
      </c>
      <c r="J8">
        <f>SUM(Table3[[#This Row],[Lookup Gruppe 001]:[Lookup Gruppe 015]])</f>
        <v>3</v>
      </c>
    </row>
    <row r="9" spans="1:10" x14ac:dyDescent="0.25">
      <c r="A9" s="33" t="str">
        <f>Funktion!C9</f>
        <v>0</v>
      </c>
      <c r="B9" s="23" t="str">
        <f>Funktion!D9</f>
        <v>25</v>
      </c>
      <c r="C9" s="23" t="str">
        <f>Funktion!E9</f>
        <v>11</v>
      </c>
      <c r="D9">
        <f t="shared" si="2"/>
        <v>3</v>
      </c>
      <c r="E9" t="str">
        <f t="shared" si="0"/>
        <v>001</v>
      </c>
      <c r="F9" t="str">
        <f t="shared" si="1"/>
        <v>0.25.11.3</v>
      </c>
      <c r="G9">
        <f>COUNTIF(Table6[], CONCATENATE(Table3[[#This Row],[F1F2F3DrGr (funktion)]],".001"))</f>
        <v>1</v>
      </c>
      <c r="H9">
        <f>COUNTIF(Table6[], CONCATENATE(Table3[[#This Row],[F1F2F3DrGr (funktion)]],".010"))</f>
        <v>1</v>
      </c>
      <c r="I9">
        <f>COUNTIF(Table6[], CONCATENATE(Table3[[#This Row],[F1F2F3DrGr (funktion)]],".015"))</f>
        <v>1</v>
      </c>
      <c r="J9">
        <f>SUM(Table3[[#This Row],[Lookup Gruppe 001]:[Lookup Gruppe 015]])</f>
        <v>3</v>
      </c>
    </row>
    <row r="10" spans="1:10" x14ac:dyDescent="0.25">
      <c r="A10" s="33" t="str">
        <f>Funktion!C10</f>
        <v>0</v>
      </c>
      <c r="B10" s="23" t="str">
        <f>Funktion!D10</f>
        <v>25</v>
      </c>
      <c r="C10" s="23" t="str">
        <f>Funktion!E10</f>
        <v>12</v>
      </c>
      <c r="D10">
        <f t="shared" si="2"/>
        <v>3</v>
      </c>
      <c r="E10" t="str">
        <f t="shared" si="0"/>
        <v>001</v>
      </c>
      <c r="F10" t="str">
        <f t="shared" si="1"/>
        <v>0.25.12.3</v>
      </c>
      <c r="G10">
        <f>COUNTIF(Table6[], CONCATENATE(Table3[[#This Row],[F1F2F3DrGr (funktion)]],".001"))</f>
        <v>1</v>
      </c>
      <c r="H10">
        <f>COUNTIF(Table6[], CONCATENATE(Table3[[#This Row],[F1F2F3DrGr (funktion)]],".010"))</f>
        <v>1</v>
      </c>
      <c r="I10">
        <f>COUNTIF(Table6[], CONCATENATE(Table3[[#This Row],[F1F2F3DrGr (funktion)]],".015"))</f>
        <v>1</v>
      </c>
      <c r="J10">
        <f>SUM(Table3[[#This Row],[Lookup Gruppe 001]:[Lookup Gruppe 015]])</f>
        <v>3</v>
      </c>
    </row>
    <row r="11" spans="1:10" x14ac:dyDescent="0.25">
      <c r="A11" s="33" t="str">
        <f>Funktion!C11</f>
        <v>0</v>
      </c>
      <c r="B11" s="23" t="str">
        <f>Funktion!D11</f>
        <v>25</v>
      </c>
      <c r="C11" s="23" t="str">
        <f>Funktion!E11</f>
        <v>13</v>
      </c>
      <c r="D11">
        <f t="shared" si="2"/>
        <v>3</v>
      </c>
      <c r="E11" t="str">
        <f t="shared" si="0"/>
        <v>001</v>
      </c>
      <c r="F11" t="str">
        <f t="shared" si="1"/>
        <v>0.25.13.3</v>
      </c>
      <c r="G11">
        <f>COUNTIF(Table6[], CONCATENATE(Table3[[#This Row],[F1F2F3DrGr (funktion)]],".001"))</f>
        <v>1</v>
      </c>
      <c r="H11">
        <f>COUNTIF(Table6[], CONCATENATE(Table3[[#This Row],[F1F2F3DrGr (funktion)]],".010"))</f>
        <v>1</v>
      </c>
      <c r="I11">
        <f>COUNTIF(Table6[], CONCATENATE(Table3[[#This Row],[F1F2F3DrGr (funktion)]],".015"))</f>
        <v>1</v>
      </c>
      <c r="J11">
        <f>SUM(Table3[[#This Row],[Lookup Gruppe 001]:[Lookup Gruppe 015]])</f>
        <v>3</v>
      </c>
    </row>
    <row r="12" spans="1:10" x14ac:dyDescent="0.25">
      <c r="A12" s="33" t="str">
        <f>Funktion!C12</f>
        <v>0</v>
      </c>
      <c r="B12" s="23" t="str">
        <f>Funktion!D12</f>
        <v>25</v>
      </c>
      <c r="C12" s="23" t="str">
        <f>Funktion!E12</f>
        <v>15</v>
      </c>
      <c r="D12">
        <f t="shared" si="2"/>
        <v>3</v>
      </c>
      <c r="E12" t="str">
        <f t="shared" si="0"/>
        <v>001</v>
      </c>
      <c r="F12" t="str">
        <f t="shared" si="1"/>
        <v>0.25.15.3</v>
      </c>
      <c r="G12">
        <f>COUNTIF(Table6[], CONCATENATE(Table3[[#This Row],[F1F2F3DrGr (funktion)]],".001"))</f>
        <v>1</v>
      </c>
      <c r="H12">
        <f>COUNTIF(Table6[], CONCATENATE(Table3[[#This Row],[F1F2F3DrGr (funktion)]],".010"))</f>
        <v>1</v>
      </c>
      <c r="I12">
        <f>COUNTIF(Table6[], CONCATENATE(Table3[[#This Row],[F1F2F3DrGr (funktion)]],".015"))</f>
        <v>1</v>
      </c>
      <c r="J12">
        <f>SUM(Table3[[#This Row],[Lookup Gruppe 001]:[Lookup Gruppe 015]])</f>
        <v>3</v>
      </c>
    </row>
    <row r="13" spans="1:10" x14ac:dyDescent="0.25">
      <c r="A13" s="33" t="str">
        <f>Funktion!C13</f>
        <v>0</v>
      </c>
      <c r="B13" s="23" t="str">
        <f>Funktion!D13</f>
        <v>25</v>
      </c>
      <c r="C13" s="23" t="str">
        <f>Funktion!E13</f>
        <v>17</v>
      </c>
      <c r="D13">
        <f t="shared" si="2"/>
        <v>3</v>
      </c>
      <c r="E13" t="str">
        <f t="shared" si="0"/>
        <v>001</v>
      </c>
      <c r="F13" t="str">
        <f t="shared" si="1"/>
        <v>0.25.17.3</v>
      </c>
      <c r="G13">
        <f>COUNTIF(Table6[], CONCATENATE(Table3[[#This Row],[F1F2F3DrGr (funktion)]],".001"))</f>
        <v>1</v>
      </c>
      <c r="H13">
        <f>COUNTIF(Table6[], CONCATENATE(Table3[[#This Row],[F1F2F3DrGr (funktion)]],".010"))</f>
        <v>1</v>
      </c>
      <c r="I13">
        <f>COUNTIF(Table6[], CONCATENATE(Table3[[#This Row],[F1F2F3DrGr (funktion)]],".015"))</f>
        <v>1</v>
      </c>
      <c r="J13">
        <f>SUM(Table3[[#This Row],[Lookup Gruppe 001]:[Lookup Gruppe 015]])</f>
        <v>3</v>
      </c>
    </row>
    <row r="14" spans="1:10" x14ac:dyDescent="0.25">
      <c r="A14" s="33" t="str">
        <f>Funktion!C14</f>
        <v>0</v>
      </c>
      <c r="B14" s="23" t="str">
        <f>Funktion!D14</f>
        <v>25</v>
      </c>
      <c r="C14" s="23" t="str">
        <f>Funktion!E14</f>
        <v>18</v>
      </c>
      <c r="D14">
        <f t="shared" si="2"/>
        <v>3</v>
      </c>
      <c r="E14" t="str">
        <f t="shared" si="0"/>
        <v>001</v>
      </c>
      <c r="F14" t="str">
        <f t="shared" si="1"/>
        <v>0.25.18.3</v>
      </c>
      <c r="G14">
        <f>COUNTIF(Table6[], CONCATENATE(Table3[[#This Row],[F1F2F3DrGr (funktion)]],".001"))</f>
        <v>1</v>
      </c>
      <c r="H14">
        <f>COUNTIF(Table6[], CONCATENATE(Table3[[#This Row],[F1F2F3DrGr (funktion)]],".010"))</f>
        <v>0</v>
      </c>
      <c r="I14">
        <f>COUNTIF(Table6[], CONCATENATE(Table3[[#This Row],[F1F2F3DrGr (funktion)]],".015"))</f>
        <v>0</v>
      </c>
      <c r="J14">
        <f>SUM(Table3[[#This Row],[Lookup Gruppe 001]:[Lookup Gruppe 015]])</f>
        <v>1</v>
      </c>
    </row>
    <row r="15" spans="1:10" x14ac:dyDescent="0.25">
      <c r="A15" s="33" t="str">
        <f>Funktion!C16</f>
        <v>0</v>
      </c>
      <c r="B15" s="23" t="str">
        <f>Funktion!D16</f>
        <v>28</v>
      </c>
      <c r="C15" s="23" t="str">
        <f>Funktion!E16</f>
        <v>20</v>
      </c>
      <c r="D15">
        <f t="shared" si="2"/>
        <v>3</v>
      </c>
      <c r="E15" t="str">
        <f t="shared" si="0"/>
        <v>001</v>
      </c>
      <c r="F15" t="str">
        <f t="shared" si="1"/>
        <v>0.28.20.3</v>
      </c>
      <c r="G15">
        <f>COUNTIF(Table6[], CONCATENATE(Table3[[#This Row],[F1F2F3DrGr (funktion)]],".001"))</f>
        <v>1</v>
      </c>
      <c r="H15">
        <f>COUNTIF(Table6[], CONCATENATE(Table3[[#This Row],[F1F2F3DrGr (funktion)]],".010"))</f>
        <v>1</v>
      </c>
      <c r="I15">
        <f>COUNTIF(Table6[], CONCATENATE(Table3[[#This Row],[F1F2F3DrGr (funktion)]],".015"))</f>
        <v>1</v>
      </c>
      <c r="J15">
        <f>SUM(Table3[[#This Row],[Lookup Gruppe 001]:[Lookup Gruppe 015]])</f>
        <v>3</v>
      </c>
    </row>
    <row r="16" spans="1:10" x14ac:dyDescent="0.25">
      <c r="A16" s="33" t="str">
        <f>Funktion!C17</f>
        <v>0</v>
      </c>
      <c r="B16" s="23" t="str">
        <f>Funktion!D17</f>
        <v>32</v>
      </c>
      <c r="C16" s="23" t="str">
        <f>Funktion!E17</f>
        <v>31</v>
      </c>
      <c r="D16">
        <f t="shared" si="2"/>
        <v>3</v>
      </c>
      <c r="E16" t="str">
        <f t="shared" si="0"/>
        <v>001</v>
      </c>
      <c r="F16" t="str">
        <f t="shared" si="1"/>
        <v>0.32.31.3</v>
      </c>
      <c r="G16">
        <f>COUNTIF(Table6[], CONCATENATE(Table3[[#This Row],[F1F2F3DrGr (funktion)]],".001"))</f>
        <v>1</v>
      </c>
      <c r="H16">
        <f>COUNTIF(Table6[], CONCATENATE(Table3[[#This Row],[F1F2F3DrGr (funktion)]],".010"))</f>
        <v>1</v>
      </c>
      <c r="I16">
        <f>COUNTIF(Table6[], CONCATENATE(Table3[[#This Row],[F1F2F3DrGr (funktion)]],".015"))</f>
        <v>1</v>
      </c>
      <c r="J16">
        <f>SUM(Table3[[#This Row],[Lookup Gruppe 001]:[Lookup Gruppe 015]])</f>
        <v>3</v>
      </c>
    </row>
    <row r="17" spans="1:10" x14ac:dyDescent="0.25">
      <c r="A17" s="33" t="str">
        <f>Funktion!C18</f>
        <v>0</v>
      </c>
      <c r="B17" s="23" t="str">
        <f>Funktion!D18</f>
        <v>32</v>
      </c>
      <c r="C17" s="23" t="str">
        <f>Funktion!E18</f>
        <v>35</v>
      </c>
      <c r="D17">
        <f t="shared" si="2"/>
        <v>3</v>
      </c>
      <c r="E17" t="str">
        <f t="shared" si="0"/>
        <v>001</v>
      </c>
      <c r="F17" t="str">
        <f t="shared" si="1"/>
        <v>0.32.35.3</v>
      </c>
      <c r="G17">
        <f>COUNTIF(Table6[], CONCATENATE(Table3[[#This Row],[F1F2F3DrGr (funktion)]],".001"))</f>
        <v>1</v>
      </c>
      <c r="H17">
        <f>COUNTIF(Table6[], CONCATENATE(Table3[[#This Row],[F1F2F3DrGr (funktion)]],".010"))</f>
        <v>1</v>
      </c>
      <c r="I17">
        <f>COUNTIF(Table6[], CONCATENATE(Table3[[#This Row],[F1F2F3DrGr (funktion)]],".015"))</f>
        <v>1</v>
      </c>
      <c r="J17">
        <f>SUM(Table3[[#This Row],[Lookup Gruppe 001]:[Lookup Gruppe 015]])</f>
        <v>3</v>
      </c>
    </row>
    <row r="18" spans="1:10" x14ac:dyDescent="0.25">
      <c r="A18" s="33" t="str">
        <f>Funktion!C19</f>
        <v>0</v>
      </c>
      <c r="B18" s="23" t="str">
        <f>Funktion!D19</f>
        <v>35</v>
      </c>
      <c r="C18" s="23" t="str">
        <f>Funktion!E19</f>
        <v>40</v>
      </c>
      <c r="D18">
        <f t="shared" si="2"/>
        <v>3</v>
      </c>
      <c r="E18" t="str">
        <f t="shared" si="0"/>
        <v>001</v>
      </c>
      <c r="F18" t="str">
        <f t="shared" si="1"/>
        <v>0.35.40.3</v>
      </c>
      <c r="G18">
        <f>COUNTIF(Table6[], CONCATENATE(Table3[[#This Row],[F1F2F3DrGr (funktion)]],".001"))</f>
        <v>1</v>
      </c>
      <c r="H18">
        <f>COUNTIF(Table6[], CONCATENATE(Table3[[#This Row],[F1F2F3DrGr (funktion)]],".010"))</f>
        <v>1</v>
      </c>
      <c r="I18">
        <f>COUNTIF(Table6[], CONCATENATE(Table3[[#This Row],[F1F2F3DrGr (funktion)]],".015"))</f>
        <v>1</v>
      </c>
      <c r="J18">
        <f>SUM(Table3[[#This Row],[Lookup Gruppe 001]:[Lookup Gruppe 015]])</f>
        <v>3</v>
      </c>
    </row>
    <row r="19" spans="1:10" x14ac:dyDescent="0.25">
      <c r="A19" s="33" t="str">
        <f>Funktion!C20</f>
        <v>0</v>
      </c>
      <c r="B19" s="23" t="str">
        <f>Funktion!D20</f>
        <v>38</v>
      </c>
      <c r="C19" s="23" t="str">
        <f>Funktion!E20</f>
        <v>50</v>
      </c>
      <c r="D19">
        <f t="shared" si="2"/>
        <v>3</v>
      </c>
      <c r="E19" t="str">
        <f t="shared" si="0"/>
        <v>001</v>
      </c>
      <c r="F19" t="str">
        <f t="shared" si="1"/>
        <v>0.38.50.3</v>
      </c>
      <c r="G19">
        <f>COUNTIF(Table6[], CONCATENATE(Table3[[#This Row],[F1F2F3DrGr (funktion)]],".001"))</f>
        <v>1</v>
      </c>
      <c r="H19">
        <f>COUNTIF(Table6[], CONCATENATE(Table3[[#This Row],[F1F2F3DrGr (funktion)]],".010"))</f>
        <v>1</v>
      </c>
      <c r="I19">
        <f>COUNTIF(Table6[], CONCATENATE(Table3[[#This Row],[F1F2F3DrGr (funktion)]],".015"))</f>
        <v>1</v>
      </c>
      <c r="J19">
        <f>SUM(Table3[[#This Row],[Lookup Gruppe 001]:[Lookup Gruppe 015]])</f>
        <v>3</v>
      </c>
    </row>
    <row r="20" spans="1:10" x14ac:dyDescent="0.25">
      <c r="A20" s="33" t="str">
        <f>Funktion!C21</f>
        <v>0</v>
      </c>
      <c r="B20" s="23" t="str">
        <f>Funktion!D21</f>
        <v>38</v>
      </c>
      <c r="C20" s="23" t="str">
        <f>Funktion!E21</f>
        <v>51</v>
      </c>
      <c r="D20">
        <f t="shared" si="2"/>
        <v>3</v>
      </c>
      <c r="E20" t="str">
        <f t="shared" si="0"/>
        <v>001</v>
      </c>
      <c r="F20" t="str">
        <f t="shared" si="1"/>
        <v>0.38.51.3</v>
      </c>
      <c r="G20">
        <f>COUNTIF(Table6[], CONCATENATE(Table3[[#This Row],[F1F2F3DrGr (funktion)]],".001"))</f>
        <v>1</v>
      </c>
      <c r="H20">
        <f>COUNTIF(Table6[], CONCATENATE(Table3[[#This Row],[F1F2F3DrGr (funktion)]],".010"))</f>
        <v>1</v>
      </c>
      <c r="I20">
        <f>COUNTIF(Table6[], CONCATENATE(Table3[[#This Row],[F1F2F3DrGr (funktion)]],".015"))</f>
        <v>1</v>
      </c>
      <c r="J20">
        <f>SUM(Table3[[#This Row],[Lookup Gruppe 001]:[Lookup Gruppe 015]])</f>
        <v>3</v>
      </c>
    </row>
    <row r="21" spans="1:10" x14ac:dyDescent="0.25">
      <c r="A21" s="33" t="str">
        <f>Funktion!C22</f>
        <v>0</v>
      </c>
      <c r="B21" s="23" t="str">
        <f>Funktion!D22</f>
        <v>38</v>
      </c>
      <c r="C21" s="23" t="str">
        <f>Funktion!E22</f>
        <v>52</v>
      </c>
      <c r="D21">
        <f t="shared" si="2"/>
        <v>3</v>
      </c>
      <c r="E21" t="str">
        <f t="shared" si="0"/>
        <v>001</v>
      </c>
      <c r="F21" t="str">
        <f t="shared" si="1"/>
        <v>0.38.52.3</v>
      </c>
      <c r="G21">
        <f>COUNTIF(Table6[], CONCATENATE(Table3[[#This Row],[F1F2F3DrGr (funktion)]],".001"))</f>
        <v>1</v>
      </c>
      <c r="H21">
        <f>COUNTIF(Table6[], CONCATENATE(Table3[[#This Row],[F1F2F3DrGr (funktion)]],".010"))</f>
        <v>1</v>
      </c>
      <c r="I21">
        <f>COUNTIF(Table6[], CONCATENATE(Table3[[#This Row],[F1F2F3DrGr (funktion)]],".015"))</f>
        <v>1</v>
      </c>
      <c r="J21">
        <f>SUM(Table3[[#This Row],[Lookup Gruppe 001]:[Lookup Gruppe 015]])</f>
        <v>3</v>
      </c>
    </row>
    <row r="22" spans="1:10" x14ac:dyDescent="0.25">
      <c r="A22" s="33" t="str">
        <f>Funktion!C23</f>
        <v>0</v>
      </c>
      <c r="B22" s="23" t="str">
        <f>Funktion!D23</f>
        <v>38</v>
      </c>
      <c r="C22" s="23" t="str">
        <f>Funktion!E23</f>
        <v>53</v>
      </c>
      <c r="D22">
        <f t="shared" si="2"/>
        <v>3</v>
      </c>
      <c r="E22" t="str">
        <f t="shared" si="0"/>
        <v>001</v>
      </c>
      <c r="F22" t="str">
        <f t="shared" si="1"/>
        <v>0.38.53.3</v>
      </c>
      <c r="G22">
        <f>COUNTIF(Table6[], CONCATENATE(Table3[[#This Row],[F1F2F3DrGr (funktion)]],".001"))</f>
        <v>1</v>
      </c>
      <c r="H22">
        <f>COUNTIF(Table6[], CONCATENATE(Table3[[#This Row],[F1F2F3DrGr (funktion)]],".010"))</f>
        <v>1</v>
      </c>
      <c r="I22">
        <f>COUNTIF(Table6[], CONCATENATE(Table3[[#This Row],[F1F2F3DrGr (funktion)]],".015"))</f>
        <v>1</v>
      </c>
      <c r="J22">
        <f>SUM(Table3[[#This Row],[Lookup Gruppe 001]:[Lookup Gruppe 015]])</f>
        <v>3</v>
      </c>
    </row>
    <row r="23" spans="1:10" x14ac:dyDescent="0.25">
      <c r="A23" s="33" t="str">
        <f>Funktion!C24</f>
        <v>0</v>
      </c>
      <c r="B23" s="23" t="str">
        <f>Funktion!D24</f>
        <v>38</v>
      </c>
      <c r="C23" s="23" t="str">
        <f>Funktion!E24</f>
        <v>54</v>
      </c>
      <c r="D23">
        <f t="shared" si="2"/>
        <v>3</v>
      </c>
      <c r="E23" t="str">
        <f t="shared" si="0"/>
        <v>001</v>
      </c>
      <c r="F23" t="str">
        <f t="shared" si="1"/>
        <v>0.38.54.3</v>
      </c>
      <c r="G23">
        <f>COUNTIF(Table6[], CONCATENATE(Table3[[#This Row],[F1F2F3DrGr (funktion)]],".001"))</f>
        <v>1</v>
      </c>
      <c r="H23">
        <f>COUNTIF(Table6[], CONCATENATE(Table3[[#This Row],[F1F2F3DrGr (funktion)]],".010"))</f>
        <v>1</v>
      </c>
      <c r="I23">
        <f>COUNTIF(Table6[], CONCATENATE(Table3[[#This Row],[F1F2F3DrGr (funktion)]],".015"))</f>
        <v>1</v>
      </c>
      <c r="J23">
        <f>SUM(Table3[[#This Row],[Lookup Gruppe 001]:[Lookup Gruppe 015]])</f>
        <v>3</v>
      </c>
    </row>
    <row r="24" spans="1:10" x14ac:dyDescent="0.25">
      <c r="A24" s="33" t="str">
        <f>Funktion!C25</f>
        <v>0</v>
      </c>
      <c r="B24" s="23" t="str">
        <f>Funktion!D25</f>
        <v>48</v>
      </c>
      <c r="C24" s="23" t="str">
        <f>Funktion!E25</f>
        <v>70</v>
      </c>
      <c r="D24">
        <f t="shared" si="2"/>
        <v>3</v>
      </c>
      <c r="E24" t="str">
        <f t="shared" si="0"/>
        <v>001</v>
      </c>
      <c r="F24" t="str">
        <f t="shared" si="1"/>
        <v>0.48.70.3</v>
      </c>
      <c r="G24">
        <f>COUNTIF(Table6[], CONCATENATE(Table3[[#This Row],[F1F2F3DrGr (funktion)]],".001"))</f>
        <v>1</v>
      </c>
      <c r="H24">
        <f>COUNTIF(Table6[], CONCATENATE(Table3[[#This Row],[F1F2F3DrGr (funktion)]],".010"))</f>
        <v>1</v>
      </c>
      <c r="I24">
        <f>COUNTIF(Table6[], CONCATENATE(Table3[[#This Row],[F1F2F3DrGr (funktion)]],".015"))</f>
        <v>1</v>
      </c>
      <c r="J24">
        <f>SUM(Table3[[#This Row],[Lookup Gruppe 001]:[Lookup Gruppe 015]])</f>
        <v>3</v>
      </c>
    </row>
    <row r="25" spans="1:10" x14ac:dyDescent="0.25">
      <c r="A25" s="33" t="str">
        <f>Funktion!C26</f>
        <v>0</v>
      </c>
      <c r="B25" s="23" t="str">
        <f>Funktion!D26</f>
        <v>48</v>
      </c>
      <c r="C25" s="23" t="str">
        <f>Funktion!E26</f>
        <v>71</v>
      </c>
      <c r="D25">
        <f t="shared" si="2"/>
        <v>3</v>
      </c>
      <c r="E25" t="str">
        <f t="shared" si="0"/>
        <v>001</v>
      </c>
      <c r="F25" t="str">
        <f t="shared" si="1"/>
        <v>0.48.71.3</v>
      </c>
      <c r="G25">
        <f>COUNTIF(Table6[], CONCATENATE(Table3[[#This Row],[F1F2F3DrGr (funktion)]],".001"))</f>
        <v>1</v>
      </c>
      <c r="H25">
        <f>COUNTIF(Table6[], CONCATENATE(Table3[[#This Row],[F1F2F3DrGr (funktion)]],".010"))</f>
        <v>1</v>
      </c>
      <c r="I25">
        <f>COUNTIF(Table6[], CONCATENATE(Table3[[#This Row],[F1F2F3DrGr (funktion)]],".015"))</f>
        <v>1</v>
      </c>
      <c r="J25">
        <f>SUM(Table3[[#This Row],[Lookup Gruppe 001]:[Lookup Gruppe 015]])</f>
        <v>3</v>
      </c>
    </row>
    <row r="26" spans="1:10" x14ac:dyDescent="0.25">
      <c r="A26" s="33" t="str">
        <f>Funktion!C27</f>
        <v>0</v>
      </c>
      <c r="B26" s="23" t="str">
        <f>Funktion!D27</f>
        <v>48</v>
      </c>
      <c r="C26" s="23" t="str">
        <f>Funktion!E27</f>
        <v>72</v>
      </c>
      <c r="D26">
        <f t="shared" si="2"/>
        <v>3</v>
      </c>
      <c r="E26" t="str">
        <f t="shared" si="0"/>
        <v>001</v>
      </c>
      <c r="F26" t="str">
        <f t="shared" si="1"/>
        <v>0.48.72.3</v>
      </c>
      <c r="G26">
        <f>COUNTIF(Table6[], CONCATENATE(Table3[[#This Row],[F1F2F3DrGr (funktion)]],".001"))</f>
        <v>1</v>
      </c>
      <c r="H26">
        <f>COUNTIF(Table6[], CONCATENATE(Table3[[#This Row],[F1F2F3DrGr (funktion)]],".010"))</f>
        <v>1</v>
      </c>
      <c r="I26">
        <f>COUNTIF(Table6[], CONCATENATE(Table3[[#This Row],[F1F2F3DrGr (funktion)]],".015"))</f>
        <v>1</v>
      </c>
      <c r="J26">
        <f>SUM(Table3[[#This Row],[Lookup Gruppe 001]:[Lookup Gruppe 015]])</f>
        <v>3</v>
      </c>
    </row>
    <row r="27" spans="1:10" x14ac:dyDescent="0.25">
      <c r="A27" s="33" t="str">
        <f>Funktion!C28</f>
        <v>0</v>
      </c>
      <c r="B27" s="23" t="str">
        <f>Funktion!D28</f>
        <v>52</v>
      </c>
      <c r="C27" s="23" t="str">
        <f>Funktion!E28</f>
        <v>80</v>
      </c>
      <c r="D27">
        <f t="shared" si="2"/>
        <v>3</v>
      </c>
      <c r="E27" t="str">
        <f t="shared" si="0"/>
        <v>001</v>
      </c>
      <c r="F27" t="str">
        <f t="shared" si="1"/>
        <v>0.52.80.3</v>
      </c>
      <c r="G27">
        <f>COUNTIF(Table6[], CONCATENATE(Table3[[#This Row],[F1F2F3DrGr (funktion)]],".001"))</f>
        <v>1</v>
      </c>
      <c r="H27">
        <f>COUNTIF(Table6[], CONCATENATE(Table3[[#This Row],[F1F2F3DrGr (funktion)]],".010"))</f>
        <v>1</v>
      </c>
      <c r="I27">
        <f>COUNTIF(Table6[], CONCATENATE(Table3[[#This Row],[F1F2F3DrGr (funktion)]],".015"))</f>
        <v>1</v>
      </c>
      <c r="J27">
        <f>SUM(Table3[[#This Row],[Lookup Gruppe 001]:[Lookup Gruppe 015]])</f>
        <v>3</v>
      </c>
    </row>
    <row r="28" spans="1:10" x14ac:dyDescent="0.25">
      <c r="A28" s="33" t="str">
        <f>Funktion!C29</f>
        <v>0</v>
      </c>
      <c r="B28" s="23" t="str">
        <f>Funktion!D29</f>
        <v>52</v>
      </c>
      <c r="C28" s="23" t="str">
        <f>Funktion!E29</f>
        <v>81</v>
      </c>
      <c r="D28">
        <f t="shared" si="2"/>
        <v>3</v>
      </c>
      <c r="E28" t="str">
        <f t="shared" si="0"/>
        <v>001</v>
      </c>
      <c r="F28" t="str">
        <f t="shared" si="1"/>
        <v>0.52.81.3</v>
      </c>
      <c r="G28">
        <f>COUNTIF(Table6[], CONCATENATE(Table3[[#This Row],[F1F2F3DrGr (funktion)]],".001"))</f>
        <v>1</v>
      </c>
      <c r="H28">
        <f>COUNTIF(Table6[], CONCATENATE(Table3[[#This Row],[F1F2F3DrGr (funktion)]],".010"))</f>
        <v>1</v>
      </c>
      <c r="I28">
        <f>COUNTIF(Table6[], CONCATENATE(Table3[[#This Row],[F1F2F3DrGr (funktion)]],".015"))</f>
        <v>1</v>
      </c>
      <c r="J28">
        <f>SUM(Table3[[#This Row],[Lookup Gruppe 001]:[Lookup Gruppe 015]])</f>
        <v>3</v>
      </c>
    </row>
    <row r="29" spans="1:10" x14ac:dyDescent="0.25">
      <c r="A29" s="33" t="str">
        <f>Funktion!C30</f>
        <v>0</v>
      </c>
      <c r="B29" s="23" t="str">
        <f>Funktion!D30</f>
        <v>52</v>
      </c>
      <c r="C29" s="23" t="str">
        <f>Funktion!E30</f>
        <v>83</v>
      </c>
      <c r="D29">
        <f t="shared" si="2"/>
        <v>3</v>
      </c>
      <c r="E29" t="str">
        <f t="shared" si="0"/>
        <v>001</v>
      </c>
      <c r="F29" t="str">
        <f t="shared" si="1"/>
        <v>0.52.83.3</v>
      </c>
      <c r="G29">
        <f>COUNTIF(Table6[], CONCATENATE(Table3[[#This Row],[F1F2F3DrGr (funktion)]],".001"))</f>
        <v>1</v>
      </c>
      <c r="H29">
        <f>COUNTIF(Table6[], CONCATENATE(Table3[[#This Row],[F1F2F3DrGr (funktion)]],".010"))</f>
        <v>1</v>
      </c>
      <c r="I29">
        <f>COUNTIF(Table6[], CONCATENATE(Table3[[#This Row],[F1F2F3DrGr (funktion)]],".015"))</f>
        <v>1</v>
      </c>
      <c r="J29">
        <f>SUM(Table3[[#This Row],[Lookup Gruppe 001]:[Lookup Gruppe 015]])</f>
        <v>3</v>
      </c>
    </row>
    <row r="30" spans="1:10" x14ac:dyDescent="0.25">
      <c r="A30" s="33" t="str">
        <f>Funktion!C31</f>
        <v>0</v>
      </c>
      <c r="B30" s="23" t="str">
        <f>Funktion!D31</f>
        <v>52</v>
      </c>
      <c r="C30" s="23" t="str">
        <f>Funktion!E31</f>
        <v>85</v>
      </c>
      <c r="D30">
        <f t="shared" si="2"/>
        <v>3</v>
      </c>
      <c r="E30" t="str">
        <f t="shared" si="0"/>
        <v>001</v>
      </c>
      <c r="F30" t="str">
        <f t="shared" si="1"/>
        <v>0.52.85.3</v>
      </c>
      <c r="G30">
        <f>COUNTIF(Table6[], CONCATENATE(Table3[[#This Row],[F1F2F3DrGr (funktion)]],".001"))</f>
        <v>1</v>
      </c>
      <c r="H30">
        <f>COUNTIF(Table6[], CONCATENATE(Table3[[#This Row],[F1F2F3DrGr (funktion)]],".010"))</f>
        <v>1</v>
      </c>
      <c r="I30">
        <f>COUNTIF(Table6[], CONCATENATE(Table3[[#This Row],[F1F2F3DrGr (funktion)]],".015"))</f>
        <v>1</v>
      </c>
      <c r="J30">
        <f>SUM(Table3[[#This Row],[Lookup Gruppe 001]:[Lookup Gruppe 015]])</f>
        <v>3</v>
      </c>
    </row>
    <row r="31" spans="1:10" x14ac:dyDescent="0.25">
      <c r="A31" s="33" t="str">
        <f>Funktion!C32</f>
        <v>0</v>
      </c>
      <c r="B31" s="23" t="str">
        <f>Funktion!D32</f>
        <v>52</v>
      </c>
      <c r="C31" s="23" t="str">
        <f>Funktion!E32</f>
        <v>87</v>
      </c>
      <c r="D31">
        <f t="shared" si="2"/>
        <v>3</v>
      </c>
      <c r="E31" t="str">
        <f t="shared" si="0"/>
        <v>001</v>
      </c>
      <c r="F31" t="str">
        <f t="shared" si="1"/>
        <v>0.52.87.3</v>
      </c>
      <c r="G31">
        <f>COUNTIF(Table6[], CONCATENATE(Table3[[#This Row],[F1F2F3DrGr (funktion)]],".001"))</f>
        <v>1</v>
      </c>
      <c r="H31">
        <f>COUNTIF(Table6[], CONCATENATE(Table3[[#This Row],[F1F2F3DrGr (funktion)]],".010"))</f>
        <v>1</v>
      </c>
      <c r="I31">
        <f>COUNTIF(Table6[], CONCATENATE(Table3[[#This Row],[F1F2F3DrGr (funktion)]],".015"))</f>
        <v>1</v>
      </c>
      <c r="J31">
        <f>SUM(Table3[[#This Row],[Lookup Gruppe 001]:[Lookup Gruppe 015]])</f>
        <v>3</v>
      </c>
    </row>
    <row r="32" spans="1:10" x14ac:dyDescent="0.25">
      <c r="A32" s="33" t="str">
        <f>Funktion!C33</f>
        <v>0</v>
      </c>
      <c r="B32" s="23" t="str">
        <f>Funktion!D33</f>
        <v>52</v>
      </c>
      <c r="C32" s="23" t="str">
        <f>Funktion!E33</f>
        <v>89</v>
      </c>
      <c r="D32">
        <f t="shared" si="2"/>
        <v>3</v>
      </c>
      <c r="E32" t="str">
        <f t="shared" si="0"/>
        <v>001</v>
      </c>
      <c r="F32" t="str">
        <f t="shared" si="1"/>
        <v>0.52.89.3</v>
      </c>
      <c r="G32">
        <f>COUNTIF(Table6[], CONCATENATE(Table3[[#This Row],[F1F2F3DrGr (funktion)]],".001"))</f>
        <v>1</v>
      </c>
      <c r="H32">
        <f>COUNTIF(Table6[], CONCATENATE(Table3[[#This Row],[F1F2F3DrGr (funktion)]],".010"))</f>
        <v>1</v>
      </c>
      <c r="I32">
        <f>COUNTIF(Table6[], CONCATENATE(Table3[[#This Row],[F1F2F3DrGr (funktion)]],".015"))</f>
        <v>1</v>
      </c>
      <c r="J32">
        <f>SUM(Table3[[#This Row],[Lookup Gruppe 001]:[Lookup Gruppe 015]])</f>
        <v>3</v>
      </c>
    </row>
    <row r="33" spans="1:10" x14ac:dyDescent="0.25">
      <c r="A33" s="33" t="str">
        <f>Funktion!C34</f>
        <v>0</v>
      </c>
      <c r="B33" s="23" t="str">
        <f>Funktion!D34</f>
        <v>55</v>
      </c>
      <c r="C33" s="23" t="str">
        <f>Funktion!E34</f>
        <v>90</v>
      </c>
      <c r="D33">
        <f t="shared" si="2"/>
        <v>3</v>
      </c>
      <c r="E33" t="str">
        <f t="shared" si="0"/>
        <v>001</v>
      </c>
      <c r="F33" t="str">
        <f t="shared" si="1"/>
        <v>0.55.90.3</v>
      </c>
      <c r="G33">
        <f>COUNTIF(Table6[], CONCATENATE(Table3[[#This Row],[F1F2F3DrGr (funktion)]],".001"))</f>
        <v>1</v>
      </c>
      <c r="H33">
        <f>COUNTIF(Table6[], CONCATENATE(Table3[[#This Row],[F1F2F3DrGr (funktion)]],".010"))</f>
        <v>1</v>
      </c>
      <c r="I33">
        <f>COUNTIF(Table6[], CONCATENATE(Table3[[#This Row],[F1F2F3DrGr (funktion)]],".015"))</f>
        <v>1</v>
      </c>
      <c r="J33">
        <f>SUM(Table3[[#This Row],[Lookup Gruppe 001]:[Lookup Gruppe 015]])</f>
        <v>3</v>
      </c>
    </row>
    <row r="34" spans="1:10" x14ac:dyDescent="0.25">
      <c r="A34" s="33" t="str">
        <f>Funktion!C35</f>
        <v>0</v>
      </c>
      <c r="B34" s="23" t="str">
        <f>Funktion!D35</f>
        <v>55</v>
      </c>
      <c r="C34" s="23" t="str">
        <f>Funktion!E35</f>
        <v>91</v>
      </c>
      <c r="D34">
        <f t="shared" si="2"/>
        <v>3</v>
      </c>
      <c r="E34" t="str">
        <f t="shared" si="0"/>
        <v>001</v>
      </c>
      <c r="F34" t="str">
        <f t="shared" si="1"/>
        <v>0.55.91.3</v>
      </c>
      <c r="G34">
        <f>COUNTIF(Table6[], CONCATENATE(Table3[[#This Row],[F1F2F3DrGr (funktion)]],".001"))</f>
        <v>1</v>
      </c>
      <c r="H34">
        <f>COUNTIF(Table6[], CONCATENATE(Table3[[#This Row],[F1F2F3DrGr (funktion)]],".010"))</f>
        <v>1</v>
      </c>
      <c r="I34">
        <f>COUNTIF(Table6[], CONCATENATE(Table3[[#This Row],[F1F2F3DrGr (funktion)]],".015"))</f>
        <v>1</v>
      </c>
      <c r="J34">
        <f>SUM(Table3[[#This Row],[Lookup Gruppe 001]:[Lookup Gruppe 015]])</f>
        <v>3</v>
      </c>
    </row>
    <row r="35" spans="1:10" x14ac:dyDescent="0.25">
      <c r="A35" s="33" t="str">
        <f>Funktion!C36</f>
        <v>0</v>
      </c>
      <c r="B35" s="23" t="str">
        <f>Funktion!D36</f>
        <v>55</v>
      </c>
      <c r="C35" s="23" t="str">
        <f>Funktion!E36</f>
        <v>92</v>
      </c>
      <c r="D35">
        <f t="shared" si="2"/>
        <v>3</v>
      </c>
      <c r="E35" t="str">
        <f t="shared" si="0"/>
        <v>001</v>
      </c>
      <c r="F35" t="str">
        <f t="shared" si="1"/>
        <v>0.55.92.3</v>
      </c>
      <c r="G35">
        <f>COUNTIF(Table6[], CONCATENATE(Table3[[#This Row],[F1F2F3DrGr (funktion)]],".001"))</f>
        <v>1</v>
      </c>
      <c r="H35">
        <f>COUNTIF(Table6[], CONCATENATE(Table3[[#This Row],[F1F2F3DrGr (funktion)]],".010"))</f>
        <v>1</v>
      </c>
      <c r="I35">
        <f>COUNTIF(Table6[], CONCATENATE(Table3[[#This Row],[F1F2F3DrGr (funktion)]],".015"))</f>
        <v>1</v>
      </c>
      <c r="J35">
        <f>SUM(Table3[[#This Row],[Lookup Gruppe 001]:[Lookup Gruppe 015]])</f>
        <v>3</v>
      </c>
    </row>
    <row r="36" spans="1:10" x14ac:dyDescent="0.25">
      <c r="A36" s="33" t="str">
        <f>Funktion!C37</f>
        <v>0</v>
      </c>
      <c r="B36" s="23" t="str">
        <f>Funktion!D37</f>
        <v>55</v>
      </c>
      <c r="C36" s="23" t="str">
        <f>Funktion!E37</f>
        <v>93</v>
      </c>
      <c r="D36">
        <f t="shared" si="2"/>
        <v>3</v>
      </c>
      <c r="E36" t="str">
        <f t="shared" si="0"/>
        <v>001</v>
      </c>
      <c r="F36" t="str">
        <f t="shared" si="1"/>
        <v>0.55.93.3</v>
      </c>
      <c r="G36">
        <f>COUNTIF(Table6[], CONCATENATE(Table3[[#This Row],[F1F2F3DrGr (funktion)]],".001"))</f>
        <v>1</v>
      </c>
      <c r="H36">
        <f>COUNTIF(Table6[], CONCATENATE(Table3[[#This Row],[F1F2F3DrGr (funktion)]],".010"))</f>
        <v>1</v>
      </c>
      <c r="I36">
        <f>COUNTIF(Table6[], CONCATENATE(Table3[[#This Row],[F1F2F3DrGr (funktion)]],".015"))</f>
        <v>1</v>
      </c>
      <c r="J36">
        <f>SUM(Table3[[#This Row],[Lookup Gruppe 001]:[Lookup Gruppe 015]])</f>
        <v>3</v>
      </c>
    </row>
    <row r="37" spans="1:10" x14ac:dyDescent="0.25">
      <c r="A37" s="33" t="str">
        <f>Funktion!C38</f>
        <v>0</v>
      </c>
      <c r="B37" s="23" t="str">
        <f>Funktion!D38</f>
        <v>58</v>
      </c>
      <c r="C37" s="23" t="str">
        <f>Funktion!E38</f>
        <v>95</v>
      </c>
      <c r="D37">
        <f t="shared" si="2"/>
        <v>3</v>
      </c>
      <c r="E37" t="str">
        <f t="shared" si="0"/>
        <v>001</v>
      </c>
      <c r="F37" t="str">
        <f t="shared" si="1"/>
        <v>0.58.95.3</v>
      </c>
      <c r="G37">
        <f>COUNTIF(Table6[], CONCATENATE(Table3[[#This Row],[F1F2F3DrGr (funktion)]],".001"))</f>
        <v>1</v>
      </c>
      <c r="H37">
        <f>COUNTIF(Table6[], CONCATENATE(Table3[[#This Row],[F1F2F3DrGr (funktion)]],".010"))</f>
        <v>1</v>
      </c>
      <c r="I37">
        <f>COUNTIF(Table6[], CONCATENATE(Table3[[#This Row],[F1F2F3DrGr (funktion)]],".015"))</f>
        <v>1</v>
      </c>
      <c r="J37">
        <f>SUM(Table3[[#This Row],[Lookup Gruppe 001]:[Lookup Gruppe 015]])</f>
        <v>3</v>
      </c>
    </row>
    <row r="38" spans="1:10" x14ac:dyDescent="0.25">
      <c r="A38" s="33" t="str">
        <f>Funktion!C39</f>
        <v>1</v>
      </c>
      <c r="B38" s="23" t="str">
        <f>Funktion!D39</f>
        <v>22</v>
      </c>
      <c r="C38" s="23" t="str">
        <f>Funktion!E39</f>
        <v>01</v>
      </c>
      <c r="D38">
        <f t="shared" si="2"/>
        <v>3</v>
      </c>
      <c r="E38" t="str">
        <f t="shared" si="0"/>
        <v>001</v>
      </c>
      <c r="F38" t="str">
        <f t="shared" si="1"/>
        <v>1.22.01.3</v>
      </c>
      <c r="G38">
        <f>COUNTIF(Table6[], CONCATENATE(Table3[[#This Row],[F1F2F3DrGr (funktion)]],".001"))</f>
        <v>1</v>
      </c>
      <c r="H38">
        <f>COUNTIF(Table6[], CONCATENATE(Table3[[#This Row],[F1F2F3DrGr (funktion)]],".010"))</f>
        <v>1</v>
      </c>
      <c r="I38">
        <f>COUNTIF(Table6[], CONCATENATE(Table3[[#This Row],[F1F2F3DrGr (funktion)]],".015"))</f>
        <v>1</v>
      </c>
      <c r="J38">
        <f>SUM(Table3[[#This Row],[Lookup Gruppe 001]:[Lookup Gruppe 015]])</f>
        <v>3</v>
      </c>
    </row>
    <row r="39" spans="1:10" x14ac:dyDescent="0.25">
      <c r="A39" s="33" t="str">
        <f>Funktion!C40</f>
        <v>1</v>
      </c>
      <c r="B39" s="23" t="str">
        <f>Funktion!D40</f>
        <v>22</v>
      </c>
      <c r="C39" s="23" t="str">
        <f>Funktion!E40</f>
        <v>02</v>
      </c>
      <c r="D39">
        <f t="shared" si="2"/>
        <v>3</v>
      </c>
      <c r="E39" t="str">
        <f t="shared" si="0"/>
        <v>001</v>
      </c>
      <c r="F39" t="str">
        <f t="shared" si="1"/>
        <v>1.22.02.3</v>
      </c>
      <c r="G39">
        <f>COUNTIF(Table6[], CONCATENATE(Table3[[#This Row],[F1F2F3DrGr (funktion)]],".001"))</f>
        <v>1</v>
      </c>
      <c r="H39">
        <f>COUNTIF(Table6[], CONCATENATE(Table3[[#This Row],[F1F2F3DrGr (funktion)]],".010"))</f>
        <v>1</v>
      </c>
      <c r="I39">
        <f>COUNTIF(Table6[], CONCATENATE(Table3[[#This Row],[F1F2F3DrGr (funktion)]],".015"))</f>
        <v>1</v>
      </c>
      <c r="J39">
        <f>SUM(Table3[[#This Row],[Lookup Gruppe 001]:[Lookup Gruppe 015]])</f>
        <v>3</v>
      </c>
    </row>
    <row r="40" spans="1:10" x14ac:dyDescent="0.25">
      <c r="A40" s="33" t="str">
        <f>Funktion!C41</f>
        <v>1</v>
      </c>
      <c r="B40" s="23" t="str">
        <f>Funktion!D41</f>
        <v>22</v>
      </c>
      <c r="C40" s="23" t="str">
        <f>Funktion!E41</f>
        <v>03</v>
      </c>
      <c r="D40">
        <f t="shared" si="2"/>
        <v>3</v>
      </c>
      <c r="E40" t="str">
        <f t="shared" si="0"/>
        <v>001</v>
      </c>
      <c r="F40" t="str">
        <f t="shared" si="1"/>
        <v>1.22.03.3</v>
      </c>
      <c r="G40">
        <f>COUNTIF(Table6[], CONCATENATE(Table3[[#This Row],[F1F2F3DrGr (funktion)]],".001"))</f>
        <v>1</v>
      </c>
      <c r="H40">
        <f>COUNTIF(Table6[], CONCATENATE(Table3[[#This Row],[F1F2F3DrGr (funktion)]],".010"))</f>
        <v>1</v>
      </c>
      <c r="I40">
        <f>COUNTIF(Table6[], CONCATENATE(Table3[[#This Row],[F1F2F3DrGr (funktion)]],".015"))</f>
        <v>1</v>
      </c>
      <c r="J40">
        <f>SUM(Table3[[#This Row],[Lookup Gruppe 001]:[Lookup Gruppe 015]])</f>
        <v>3</v>
      </c>
    </row>
    <row r="41" spans="1:10" x14ac:dyDescent="0.25">
      <c r="A41" s="33" t="str">
        <f>Funktion!C42</f>
        <v>1</v>
      </c>
      <c r="B41" s="23" t="str">
        <f>Funktion!D42</f>
        <v>22</v>
      </c>
      <c r="C41" s="23" t="str">
        <f>Funktion!E42</f>
        <v>04</v>
      </c>
      <c r="D41">
        <f t="shared" si="2"/>
        <v>3</v>
      </c>
      <c r="E41" t="str">
        <f t="shared" si="0"/>
        <v>001</v>
      </c>
      <c r="F41" t="str">
        <f t="shared" si="1"/>
        <v>1.22.04.3</v>
      </c>
      <c r="G41">
        <f>COUNTIF(Table6[], CONCATENATE(Table3[[#This Row],[F1F2F3DrGr (funktion)]],".001"))</f>
        <v>1</v>
      </c>
      <c r="H41">
        <f>COUNTIF(Table6[], CONCATENATE(Table3[[#This Row],[F1F2F3DrGr (funktion)]],".010"))</f>
        <v>1</v>
      </c>
      <c r="I41">
        <f>COUNTIF(Table6[], CONCATENATE(Table3[[#This Row],[F1F2F3DrGr (funktion)]],".015"))</f>
        <v>1</v>
      </c>
      <c r="J41">
        <f>SUM(Table3[[#This Row],[Lookup Gruppe 001]:[Lookup Gruppe 015]])</f>
        <v>3</v>
      </c>
    </row>
    <row r="42" spans="1:10" x14ac:dyDescent="0.25">
      <c r="A42" s="33" t="str">
        <f>Funktion!C43</f>
        <v>1</v>
      </c>
      <c r="B42" s="23" t="str">
        <f>Funktion!D43</f>
        <v>22</v>
      </c>
      <c r="C42" s="23" t="str">
        <f>Funktion!E43</f>
        <v>06</v>
      </c>
      <c r="D42">
        <f t="shared" si="2"/>
        <v>3</v>
      </c>
      <c r="E42" t="str">
        <f t="shared" si="0"/>
        <v>001</v>
      </c>
      <c r="F42" t="str">
        <f t="shared" si="1"/>
        <v>1.22.06.3</v>
      </c>
      <c r="G42">
        <f>COUNTIF(Table6[], CONCATENATE(Table3[[#This Row],[F1F2F3DrGr (funktion)]],".001"))</f>
        <v>1</v>
      </c>
      <c r="H42">
        <f>COUNTIF(Table6[], CONCATENATE(Table3[[#This Row],[F1F2F3DrGr (funktion)]],".010"))</f>
        <v>1</v>
      </c>
      <c r="I42">
        <f>COUNTIF(Table6[], CONCATENATE(Table3[[#This Row],[F1F2F3DrGr (funktion)]],".015"))</f>
        <v>1</v>
      </c>
      <c r="J42">
        <f>SUM(Table3[[#This Row],[Lookup Gruppe 001]:[Lookup Gruppe 015]])</f>
        <v>3</v>
      </c>
    </row>
    <row r="43" spans="1:10" x14ac:dyDescent="0.25">
      <c r="A43" s="33" t="str">
        <f>Funktion!C44</f>
        <v>1</v>
      </c>
      <c r="B43" s="23" t="str">
        <f>Funktion!D44</f>
        <v>35</v>
      </c>
      <c r="C43" s="23" t="str">
        <f>Funktion!E44</f>
        <v>06</v>
      </c>
      <c r="D43">
        <f t="shared" si="2"/>
        <v>3</v>
      </c>
      <c r="E43" t="str">
        <f t="shared" si="0"/>
        <v>001</v>
      </c>
      <c r="F43" t="str">
        <f t="shared" si="1"/>
        <v>1.35.06.3</v>
      </c>
      <c r="G43">
        <f>COUNTIF(Table6[], CONCATENATE(Table3[[#This Row],[F1F2F3DrGr (funktion)]],".001"))</f>
        <v>1</v>
      </c>
      <c r="H43">
        <f>COUNTIF(Table6[], CONCATENATE(Table3[[#This Row],[F1F2F3DrGr (funktion)]],".010"))</f>
        <v>1</v>
      </c>
      <c r="I43">
        <f>COUNTIF(Table6[], CONCATENATE(Table3[[#This Row],[F1F2F3DrGr (funktion)]],".015"))</f>
        <v>1</v>
      </c>
      <c r="J43">
        <f>SUM(Table3[[#This Row],[Lookup Gruppe 001]:[Lookup Gruppe 015]])</f>
        <v>3</v>
      </c>
    </row>
    <row r="44" spans="1:10" x14ac:dyDescent="0.25">
      <c r="A44" s="33" t="str">
        <f>Funktion!C45</f>
        <v>1</v>
      </c>
      <c r="B44" s="23" t="str">
        <f>Funktion!D45</f>
        <v>35</v>
      </c>
      <c r="C44" s="23" t="str">
        <f>Funktion!E45</f>
        <v>40</v>
      </c>
      <c r="D44">
        <f t="shared" si="2"/>
        <v>3</v>
      </c>
      <c r="E44" t="str">
        <f t="shared" si="0"/>
        <v>001</v>
      </c>
      <c r="F44" t="str">
        <f t="shared" si="1"/>
        <v>1.35.40.3</v>
      </c>
      <c r="G44">
        <f>COUNTIF(Table6[], CONCATENATE(Table3[[#This Row],[F1F2F3DrGr (funktion)]],".001"))</f>
        <v>1</v>
      </c>
      <c r="H44">
        <f>COUNTIF(Table6[], CONCATENATE(Table3[[#This Row],[F1F2F3DrGr (funktion)]],".010"))</f>
        <v>1</v>
      </c>
      <c r="I44">
        <f>COUNTIF(Table6[], CONCATENATE(Table3[[#This Row],[F1F2F3DrGr (funktion)]],".015"))</f>
        <v>0</v>
      </c>
      <c r="J44">
        <f>SUM(Table3[[#This Row],[Lookup Gruppe 001]:[Lookup Gruppe 015]])</f>
        <v>2</v>
      </c>
    </row>
    <row r="45" spans="1:10" x14ac:dyDescent="0.25">
      <c r="A45" s="33" t="str">
        <f>Funktion!C47</f>
        <v>1</v>
      </c>
      <c r="B45" s="23" t="str">
        <f>Funktion!D47</f>
        <v>35</v>
      </c>
      <c r="C45" s="23" t="str">
        <f>Funktion!E47</f>
        <v>44</v>
      </c>
      <c r="D45">
        <f t="shared" si="2"/>
        <v>3</v>
      </c>
      <c r="E45" t="str">
        <f t="shared" si="0"/>
        <v>001</v>
      </c>
      <c r="F45" t="str">
        <f t="shared" si="1"/>
        <v>1.35.44.3</v>
      </c>
      <c r="G45">
        <f>COUNTIF(Table6[], CONCATENATE(Table3[[#This Row],[F1F2F3DrGr (funktion)]],".001"))</f>
        <v>1</v>
      </c>
      <c r="H45">
        <f>COUNTIF(Table6[], CONCATENATE(Table3[[#This Row],[F1F2F3DrGr (funktion)]],".010"))</f>
        <v>1</v>
      </c>
      <c r="I45">
        <f>COUNTIF(Table6[], CONCATENATE(Table3[[#This Row],[F1F2F3DrGr (funktion)]],".015"))</f>
        <v>1</v>
      </c>
      <c r="J45">
        <f>SUM(Table3[[#This Row],[Lookup Gruppe 001]:[Lookup Gruppe 015]])</f>
        <v>3</v>
      </c>
    </row>
    <row r="46" spans="1:10" x14ac:dyDescent="0.25">
      <c r="A46" s="33" t="str">
        <f>Funktion!C48</f>
        <v>1</v>
      </c>
      <c r="B46" s="23" t="str">
        <f>Funktion!D48</f>
        <v>35</v>
      </c>
      <c r="C46" s="23" t="str">
        <f>Funktion!E48</f>
        <v>46</v>
      </c>
      <c r="D46">
        <f t="shared" si="2"/>
        <v>3</v>
      </c>
      <c r="E46" t="str">
        <f t="shared" si="0"/>
        <v>001</v>
      </c>
      <c r="F46" t="str">
        <f t="shared" si="1"/>
        <v>1.35.46.3</v>
      </c>
      <c r="G46">
        <f>COUNTIF(Table6[], CONCATENATE(Table3[[#This Row],[F1F2F3DrGr (funktion)]],".001"))</f>
        <v>1</v>
      </c>
      <c r="H46">
        <f>COUNTIF(Table6[], CONCATENATE(Table3[[#This Row],[F1F2F3DrGr (funktion)]],".010"))</f>
        <v>1</v>
      </c>
      <c r="I46">
        <f>COUNTIF(Table6[], CONCATENATE(Table3[[#This Row],[F1F2F3DrGr (funktion)]],".015"))</f>
        <v>1</v>
      </c>
      <c r="J46">
        <f>SUM(Table3[[#This Row],[Lookup Gruppe 001]:[Lookup Gruppe 015]])</f>
        <v>3</v>
      </c>
    </row>
    <row r="47" spans="1:10" x14ac:dyDescent="0.25">
      <c r="A47" s="33" t="str">
        <f>Funktion!C49</f>
        <v>1</v>
      </c>
      <c r="B47" s="23" t="str">
        <f>Funktion!D49</f>
        <v>38</v>
      </c>
      <c r="C47" s="23" t="str">
        <f>Funktion!E49</f>
        <v>60</v>
      </c>
      <c r="D47">
        <f t="shared" si="2"/>
        <v>3</v>
      </c>
      <c r="E47" t="str">
        <f t="shared" si="0"/>
        <v>001</v>
      </c>
      <c r="F47" t="str">
        <f t="shared" si="1"/>
        <v>1.38.60.3</v>
      </c>
      <c r="G47">
        <f>COUNTIF(Table6[], CONCATENATE(Table3[[#This Row],[F1F2F3DrGr (funktion)]],".001"))</f>
        <v>1</v>
      </c>
      <c r="H47">
        <f>COUNTIF(Table6[], CONCATENATE(Table3[[#This Row],[F1F2F3DrGr (funktion)]],".010"))</f>
        <v>1</v>
      </c>
      <c r="I47">
        <f>COUNTIF(Table6[], CONCATENATE(Table3[[#This Row],[F1F2F3DrGr (funktion)]],".015"))</f>
        <v>1</v>
      </c>
      <c r="J47">
        <f>SUM(Table3[[#This Row],[Lookup Gruppe 001]:[Lookup Gruppe 015]])</f>
        <v>3</v>
      </c>
    </row>
    <row r="48" spans="1:10" x14ac:dyDescent="0.25">
      <c r="A48" s="33" t="str">
        <f>Funktion!C50</f>
        <v>1</v>
      </c>
      <c r="B48" s="23" t="str">
        <f>Funktion!D50</f>
        <v>38</v>
      </c>
      <c r="C48" s="23" t="str">
        <f>Funktion!E50</f>
        <v>61</v>
      </c>
      <c r="D48">
        <f t="shared" si="2"/>
        <v>3</v>
      </c>
      <c r="E48" t="str">
        <f t="shared" si="0"/>
        <v>001</v>
      </c>
      <c r="F48" t="str">
        <f t="shared" si="1"/>
        <v>1.38.61.3</v>
      </c>
      <c r="G48">
        <f>COUNTIF(Table6[], CONCATENATE(Table3[[#This Row],[F1F2F3DrGr (funktion)]],".001"))</f>
        <v>1</v>
      </c>
      <c r="H48">
        <f>COUNTIF(Table6[], CONCATENATE(Table3[[#This Row],[F1F2F3DrGr (funktion)]],".010"))</f>
        <v>1</v>
      </c>
      <c r="I48">
        <f>COUNTIF(Table6[], CONCATENATE(Table3[[#This Row],[F1F2F3DrGr (funktion)]],".015"))</f>
        <v>1</v>
      </c>
      <c r="J48">
        <f>SUM(Table3[[#This Row],[Lookup Gruppe 001]:[Lookup Gruppe 015]])</f>
        <v>3</v>
      </c>
    </row>
    <row r="49" spans="1:10" x14ac:dyDescent="0.25">
      <c r="A49" s="33" t="str">
        <f>Funktion!C51</f>
        <v>1</v>
      </c>
      <c r="B49" s="23" t="str">
        <f>Funktion!D51</f>
        <v>38</v>
      </c>
      <c r="C49" s="23" t="str">
        <f>Funktion!E51</f>
        <v>62</v>
      </c>
      <c r="D49">
        <f t="shared" si="2"/>
        <v>3</v>
      </c>
      <c r="E49" t="str">
        <f t="shared" si="0"/>
        <v>001</v>
      </c>
      <c r="F49" t="str">
        <f t="shared" si="1"/>
        <v>1.38.62.3</v>
      </c>
      <c r="G49">
        <f>COUNTIF(Table6[], CONCATENATE(Table3[[#This Row],[F1F2F3DrGr (funktion)]],".001"))</f>
        <v>1</v>
      </c>
      <c r="H49">
        <f>COUNTIF(Table6[], CONCATENATE(Table3[[#This Row],[F1F2F3DrGr (funktion)]],".010"))</f>
        <v>1</v>
      </c>
      <c r="I49">
        <f>COUNTIF(Table6[], CONCATENATE(Table3[[#This Row],[F1F2F3DrGr (funktion)]],".015"))</f>
        <v>1</v>
      </c>
      <c r="J49">
        <f>SUM(Table3[[#This Row],[Lookup Gruppe 001]:[Lookup Gruppe 015]])</f>
        <v>3</v>
      </c>
    </row>
    <row r="50" spans="1:10" x14ac:dyDescent="0.25">
      <c r="A50" s="33" t="str">
        <f>Funktion!C52</f>
        <v>1</v>
      </c>
      <c r="B50" s="23" t="str">
        <f>Funktion!D52</f>
        <v>38</v>
      </c>
      <c r="C50" s="23" t="str">
        <f>Funktion!E52</f>
        <v>63</v>
      </c>
      <c r="D50">
        <f t="shared" si="2"/>
        <v>3</v>
      </c>
      <c r="E50" t="str">
        <f t="shared" si="0"/>
        <v>001</v>
      </c>
      <c r="F50" t="str">
        <f t="shared" si="1"/>
        <v>1.38.63.3</v>
      </c>
      <c r="G50">
        <f>COUNTIF(Table6[], CONCATENATE(Table3[[#This Row],[F1F2F3DrGr (funktion)]],".001"))</f>
        <v>1</v>
      </c>
      <c r="H50">
        <f>COUNTIF(Table6[], CONCATENATE(Table3[[#This Row],[F1F2F3DrGr (funktion)]],".010"))</f>
        <v>1</v>
      </c>
      <c r="I50">
        <f>COUNTIF(Table6[], CONCATENATE(Table3[[#This Row],[F1F2F3DrGr (funktion)]],".015"))</f>
        <v>1</v>
      </c>
      <c r="J50">
        <f>SUM(Table3[[#This Row],[Lookup Gruppe 001]:[Lookup Gruppe 015]])</f>
        <v>3</v>
      </c>
    </row>
    <row r="51" spans="1:10" x14ac:dyDescent="0.25">
      <c r="A51" s="33" t="str">
        <f>Funktion!C53</f>
        <v>1</v>
      </c>
      <c r="B51" s="23" t="str">
        <f>Funktion!D53</f>
        <v>38</v>
      </c>
      <c r="C51" s="23" t="str">
        <f>Funktion!E53</f>
        <v>64</v>
      </c>
      <c r="D51">
        <f t="shared" si="2"/>
        <v>3</v>
      </c>
      <c r="E51" t="str">
        <f t="shared" si="0"/>
        <v>001</v>
      </c>
      <c r="F51" t="str">
        <f t="shared" si="1"/>
        <v>1.38.64.3</v>
      </c>
      <c r="G51">
        <f>COUNTIF(Table6[], CONCATENATE(Table3[[#This Row],[F1F2F3DrGr (funktion)]],".001"))</f>
        <v>1</v>
      </c>
      <c r="H51">
        <f>COUNTIF(Table6[], CONCATENATE(Table3[[#This Row],[F1F2F3DrGr (funktion)]],".010"))</f>
        <v>1</v>
      </c>
      <c r="I51">
        <f>COUNTIF(Table6[], CONCATENATE(Table3[[#This Row],[F1F2F3DrGr (funktion)]],".015"))</f>
        <v>1</v>
      </c>
      <c r="J51">
        <f>SUM(Table3[[#This Row],[Lookup Gruppe 001]:[Lookup Gruppe 015]])</f>
        <v>3</v>
      </c>
    </row>
    <row r="52" spans="1:10" x14ac:dyDescent="0.25">
      <c r="A52" s="33" t="str">
        <f>Funktion!C54</f>
        <v>1</v>
      </c>
      <c r="B52" s="23" t="str">
        <f>Funktion!D54</f>
        <v>38</v>
      </c>
      <c r="C52" s="23" t="str">
        <f>Funktion!E54</f>
        <v>65</v>
      </c>
      <c r="D52">
        <f t="shared" si="2"/>
        <v>3</v>
      </c>
      <c r="E52" t="str">
        <f t="shared" si="0"/>
        <v>001</v>
      </c>
      <c r="F52" t="str">
        <f t="shared" si="1"/>
        <v>1.38.65.3</v>
      </c>
      <c r="G52">
        <f>COUNTIF(Table6[], CONCATENATE(Table3[[#This Row],[F1F2F3DrGr (funktion)]],".001"))</f>
        <v>1</v>
      </c>
      <c r="H52">
        <f>COUNTIF(Table6[], CONCATENATE(Table3[[#This Row],[F1F2F3DrGr (funktion)]],".010"))</f>
        <v>1</v>
      </c>
      <c r="I52">
        <f>COUNTIF(Table6[], CONCATENATE(Table3[[#This Row],[F1F2F3DrGr (funktion)]],".015"))</f>
        <v>1</v>
      </c>
      <c r="J52">
        <f>SUM(Table3[[#This Row],[Lookup Gruppe 001]:[Lookup Gruppe 015]])</f>
        <v>3</v>
      </c>
    </row>
    <row r="53" spans="1:10" x14ac:dyDescent="0.25">
      <c r="A53" s="33" t="str">
        <f>Funktion!C55</f>
        <v>1</v>
      </c>
      <c r="B53" s="23" t="str">
        <f>Funktion!D55</f>
        <v>38</v>
      </c>
      <c r="C53" s="23" t="str">
        <f>Funktion!E55</f>
        <v>66</v>
      </c>
      <c r="D53">
        <f t="shared" si="2"/>
        <v>3</v>
      </c>
      <c r="E53" t="str">
        <f t="shared" si="0"/>
        <v>001</v>
      </c>
      <c r="F53" t="str">
        <f t="shared" si="1"/>
        <v>1.38.66.3</v>
      </c>
      <c r="G53">
        <f>COUNTIF(Table6[], CONCATENATE(Table3[[#This Row],[F1F2F3DrGr (funktion)]],".001"))</f>
        <v>1</v>
      </c>
      <c r="H53">
        <f>COUNTIF(Table6[], CONCATENATE(Table3[[#This Row],[F1F2F3DrGr (funktion)]],".010"))</f>
        <v>1</v>
      </c>
      <c r="I53">
        <f>COUNTIF(Table6[], CONCATENATE(Table3[[#This Row],[F1F2F3DrGr (funktion)]],".015"))</f>
        <v>1</v>
      </c>
      <c r="J53">
        <f>SUM(Table3[[#This Row],[Lookup Gruppe 001]:[Lookup Gruppe 015]])</f>
        <v>3</v>
      </c>
    </row>
    <row r="54" spans="1:10" x14ac:dyDescent="0.25">
      <c r="A54" s="33" t="str">
        <f>Funktion!C56</f>
        <v>2</v>
      </c>
      <c r="B54" s="23" t="str">
        <f>Funktion!D56</f>
        <v>22</v>
      </c>
      <c r="C54" s="23" t="str">
        <f>Funktion!E56</f>
        <v>01</v>
      </c>
      <c r="D54">
        <f t="shared" si="2"/>
        <v>3</v>
      </c>
      <c r="E54" t="str">
        <f t="shared" si="0"/>
        <v>001</v>
      </c>
      <c r="F54" t="str">
        <f t="shared" si="1"/>
        <v>2.22.01.3</v>
      </c>
      <c r="G54">
        <f>COUNTIF(Table6[], CONCATENATE(Table3[[#This Row],[F1F2F3DrGr (funktion)]],".001"))</f>
        <v>1</v>
      </c>
      <c r="H54">
        <f>COUNTIF(Table6[], CONCATENATE(Table3[[#This Row],[F1F2F3DrGr (funktion)]],".010"))</f>
        <v>1</v>
      </c>
      <c r="I54">
        <f>COUNTIF(Table6[], CONCATENATE(Table3[[#This Row],[F1F2F3DrGr (funktion)]],".015"))</f>
        <v>1</v>
      </c>
      <c r="J54">
        <f>SUM(Table3[[#This Row],[Lookup Gruppe 001]:[Lookup Gruppe 015]])</f>
        <v>3</v>
      </c>
    </row>
    <row r="55" spans="1:10" x14ac:dyDescent="0.25">
      <c r="A55" s="33" t="str">
        <f>Funktion!C57</f>
        <v>2</v>
      </c>
      <c r="B55" s="23" t="str">
        <f>Funktion!D57</f>
        <v>22</v>
      </c>
      <c r="C55" s="23" t="str">
        <f>Funktion!E57</f>
        <v>03</v>
      </c>
      <c r="D55">
        <f t="shared" si="2"/>
        <v>3</v>
      </c>
      <c r="E55" t="str">
        <f t="shared" si="0"/>
        <v>001</v>
      </c>
      <c r="F55" t="str">
        <f t="shared" si="1"/>
        <v>2.22.03.3</v>
      </c>
      <c r="G55">
        <f>COUNTIF(Table6[], CONCATENATE(Table3[[#This Row],[F1F2F3DrGr (funktion)]],".001"))</f>
        <v>1</v>
      </c>
      <c r="H55">
        <f>COUNTIF(Table6[], CONCATENATE(Table3[[#This Row],[F1F2F3DrGr (funktion)]],".010"))</f>
        <v>1</v>
      </c>
      <c r="I55">
        <f>COUNTIF(Table6[], CONCATENATE(Table3[[#This Row],[F1F2F3DrGr (funktion)]],".015"))</f>
        <v>1</v>
      </c>
      <c r="J55">
        <f>SUM(Table3[[#This Row],[Lookup Gruppe 001]:[Lookup Gruppe 015]])</f>
        <v>3</v>
      </c>
    </row>
    <row r="56" spans="1:10" x14ac:dyDescent="0.25">
      <c r="A56" s="33" t="str">
        <f>Funktion!C58</f>
        <v>2</v>
      </c>
      <c r="B56" s="23" t="str">
        <f>Funktion!D58</f>
        <v>22</v>
      </c>
      <c r="C56" s="23" t="str">
        <f>Funktion!E58</f>
        <v>05</v>
      </c>
      <c r="D56">
        <f t="shared" si="2"/>
        <v>3</v>
      </c>
      <c r="E56" t="str">
        <f t="shared" si="0"/>
        <v>001</v>
      </c>
      <c r="F56" t="str">
        <f t="shared" si="1"/>
        <v>2.22.05.3</v>
      </c>
      <c r="G56">
        <f>COUNTIF(Table6[], CONCATENATE(Table3[[#This Row],[F1F2F3DrGr (funktion)]],".001"))</f>
        <v>1</v>
      </c>
      <c r="H56">
        <f>COUNTIF(Table6[], CONCATENATE(Table3[[#This Row],[F1F2F3DrGr (funktion)]],".010"))</f>
        <v>1</v>
      </c>
      <c r="I56">
        <f>COUNTIF(Table6[], CONCATENATE(Table3[[#This Row],[F1F2F3DrGr (funktion)]],".015"))</f>
        <v>1</v>
      </c>
      <c r="J56">
        <f>SUM(Table3[[#This Row],[Lookup Gruppe 001]:[Lookup Gruppe 015]])</f>
        <v>3</v>
      </c>
    </row>
    <row r="57" spans="1:10" x14ac:dyDescent="0.25">
      <c r="A57" s="33" t="str">
        <f>Funktion!C59</f>
        <v>2</v>
      </c>
      <c r="B57" s="23" t="str">
        <f>Funktion!D59</f>
        <v>22</v>
      </c>
      <c r="C57" s="23" t="str">
        <f>Funktion!E59</f>
        <v>07</v>
      </c>
      <c r="D57">
        <f t="shared" si="2"/>
        <v>3</v>
      </c>
      <c r="E57" t="str">
        <f t="shared" si="0"/>
        <v>001</v>
      </c>
      <c r="F57" t="str">
        <f t="shared" si="1"/>
        <v>2.22.07.3</v>
      </c>
      <c r="G57">
        <f>COUNTIF(Table6[], CONCATENATE(Table3[[#This Row],[F1F2F3DrGr (funktion)]],".001"))</f>
        <v>1</v>
      </c>
      <c r="H57">
        <f>COUNTIF(Table6[], CONCATENATE(Table3[[#This Row],[F1F2F3DrGr (funktion)]],".010"))</f>
        <v>1</v>
      </c>
      <c r="I57">
        <f>COUNTIF(Table6[], CONCATENATE(Table3[[#This Row],[F1F2F3DrGr (funktion)]],".015"))</f>
        <v>1</v>
      </c>
      <c r="J57">
        <f>SUM(Table3[[#This Row],[Lookup Gruppe 001]:[Lookup Gruppe 015]])</f>
        <v>3</v>
      </c>
    </row>
    <row r="58" spans="1:10" x14ac:dyDescent="0.25">
      <c r="A58" s="33" t="str">
        <f>Funktion!C60</f>
        <v>2</v>
      </c>
      <c r="B58" s="23" t="str">
        <f>Funktion!D60</f>
        <v>28</v>
      </c>
      <c r="C58" s="23" t="str">
        <f>Funktion!E60</f>
        <v>11</v>
      </c>
      <c r="D58">
        <f t="shared" si="2"/>
        <v>3</v>
      </c>
      <c r="E58" t="str">
        <f t="shared" si="0"/>
        <v>001</v>
      </c>
      <c r="F58" t="str">
        <f t="shared" si="1"/>
        <v>2.28.11.3</v>
      </c>
      <c r="G58">
        <f>COUNTIF(Table6[], CONCATENATE(Table3[[#This Row],[F1F2F3DrGr (funktion)]],".001"))</f>
        <v>1</v>
      </c>
      <c r="H58">
        <f>COUNTIF(Table6[], CONCATENATE(Table3[[#This Row],[F1F2F3DrGr (funktion)]],".010"))</f>
        <v>1</v>
      </c>
      <c r="I58">
        <f>COUNTIF(Table6[], CONCATENATE(Table3[[#This Row],[F1F2F3DrGr (funktion)]],".015"))</f>
        <v>1</v>
      </c>
      <c r="J58">
        <f>SUM(Table3[[#This Row],[Lookup Gruppe 001]:[Lookup Gruppe 015]])</f>
        <v>3</v>
      </c>
    </row>
    <row r="59" spans="1:10" x14ac:dyDescent="0.25">
      <c r="A59" s="33" t="str">
        <f>Funktion!C61</f>
        <v>2</v>
      </c>
      <c r="B59" s="23" t="str">
        <f>Funktion!D61</f>
        <v>28</v>
      </c>
      <c r="C59" s="23" t="str">
        <f>Funktion!E61</f>
        <v>12</v>
      </c>
      <c r="D59">
        <f t="shared" si="2"/>
        <v>3</v>
      </c>
      <c r="E59" t="str">
        <f t="shared" si="0"/>
        <v>001</v>
      </c>
      <c r="F59" t="str">
        <f t="shared" si="1"/>
        <v>2.28.12.3</v>
      </c>
      <c r="G59">
        <f>COUNTIF(Table6[], CONCATENATE(Table3[[#This Row],[F1F2F3DrGr (funktion)]],".001"))</f>
        <v>1</v>
      </c>
      <c r="H59">
        <f>COUNTIF(Table6[], CONCATENATE(Table3[[#This Row],[F1F2F3DrGr (funktion)]],".010"))</f>
        <v>1</v>
      </c>
      <c r="I59">
        <f>COUNTIF(Table6[], CONCATENATE(Table3[[#This Row],[F1F2F3DrGr (funktion)]],".015"))</f>
        <v>1</v>
      </c>
      <c r="J59">
        <f>SUM(Table3[[#This Row],[Lookup Gruppe 001]:[Lookup Gruppe 015]])</f>
        <v>3</v>
      </c>
    </row>
    <row r="60" spans="1:10" x14ac:dyDescent="0.25">
      <c r="A60" s="33" t="str">
        <f>Funktion!C62</f>
        <v>2</v>
      </c>
      <c r="B60" s="23" t="str">
        <f>Funktion!D62</f>
        <v>28</v>
      </c>
      <c r="C60" s="23" t="str">
        <f>Funktion!E62</f>
        <v>14</v>
      </c>
      <c r="D60">
        <f t="shared" si="2"/>
        <v>3</v>
      </c>
      <c r="E60" t="str">
        <f t="shared" si="0"/>
        <v>001</v>
      </c>
      <c r="F60" t="str">
        <f t="shared" si="1"/>
        <v>2.28.14.3</v>
      </c>
      <c r="G60">
        <f>COUNTIF(Table6[], CONCATENATE(Table3[[#This Row],[F1F2F3DrGr (funktion)]],".001"))</f>
        <v>1</v>
      </c>
      <c r="H60">
        <f>COUNTIF(Table6[], CONCATENATE(Table3[[#This Row],[F1F2F3DrGr (funktion)]],".010"))</f>
        <v>1</v>
      </c>
      <c r="I60">
        <f>COUNTIF(Table6[], CONCATENATE(Table3[[#This Row],[F1F2F3DrGr (funktion)]],".015"))</f>
        <v>1</v>
      </c>
      <c r="J60">
        <f>SUM(Table3[[#This Row],[Lookup Gruppe 001]:[Lookup Gruppe 015]])</f>
        <v>3</v>
      </c>
    </row>
    <row r="61" spans="1:10" x14ac:dyDescent="0.25">
      <c r="A61" s="33" t="str">
        <f>Funktion!C63</f>
        <v>2</v>
      </c>
      <c r="B61" s="23" t="str">
        <f>Funktion!D63</f>
        <v>28</v>
      </c>
      <c r="C61" s="23" t="str">
        <f>Funktion!E63</f>
        <v>22</v>
      </c>
      <c r="D61">
        <f t="shared" si="2"/>
        <v>3</v>
      </c>
      <c r="E61" t="str">
        <f t="shared" si="0"/>
        <v>001</v>
      </c>
      <c r="F61" t="str">
        <f t="shared" si="1"/>
        <v>2.28.22.3</v>
      </c>
      <c r="G61">
        <f>COUNTIF(Table6[], CONCATENATE(Table3[[#This Row],[F1F2F3DrGr (funktion)]],".001"))</f>
        <v>1</v>
      </c>
      <c r="H61">
        <f>COUNTIF(Table6[], CONCATENATE(Table3[[#This Row],[F1F2F3DrGr (funktion)]],".010"))</f>
        <v>1</v>
      </c>
      <c r="I61">
        <f>COUNTIF(Table6[], CONCATENATE(Table3[[#This Row],[F1F2F3DrGr (funktion)]],".015"))</f>
        <v>1</v>
      </c>
      <c r="J61">
        <f>SUM(Table3[[#This Row],[Lookup Gruppe 001]:[Lookup Gruppe 015]])</f>
        <v>3</v>
      </c>
    </row>
    <row r="62" spans="1:10" x14ac:dyDescent="0.25">
      <c r="A62" s="33" t="str">
        <f>Funktion!C64</f>
        <v>2</v>
      </c>
      <c r="B62" s="23" t="str">
        <f>Funktion!D64</f>
        <v>28</v>
      </c>
      <c r="C62" s="23" t="str">
        <f>Funktion!E64</f>
        <v>23</v>
      </c>
      <c r="D62">
        <f t="shared" si="2"/>
        <v>3</v>
      </c>
      <c r="E62" t="str">
        <f t="shared" si="0"/>
        <v>001</v>
      </c>
      <c r="F62" t="str">
        <f t="shared" si="1"/>
        <v>2.28.23.3</v>
      </c>
      <c r="G62">
        <f>COUNTIF(Table6[], CONCATENATE(Table3[[#This Row],[F1F2F3DrGr (funktion)]],".001"))</f>
        <v>0</v>
      </c>
      <c r="H62">
        <f>COUNTIF(Table6[], CONCATENATE(Table3[[#This Row],[F1F2F3DrGr (funktion)]],".010"))</f>
        <v>1</v>
      </c>
      <c r="I62">
        <f>COUNTIF(Table6[], CONCATENATE(Table3[[#This Row],[F1F2F3DrGr (funktion)]],".015"))</f>
        <v>1</v>
      </c>
      <c r="J62">
        <f>SUM(Table3[[#This Row],[Lookup Gruppe 001]:[Lookup Gruppe 015]])</f>
        <v>2</v>
      </c>
    </row>
    <row r="63" spans="1:10" x14ac:dyDescent="0.25">
      <c r="A63" s="33" t="str">
        <f>Funktion!C65</f>
        <v>2</v>
      </c>
      <c r="B63" s="23" t="str">
        <f>Funktion!D65</f>
        <v>32</v>
      </c>
      <c r="C63" s="23" t="str">
        <f>Funktion!E65</f>
        <v>30</v>
      </c>
      <c r="D63">
        <f t="shared" si="2"/>
        <v>3</v>
      </c>
      <c r="E63" t="str">
        <f t="shared" si="0"/>
        <v>001</v>
      </c>
      <c r="F63" t="str">
        <f t="shared" si="1"/>
        <v>2.32.30.3</v>
      </c>
      <c r="G63">
        <f>COUNTIF(Table6[], CONCATENATE(Table3[[#This Row],[F1F2F3DrGr (funktion)]],".001"))</f>
        <v>1</v>
      </c>
      <c r="H63">
        <f>COUNTIF(Table6[], CONCATENATE(Table3[[#This Row],[F1F2F3DrGr (funktion)]],".010"))</f>
        <v>1</v>
      </c>
      <c r="I63">
        <f>COUNTIF(Table6[], CONCATENATE(Table3[[#This Row],[F1F2F3DrGr (funktion)]],".015"))</f>
        <v>1</v>
      </c>
      <c r="J63">
        <f>SUM(Table3[[#This Row],[Lookup Gruppe 001]:[Lookup Gruppe 015]])</f>
        <v>3</v>
      </c>
    </row>
    <row r="64" spans="1:10" x14ac:dyDescent="0.25">
      <c r="A64" s="33" t="str">
        <f>Funktion!C66</f>
        <v>2</v>
      </c>
      <c r="B64" s="23" t="str">
        <f>Funktion!D66</f>
        <v>32</v>
      </c>
      <c r="C64" s="23" t="str">
        <f>Funktion!E66</f>
        <v>31</v>
      </c>
      <c r="D64">
        <f>D63</f>
        <v>3</v>
      </c>
      <c r="E64" t="str">
        <f t="shared" si="0"/>
        <v>001</v>
      </c>
      <c r="F64" t="str">
        <f t="shared" si="1"/>
        <v>2.32.31.3</v>
      </c>
      <c r="G64">
        <f>COUNTIF(Table6[], CONCATENATE(Table3[[#This Row],[F1F2F3DrGr (funktion)]],".001"))</f>
        <v>1</v>
      </c>
      <c r="H64">
        <f>COUNTIF(Table6[], CONCATENATE(Table3[[#This Row],[F1F2F3DrGr (funktion)]],".010"))</f>
        <v>1</v>
      </c>
      <c r="I64">
        <f>COUNTIF(Table6[], CONCATENATE(Table3[[#This Row],[F1F2F3DrGr (funktion)]],".015"))</f>
        <v>1</v>
      </c>
      <c r="J64">
        <f>SUM(Table3[[#This Row],[Lookup Gruppe 001]:[Lookup Gruppe 015]])</f>
        <v>3</v>
      </c>
    </row>
    <row r="65" spans="1:10" x14ac:dyDescent="0.25">
      <c r="A65" s="33" t="str">
        <f>Funktion!C67</f>
        <v>2</v>
      </c>
      <c r="B65" s="23" t="str">
        <f>Funktion!D67</f>
        <v>32</v>
      </c>
      <c r="C65" s="23" t="str">
        <f>Funktion!E67</f>
        <v>33</v>
      </c>
      <c r="D65">
        <f t="shared" si="2"/>
        <v>3</v>
      </c>
      <c r="E65" t="str">
        <f t="shared" si="0"/>
        <v>001</v>
      </c>
      <c r="F65" t="str">
        <f t="shared" si="1"/>
        <v>2.32.33.3</v>
      </c>
      <c r="G65">
        <f>COUNTIF(Table6[], CONCATENATE(Table3[[#This Row],[F1F2F3DrGr (funktion)]],".001"))</f>
        <v>1</v>
      </c>
      <c r="H65">
        <f>COUNTIF(Table6[], CONCATENATE(Table3[[#This Row],[F1F2F3DrGr (funktion)]],".010"))</f>
        <v>1</v>
      </c>
      <c r="I65">
        <f>COUNTIF(Table6[], CONCATENATE(Table3[[#This Row],[F1F2F3DrGr (funktion)]],".015"))</f>
        <v>1</v>
      </c>
      <c r="J65">
        <f>SUM(Table3[[#This Row],[Lookup Gruppe 001]:[Lookup Gruppe 015]])</f>
        <v>3</v>
      </c>
    </row>
    <row r="66" spans="1:10" x14ac:dyDescent="0.25">
      <c r="A66" s="33" t="str">
        <f>Funktion!C68</f>
        <v>2</v>
      </c>
      <c r="B66" s="23" t="str">
        <f>Funktion!D68</f>
        <v>32</v>
      </c>
      <c r="C66" s="23" t="str">
        <f>Funktion!E68</f>
        <v>34</v>
      </c>
      <c r="D66">
        <f t="shared" si="2"/>
        <v>3</v>
      </c>
      <c r="E66" t="str">
        <f t="shared" ref="E66:E129" si="3">"001"</f>
        <v>001</v>
      </c>
      <c r="F66" t="str">
        <f t="shared" ref="F66:F129" si="4">CONCATENATE(A66,".",B66,".",C66,".",D66)</f>
        <v>2.32.34.3</v>
      </c>
      <c r="G66">
        <f>COUNTIF(Table6[], CONCATENATE(Table3[[#This Row],[F1F2F3DrGr (funktion)]],".001"))</f>
        <v>1</v>
      </c>
      <c r="H66">
        <f>COUNTIF(Table6[], CONCATENATE(Table3[[#This Row],[F1F2F3DrGr (funktion)]],".010"))</f>
        <v>1</v>
      </c>
      <c r="I66">
        <f>COUNTIF(Table6[], CONCATENATE(Table3[[#This Row],[F1F2F3DrGr (funktion)]],".015"))</f>
        <v>1</v>
      </c>
      <c r="J66">
        <f>SUM(Table3[[#This Row],[Lookup Gruppe 001]:[Lookup Gruppe 015]])</f>
        <v>3</v>
      </c>
    </row>
    <row r="67" spans="1:10" x14ac:dyDescent="0.25">
      <c r="A67" s="33" t="str">
        <f>Funktion!C69</f>
        <v>2</v>
      </c>
      <c r="B67" s="23" t="str">
        <f>Funktion!D69</f>
        <v>32</v>
      </c>
      <c r="C67" s="23" t="str">
        <f>Funktion!E69</f>
        <v>35</v>
      </c>
      <c r="D67">
        <f t="shared" si="2"/>
        <v>3</v>
      </c>
      <c r="E67" t="str">
        <f t="shared" si="3"/>
        <v>001</v>
      </c>
      <c r="F67" t="str">
        <f t="shared" si="4"/>
        <v>2.32.35.3</v>
      </c>
      <c r="G67">
        <f>COUNTIF(Table6[], CONCATENATE(Table3[[#This Row],[F1F2F3DrGr (funktion)]],".001"))</f>
        <v>1</v>
      </c>
      <c r="H67">
        <f>COUNTIF(Table6[], CONCATENATE(Table3[[#This Row],[F1F2F3DrGr (funktion)]],".010"))</f>
        <v>1</v>
      </c>
      <c r="I67">
        <f>COUNTIF(Table6[], CONCATENATE(Table3[[#This Row],[F1F2F3DrGr (funktion)]],".015"))</f>
        <v>1</v>
      </c>
      <c r="J67">
        <f>SUM(Table3[[#This Row],[Lookup Gruppe 001]:[Lookup Gruppe 015]])</f>
        <v>3</v>
      </c>
    </row>
    <row r="68" spans="1:10" x14ac:dyDescent="0.25">
      <c r="A68" s="33" t="str">
        <f>Funktion!C70</f>
        <v>2</v>
      </c>
      <c r="B68" s="23" t="str">
        <f>Funktion!D70</f>
        <v>35</v>
      </c>
      <c r="C68" s="23" t="str">
        <f>Funktion!E70</f>
        <v>40</v>
      </c>
      <c r="D68">
        <f t="shared" si="2"/>
        <v>3</v>
      </c>
      <c r="E68" t="str">
        <f t="shared" si="3"/>
        <v>001</v>
      </c>
      <c r="F68" t="str">
        <f t="shared" si="4"/>
        <v>2.35.40.3</v>
      </c>
      <c r="G68">
        <f>COUNTIF(Table6[], CONCATENATE(Table3[[#This Row],[F1F2F3DrGr (funktion)]],".001"))</f>
        <v>1</v>
      </c>
      <c r="H68">
        <f>COUNTIF(Table6[], CONCATENATE(Table3[[#This Row],[F1F2F3DrGr (funktion)]],".010"))</f>
        <v>1</v>
      </c>
      <c r="I68">
        <f>COUNTIF(Table6[], CONCATENATE(Table3[[#This Row],[F1F2F3DrGr (funktion)]],".015"))</f>
        <v>1</v>
      </c>
      <c r="J68">
        <f>SUM(Table3[[#This Row],[Lookup Gruppe 001]:[Lookup Gruppe 015]])</f>
        <v>3</v>
      </c>
    </row>
    <row r="69" spans="1:10" x14ac:dyDescent="0.25">
      <c r="A69" s="33" t="str">
        <f>Funktion!C71</f>
        <v>2</v>
      </c>
      <c r="B69" s="23" t="str">
        <f>Funktion!D71</f>
        <v>35</v>
      </c>
      <c r="C69" s="23" t="str">
        <f>Funktion!E71</f>
        <v>41</v>
      </c>
      <c r="D69">
        <f t="shared" ref="D69:D132" si="5">D68</f>
        <v>3</v>
      </c>
      <c r="E69" t="str">
        <f t="shared" si="3"/>
        <v>001</v>
      </c>
      <c r="F69" t="str">
        <f t="shared" si="4"/>
        <v>2.35.41.3</v>
      </c>
      <c r="G69">
        <f>COUNTIF(Table6[], CONCATENATE(Table3[[#This Row],[F1F2F3DrGr (funktion)]],".001"))</f>
        <v>1</v>
      </c>
      <c r="H69">
        <f>COUNTIF(Table6[], CONCATENATE(Table3[[#This Row],[F1F2F3DrGr (funktion)]],".010"))</f>
        <v>1</v>
      </c>
      <c r="I69">
        <f>COUNTIF(Table6[], CONCATENATE(Table3[[#This Row],[F1F2F3DrGr (funktion)]],".015"))</f>
        <v>1</v>
      </c>
      <c r="J69">
        <f>SUM(Table3[[#This Row],[Lookup Gruppe 001]:[Lookup Gruppe 015]])</f>
        <v>3</v>
      </c>
    </row>
    <row r="70" spans="1:10" x14ac:dyDescent="0.25">
      <c r="A70" s="33" t="str">
        <f>Funktion!C72</f>
        <v>2</v>
      </c>
      <c r="B70" s="23" t="str">
        <f>Funktion!D72</f>
        <v>35</v>
      </c>
      <c r="C70" s="23" t="str">
        <f>Funktion!E72</f>
        <v>42</v>
      </c>
      <c r="D70">
        <f t="shared" si="5"/>
        <v>3</v>
      </c>
      <c r="E70" t="str">
        <f t="shared" si="3"/>
        <v>001</v>
      </c>
      <c r="F70" t="str">
        <f t="shared" si="4"/>
        <v>2.35.42.3</v>
      </c>
      <c r="G70">
        <f>COUNTIF(Table6[], CONCATENATE(Table3[[#This Row],[F1F2F3DrGr (funktion)]],".001"))</f>
        <v>1</v>
      </c>
      <c r="H70">
        <f>COUNTIF(Table6[], CONCATENATE(Table3[[#This Row],[F1F2F3DrGr (funktion)]],".010"))</f>
        <v>1</v>
      </c>
      <c r="I70">
        <f>COUNTIF(Table6[], CONCATENATE(Table3[[#This Row],[F1F2F3DrGr (funktion)]],".015"))</f>
        <v>1</v>
      </c>
      <c r="J70">
        <f>SUM(Table3[[#This Row],[Lookup Gruppe 001]:[Lookup Gruppe 015]])</f>
        <v>3</v>
      </c>
    </row>
    <row r="71" spans="1:10" x14ac:dyDescent="0.25">
      <c r="A71" s="33" t="str">
        <f>Funktion!C73</f>
        <v>3</v>
      </c>
      <c r="B71" s="23" t="str">
        <f>Funktion!D73</f>
        <v>22</v>
      </c>
      <c r="C71" s="23" t="str">
        <f>Funktion!E73</f>
        <v>01</v>
      </c>
      <c r="D71">
        <f t="shared" si="5"/>
        <v>3</v>
      </c>
      <c r="E71" t="str">
        <f t="shared" si="3"/>
        <v>001</v>
      </c>
      <c r="F71" t="str">
        <f t="shared" si="4"/>
        <v>3.22.01.3</v>
      </c>
      <c r="G71">
        <f>COUNTIF(Table6[], CONCATENATE(Table3[[#This Row],[F1F2F3DrGr (funktion)]],".001"))</f>
        <v>1</v>
      </c>
      <c r="H71">
        <f>COUNTIF(Table6[], CONCATENATE(Table3[[#This Row],[F1F2F3DrGr (funktion)]],".010"))</f>
        <v>1</v>
      </c>
      <c r="I71">
        <f>COUNTIF(Table6[], CONCATENATE(Table3[[#This Row],[F1F2F3DrGr (funktion)]],".015"))</f>
        <v>1</v>
      </c>
      <c r="J71">
        <f>SUM(Table3[[#This Row],[Lookup Gruppe 001]:[Lookup Gruppe 015]])</f>
        <v>3</v>
      </c>
    </row>
    <row r="72" spans="1:10" x14ac:dyDescent="0.25">
      <c r="A72" s="33" t="str">
        <f>Funktion!C74</f>
        <v>3</v>
      </c>
      <c r="B72" s="23" t="str">
        <f>Funktion!D74</f>
        <v>22</v>
      </c>
      <c r="C72" s="23" t="str">
        <f>Funktion!E74</f>
        <v>02</v>
      </c>
      <c r="D72">
        <f t="shared" si="5"/>
        <v>3</v>
      </c>
      <c r="E72" t="str">
        <f t="shared" si="3"/>
        <v>001</v>
      </c>
      <c r="F72" t="str">
        <f t="shared" si="4"/>
        <v>3.22.02.3</v>
      </c>
      <c r="G72">
        <f>COUNTIF(Table6[], CONCATENATE(Table3[[#This Row],[F1F2F3DrGr (funktion)]],".001"))</f>
        <v>1</v>
      </c>
      <c r="H72">
        <f>COUNTIF(Table6[], CONCATENATE(Table3[[#This Row],[F1F2F3DrGr (funktion)]],".010"))</f>
        <v>1</v>
      </c>
      <c r="I72">
        <f>COUNTIF(Table6[], CONCATENATE(Table3[[#This Row],[F1F2F3DrGr (funktion)]],".015"))</f>
        <v>1</v>
      </c>
      <c r="J72">
        <f>SUM(Table3[[#This Row],[Lookup Gruppe 001]:[Lookup Gruppe 015]])</f>
        <v>3</v>
      </c>
    </row>
    <row r="73" spans="1:10" x14ac:dyDescent="0.25">
      <c r="A73" s="33" t="str">
        <f>Funktion!C75</f>
        <v>3</v>
      </c>
      <c r="B73" s="23" t="str">
        <f>Funktion!D75</f>
        <v>22</v>
      </c>
      <c r="C73" s="23" t="str">
        <f>Funktion!E75</f>
        <v>03</v>
      </c>
      <c r="D73">
        <f t="shared" si="5"/>
        <v>3</v>
      </c>
      <c r="E73" t="str">
        <f t="shared" si="3"/>
        <v>001</v>
      </c>
      <c r="F73" t="str">
        <f t="shared" si="4"/>
        <v>3.22.03.3</v>
      </c>
      <c r="G73">
        <f>COUNTIF(Table6[], CONCATENATE(Table3[[#This Row],[F1F2F3DrGr (funktion)]],".001"))</f>
        <v>1</v>
      </c>
      <c r="H73">
        <f>COUNTIF(Table6[], CONCATENATE(Table3[[#This Row],[F1F2F3DrGr (funktion)]],".010"))</f>
        <v>1</v>
      </c>
      <c r="I73">
        <f>COUNTIF(Table6[], CONCATENATE(Table3[[#This Row],[F1F2F3DrGr (funktion)]],".015"))</f>
        <v>1</v>
      </c>
      <c r="J73">
        <f>SUM(Table3[[#This Row],[Lookup Gruppe 001]:[Lookup Gruppe 015]])</f>
        <v>3</v>
      </c>
    </row>
    <row r="74" spans="1:10" x14ac:dyDescent="0.25">
      <c r="A74" s="33" t="str">
        <f>Funktion!C76</f>
        <v>3</v>
      </c>
      <c r="B74" s="23" t="str">
        <f>Funktion!D76</f>
        <v>22</v>
      </c>
      <c r="C74" s="23" t="str">
        <f>Funktion!E76</f>
        <v>04</v>
      </c>
      <c r="D74">
        <f t="shared" si="5"/>
        <v>3</v>
      </c>
      <c r="E74" t="str">
        <f t="shared" si="3"/>
        <v>001</v>
      </c>
      <c r="F74" t="str">
        <f t="shared" si="4"/>
        <v>3.22.04.3</v>
      </c>
      <c r="G74">
        <f>COUNTIF(Table6[], CONCATENATE(Table3[[#This Row],[F1F2F3DrGr (funktion)]],".001"))</f>
        <v>0</v>
      </c>
      <c r="H74">
        <f>COUNTIF(Table6[], CONCATENATE(Table3[[#This Row],[F1F2F3DrGr (funktion)]],".010"))</f>
        <v>0</v>
      </c>
      <c r="I74">
        <f>COUNTIF(Table6[], CONCATENATE(Table3[[#This Row],[F1F2F3DrGr (funktion)]],".015"))</f>
        <v>0</v>
      </c>
      <c r="J74">
        <f>SUM(Table3[[#This Row],[Lookup Gruppe 001]:[Lookup Gruppe 015]])</f>
        <v>0</v>
      </c>
    </row>
    <row r="75" spans="1:10" x14ac:dyDescent="0.25">
      <c r="A75" s="33" t="str">
        <f>Funktion!C77</f>
        <v>3</v>
      </c>
      <c r="B75" s="23" t="str">
        <f>Funktion!D77</f>
        <v>22</v>
      </c>
      <c r="C75" s="23" t="str">
        <f>Funktion!E77</f>
        <v>05</v>
      </c>
      <c r="D75">
        <f t="shared" si="5"/>
        <v>3</v>
      </c>
      <c r="E75" t="str">
        <f t="shared" si="3"/>
        <v>001</v>
      </c>
      <c r="F75" t="str">
        <f t="shared" si="4"/>
        <v>3.22.05.3</v>
      </c>
      <c r="G75">
        <f>COUNTIF(Table6[], CONCATENATE(Table3[[#This Row],[F1F2F3DrGr (funktion)]],".001"))</f>
        <v>1</v>
      </c>
      <c r="H75">
        <f>COUNTIF(Table6[], CONCATENATE(Table3[[#This Row],[F1F2F3DrGr (funktion)]],".010"))</f>
        <v>1</v>
      </c>
      <c r="I75">
        <f>COUNTIF(Table6[], CONCATENATE(Table3[[#This Row],[F1F2F3DrGr (funktion)]],".015"))</f>
        <v>1</v>
      </c>
      <c r="J75">
        <f>SUM(Table3[[#This Row],[Lookup Gruppe 001]:[Lookup Gruppe 015]])</f>
        <v>3</v>
      </c>
    </row>
    <row r="76" spans="1:10" x14ac:dyDescent="0.25">
      <c r="A76" s="33" t="str">
        <f>Funktion!C78</f>
        <v>3</v>
      </c>
      <c r="B76" s="23" t="str">
        <f>Funktion!D78</f>
        <v>22</v>
      </c>
      <c r="C76" s="23" t="str">
        <f>Funktion!E78</f>
        <v>06</v>
      </c>
      <c r="D76">
        <f t="shared" si="5"/>
        <v>3</v>
      </c>
      <c r="E76" t="str">
        <f t="shared" si="3"/>
        <v>001</v>
      </c>
      <c r="F76" t="str">
        <f t="shared" si="4"/>
        <v>3.22.06.3</v>
      </c>
      <c r="G76">
        <f>COUNTIF(Table6[], CONCATENATE(Table3[[#This Row],[F1F2F3DrGr (funktion)]],".001"))</f>
        <v>1</v>
      </c>
      <c r="H76">
        <f>COUNTIF(Table6[], CONCATENATE(Table3[[#This Row],[F1F2F3DrGr (funktion)]],".010"))</f>
        <v>1</v>
      </c>
      <c r="I76">
        <f>COUNTIF(Table6[], CONCATENATE(Table3[[#This Row],[F1F2F3DrGr (funktion)]],".015"))</f>
        <v>1</v>
      </c>
      <c r="J76">
        <f>SUM(Table3[[#This Row],[Lookup Gruppe 001]:[Lookup Gruppe 015]])</f>
        <v>3</v>
      </c>
    </row>
    <row r="77" spans="1:10" x14ac:dyDescent="0.25">
      <c r="A77" s="33" t="str">
        <f>Funktion!C79</f>
        <v>3</v>
      </c>
      <c r="B77" s="23" t="str">
        <f>Funktion!D79</f>
        <v>22</v>
      </c>
      <c r="C77" s="23" t="str">
        <f>Funktion!E79</f>
        <v>07</v>
      </c>
      <c r="D77">
        <f t="shared" si="5"/>
        <v>3</v>
      </c>
      <c r="E77" t="str">
        <f t="shared" si="3"/>
        <v>001</v>
      </c>
      <c r="F77" t="str">
        <f t="shared" si="4"/>
        <v>3.22.07.3</v>
      </c>
      <c r="G77">
        <f>COUNTIF(Table6[], CONCATENATE(Table3[[#This Row],[F1F2F3DrGr (funktion)]],".001"))</f>
        <v>1</v>
      </c>
      <c r="H77">
        <f>COUNTIF(Table6[], CONCATENATE(Table3[[#This Row],[F1F2F3DrGr (funktion)]],".010"))</f>
        <v>1</v>
      </c>
      <c r="I77">
        <f>COUNTIF(Table6[], CONCATENATE(Table3[[#This Row],[F1F2F3DrGr (funktion)]],".015"))</f>
        <v>1</v>
      </c>
      <c r="J77">
        <f>SUM(Table3[[#This Row],[Lookup Gruppe 001]:[Lookup Gruppe 015]])</f>
        <v>3</v>
      </c>
    </row>
    <row r="78" spans="1:10" x14ac:dyDescent="0.25">
      <c r="A78" s="33" t="str">
        <f>Funktion!C80</f>
        <v>3</v>
      </c>
      <c r="B78" s="23" t="str">
        <f>Funktion!D80</f>
        <v>22</v>
      </c>
      <c r="C78" s="23" t="str">
        <f>Funktion!E80</f>
        <v>08</v>
      </c>
      <c r="D78">
        <f t="shared" si="5"/>
        <v>3</v>
      </c>
      <c r="E78" t="str">
        <f t="shared" si="3"/>
        <v>001</v>
      </c>
      <c r="F78" t="str">
        <f t="shared" si="4"/>
        <v>3.22.08.3</v>
      </c>
      <c r="G78">
        <f>COUNTIF(Table6[], CONCATENATE(Table3[[#This Row],[F1F2F3DrGr (funktion)]],".001"))</f>
        <v>1</v>
      </c>
      <c r="H78">
        <f>COUNTIF(Table6[], CONCATENATE(Table3[[#This Row],[F1F2F3DrGr (funktion)]],".010"))</f>
        <v>1</v>
      </c>
      <c r="I78">
        <f>COUNTIF(Table6[], CONCATENATE(Table3[[#This Row],[F1F2F3DrGr (funktion)]],".015"))</f>
        <v>1</v>
      </c>
      <c r="J78">
        <f>SUM(Table3[[#This Row],[Lookup Gruppe 001]:[Lookup Gruppe 015]])</f>
        <v>3</v>
      </c>
    </row>
    <row r="79" spans="1:10" x14ac:dyDescent="0.25">
      <c r="A79" s="33" t="str">
        <f>Funktion!C81</f>
        <v>3</v>
      </c>
      <c r="B79" s="23" t="str">
        <f>Funktion!D81</f>
        <v>22</v>
      </c>
      <c r="C79" s="23" t="str">
        <f>Funktion!E81</f>
        <v>09</v>
      </c>
      <c r="D79">
        <f t="shared" si="5"/>
        <v>3</v>
      </c>
      <c r="E79" t="str">
        <f t="shared" si="3"/>
        <v>001</v>
      </c>
      <c r="F79" t="str">
        <f t="shared" si="4"/>
        <v>3.22.09.3</v>
      </c>
      <c r="G79">
        <f>COUNTIF(Table6[], CONCATENATE(Table3[[#This Row],[F1F2F3DrGr (funktion)]],".001"))</f>
        <v>1</v>
      </c>
      <c r="H79">
        <f>COUNTIF(Table6[], CONCATENATE(Table3[[#This Row],[F1F2F3DrGr (funktion)]],".010"))</f>
        <v>1</v>
      </c>
      <c r="I79">
        <f>COUNTIF(Table6[], CONCATENATE(Table3[[#This Row],[F1F2F3DrGr (funktion)]],".015"))</f>
        <v>1</v>
      </c>
      <c r="J79">
        <f>SUM(Table3[[#This Row],[Lookup Gruppe 001]:[Lookup Gruppe 015]])</f>
        <v>3</v>
      </c>
    </row>
    <row r="80" spans="1:10" x14ac:dyDescent="0.25">
      <c r="A80" s="33" t="str">
        <f>Funktion!C82</f>
        <v>3</v>
      </c>
      <c r="B80" s="23" t="str">
        <f>Funktion!D82</f>
        <v>22</v>
      </c>
      <c r="C80" s="23" t="str">
        <f>Funktion!E82</f>
        <v>10</v>
      </c>
      <c r="D80">
        <f t="shared" si="5"/>
        <v>3</v>
      </c>
      <c r="E80" t="str">
        <f t="shared" si="3"/>
        <v>001</v>
      </c>
      <c r="F80" t="str">
        <f t="shared" si="4"/>
        <v>3.22.10.3</v>
      </c>
      <c r="G80">
        <f>COUNTIF(Table6[], CONCATENATE(Table3[[#This Row],[F1F2F3DrGr (funktion)]],".001"))</f>
        <v>1</v>
      </c>
      <c r="H80">
        <f>COUNTIF(Table6[], CONCATENATE(Table3[[#This Row],[F1F2F3DrGr (funktion)]],".010"))</f>
        <v>1</v>
      </c>
      <c r="I80">
        <f>COUNTIF(Table6[], CONCATENATE(Table3[[#This Row],[F1F2F3DrGr (funktion)]],".015"))</f>
        <v>1</v>
      </c>
      <c r="J80">
        <f>SUM(Table3[[#This Row],[Lookup Gruppe 001]:[Lookup Gruppe 015]])</f>
        <v>3</v>
      </c>
    </row>
    <row r="81" spans="1:10" x14ac:dyDescent="0.25">
      <c r="A81" s="33" t="str">
        <f>Funktion!C83</f>
        <v>3</v>
      </c>
      <c r="B81" s="23" t="str">
        <f>Funktion!D83</f>
        <v>22</v>
      </c>
      <c r="C81" s="23" t="str">
        <f>Funktion!E83</f>
        <v>12</v>
      </c>
      <c r="D81">
        <f t="shared" si="5"/>
        <v>3</v>
      </c>
      <c r="E81" t="str">
        <f t="shared" si="3"/>
        <v>001</v>
      </c>
      <c r="F81" t="str">
        <f t="shared" si="4"/>
        <v>3.22.12.3</v>
      </c>
      <c r="G81">
        <f>COUNTIF(Table6[], CONCATENATE(Table3[[#This Row],[F1F2F3DrGr (funktion)]],".001"))</f>
        <v>1</v>
      </c>
      <c r="H81">
        <f>COUNTIF(Table6[], CONCATENATE(Table3[[#This Row],[F1F2F3DrGr (funktion)]],".010"))</f>
        <v>1</v>
      </c>
      <c r="I81">
        <f>COUNTIF(Table6[], CONCATENATE(Table3[[#This Row],[F1F2F3DrGr (funktion)]],".015"))</f>
        <v>1</v>
      </c>
      <c r="J81">
        <f>SUM(Table3[[#This Row],[Lookup Gruppe 001]:[Lookup Gruppe 015]])</f>
        <v>3</v>
      </c>
    </row>
    <row r="82" spans="1:10" x14ac:dyDescent="0.25">
      <c r="A82" s="33" t="str">
        <f>Funktion!C84</f>
        <v>3</v>
      </c>
      <c r="B82" s="23" t="str">
        <f>Funktion!D84</f>
        <v>22</v>
      </c>
      <c r="C82" s="23" t="str">
        <f>Funktion!E84</f>
        <v>14</v>
      </c>
      <c r="D82">
        <f t="shared" si="5"/>
        <v>3</v>
      </c>
      <c r="E82" t="str">
        <f t="shared" si="3"/>
        <v>001</v>
      </c>
      <c r="F82" t="str">
        <f t="shared" si="4"/>
        <v>3.22.14.3</v>
      </c>
      <c r="G82">
        <f>COUNTIF(Table6[], CONCATENATE(Table3[[#This Row],[F1F2F3DrGr (funktion)]],".001"))</f>
        <v>1</v>
      </c>
      <c r="H82">
        <f>COUNTIF(Table6[], CONCATENATE(Table3[[#This Row],[F1F2F3DrGr (funktion)]],".010"))</f>
        <v>1</v>
      </c>
      <c r="I82">
        <f>COUNTIF(Table6[], CONCATENATE(Table3[[#This Row],[F1F2F3DrGr (funktion)]],".015"))</f>
        <v>1</v>
      </c>
      <c r="J82">
        <f>SUM(Table3[[#This Row],[Lookup Gruppe 001]:[Lookup Gruppe 015]])</f>
        <v>3</v>
      </c>
    </row>
    <row r="83" spans="1:10" x14ac:dyDescent="0.25">
      <c r="A83" s="33" t="str">
        <f>Funktion!C85</f>
        <v>3</v>
      </c>
      <c r="B83" s="23" t="str">
        <f>Funktion!D85</f>
        <v>22</v>
      </c>
      <c r="C83" s="23" t="str">
        <f>Funktion!E85</f>
        <v>16</v>
      </c>
      <c r="D83">
        <f t="shared" si="5"/>
        <v>3</v>
      </c>
      <c r="E83" t="str">
        <f t="shared" si="3"/>
        <v>001</v>
      </c>
      <c r="F83" t="str">
        <f t="shared" si="4"/>
        <v>3.22.16.3</v>
      </c>
      <c r="G83">
        <f>COUNTIF(Table6[], CONCATENATE(Table3[[#This Row],[F1F2F3DrGr (funktion)]],".001"))</f>
        <v>1</v>
      </c>
      <c r="H83">
        <f>COUNTIF(Table6[], CONCATENATE(Table3[[#This Row],[F1F2F3DrGr (funktion)]],".010"))</f>
        <v>1</v>
      </c>
      <c r="I83">
        <f>COUNTIF(Table6[], CONCATENATE(Table3[[#This Row],[F1F2F3DrGr (funktion)]],".015"))</f>
        <v>1</v>
      </c>
      <c r="J83">
        <f>SUM(Table3[[#This Row],[Lookup Gruppe 001]:[Lookup Gruppe 015]])</f>
        <v>3</v>
      </c>
    </row>
    <row r="84" spans="1:10" x14ac:dyDescent="0.25">
      <c r="A84" s="33" t="str">
        <f>Funktion!C86</f>
        <v>3</v>
      </c>
      <c r="B84" s="23" t="str">
        <f>Funktion!D86</f>
        <v>22</v>
      </c>
      <c r="C84" s="23" t="str">
        <f>Funktion!E86</f>
        <v>17</v>
      </c>
      <c r="D84">
        <f t="shared" si="5"/>
        <v>3</v>
      </c>
      <c r="E84" t="str">
        <f t="shared" si="3"/>
        <v>001</v>
      </c>
      <c r="F84" t="str">
        <f t="shared" si="4"/>
        <v>3.22.17.3</v>
      </c>
      <c r="G84">
        <f>COUNTIF(Table6[], CONCATENATE(Table3[[#This Row],[F1F2F3DrGr (funktion)]],".001"))</f>
        <v>1</v>
      </c>
      <c r="H84">
        <f>COUNTIF(Table6[], CONCATENATE(Table3[[#This Row],[F1F2F3DrGr (funktion)]],".010"))</f>
        <v>1</v>
      </c>
      <c r="I84">
        <f>COUNTIF(Table6[], CONCATENATE(Table3[[#This Row],[F1F2F3DrGr (funktion)]],".015"))</f>
        <v>1</v>
      </c>
      <c r="J84">
        <f>SUM(Table3[[#This Row],[Lookup Gruppe 001]:[Lookup Gruppe 015]])</f>
        <v>3</v>
      </c>
    </row>
    <row r="85" spans="1:10" x14ac:dyDescent="0.25">
      <c r="A85" s="33" t="str">
        <f>Funktion!C87</f>
        <v>3</v>
      </c>
      <c r="B85" s="23" t="str">
        <f>Funktion!D87</f>
        <v>22</v>
      </c>
      <c r="C85" s="23" t="str">
        <f>Funktion!E87</f>
        <v>18</v>
      </c>
      <c r="D85">
        <f t="shared" si="5"/>
        <v>3</v>
      </c>
      <c r="E85" t="str">
        <f t="shared" si="3"/>
        <v>001</v>
      </c>
      <c r="F85" t="str">
        <f t="shared" si="4"/>
        <v>3.22.18.3</v>
      </c>
      <c r="G85">
        <f>COUNTIF(Table6[], CONCATENATE(Table3[[#This Row],[F1F2F3DrGr (funktion)]],".001"))</f>
        <v>1</v>
      </c>
      <c r="H85">
        <f>COUNTIF(Table6[], CONCATENATE(Table3[[#This Row],[F1F2F3DrGr (funktion)]],".010"))</f>
        <v>1</v>
      </c>
      <c r="I85">
        <f>COUNTIF(Table6[], CONCATENATE(Table3[[#This Row],[F1F2F3DrGr (funktion)]],".015"))</f>
        <v>1</v>
      </c>
      <c r="J85">
        <f>SUM(Table3[[#This Row],[Lookup Gruppe 001]:[Lookup Gruppe 015]])</f>
        <v>3</v>
      </c>
    </row>
    <row r="86" spans="1:10" x14ac:dyDescent="0.25">
      <c r="A86" s="33" t="str">
        <f>Funktion!C88</f>
        <v>3</v>
      </c>
      <c r="B86" s="23" t="str">
        <f>Funktion!D88</f>
        <v>30</v>
      </c>
      <c r="C86" s="23" t="str">
        <f>Funktion!E88</f>
        <v>44</v>
      </c>
      <c r="D86">
        <f t="shared" si="5"/>
        <v>3</v>
      </c>
      <c r="E86" t="str">
        <f t="shared" si="3"/>
        <v>001</v>
      </c>
      <c r="F86" t="str">
        <f t="shared" si="4"/>
        <v>3.30.44.3</v>
      </c>
      <c r="G86">
        <f>COUNTIF(Table6[], CONCATENATE(Table3[[#This Row],[F1F2F3DrGr (funktion)]],".001"))</f>
        <v>1</v>
      </c>
      <c r="H86">
        <f>COUNTIF(Table6[], CONCATENATE(Table3[[#This Row],[F1F2F3DrGr (funktion)]],".010"))</f>
        <v>1</v>
      </c>
      <c r="I86">
        <f>COUNTIF(Table6[], CONCATENATE(Table3[[#This Row],[F1F2F3DrGr (funktion)]],".015"))</f>
        <v>1</v>
      </c>
      <c r="J86">
        <f>SUM(Table3[[#This Row],[Lookup Gruppe 001]:[Lookup Gruppe 015]])</f>
        <v>3</v>
      </c>
    </row>
    <row r="87" spans="1:10" x14ac:dyDescent="0.25">
      <c r="A87" s="33" t="str">
        <f>Funktion!C89</f>
        <v>3</v>
      </c>
      <c r="B87" s="23" t="str">
        <f>Funktion!D89</f>
        <v>30</v>
      </c>
      <c r="C87" s="23" t="str">
        <f>Funktion!E89</f>
        <v>45</v>
      </c>
      <c r="D87">
        <f t="shared" si="5"/>
        <v>3</v>
      </c>
      <c r="E87" t="str">
        <f t="shared" si="3"/>
        <v>001</v>
      </c>
      <c r="F87" t="str">
        <f t="shared" si="4"/>
        <v>3.30.45.3</v>
      </c>
      <c r="G87">
        <f>COUNTIF(Table6[], CONCATENATE(Table3[[#This Row],[F1F2F3DrGr (funktion)]],".001"))</f>
        <v>1</v>
      </c>
      <c r="H87">
        <f>COUNTIF(Table6[], CONCATENATE(Table3[[#This Row],[F1F2F3DrGr (funktion)]],".010"))</f>
        <v>1</v>
      </c>
      <c r="I87">
        <f>COUNTIF(Table6[], CONCATENATE(Table3[[#This Row],[F1F2F3DrGr (funktion)]],".015"))</f>
        <v>1</v>
      </c>
      <c r="J87">
        <f>SUM(Table3[[#This Row],[Lookup Gruppe 001]:[Lookup Gruppe 015]])</f>
        <v>3</v>
      </c>
    </row>
    <row r="88" spans="1:10" x14ac:dyDescent="0.25">
      <c r="A88" s="33" t="str">
        <f>Funktion!C90</f>
        <v>3</v>
      </c>
      <c r="B88" s="23" t="str">
        <f>Funktion!D90</f>
        <v>30</v>
      </c>
      <c r="C88" s="23" t="str">
        <f>Funktion!E90</f>
        <v>46</v>
      </c>
      <c r="D88">
        <f t="shared" si="5"/>
        <v>3</v>
      </c>
      <c r="E88" t="str">
        <f t="shared" si="3"/>
        <v>001</v>
      </c>
      <c r="F88" t="str">
        <f t="shared" si="4"/>
        <v>3.30.46.3</v>
      </c>
      <c r="G88">
        <f>COUNTIF(Table6[], CONCATENATE(Table3[[#This Row],[F1F2F3DrGr (funktion)]],".001"))</f>
        <v>1</v>
      </c>
      <c r="H88">
        <f>COUNTIF(Table6[], CONCATENATE(Table3[[#This Row],[F1F2F3DrGr (funktion)]],".010"))</f>
        <v>1</v>
      </c>
      <c r="I88">
        <f>COUNTIF(Table6[], CONCATENATE(Table3[[#This Row],[F1F2F3DrGr (funktion)]],".015"))</f>
        <v>1</v>
      </c>
      <c r="J88">
        <f>SUM(Table3[[#This Row],[Lookup Gruppe 001]:[Lookup Gruppe 015]])</f>
        <v>3</v>
      </c>
    </row>
    <row r="89" spans="1:10" x14ac:dyDescent="0.25">
      <c r="A89" s="33" t="str">
        <f>Funktion!C92</f>
        <v>3</v>
      </c>
      <c r="B89" s="23" t="str">
        <f>Funktion!D92</f>
        <v>32</v>
      </c>
      <c r="C89" s="23" t="str">
        <f>Funktion!E92</f>
        <v>50</v>
      </c>
      <c r="D89">
        <f t="shared" si="5"/>
        <v>3</v>
      </c>
      <c r="E89" t="str">
        <f t="shared" si="3"/>
        <v>001</v>
      </c>
      <c r="F89" t="str">
        <f t="shared" si="4"/>
        <v>3.32.50.3</v>
      </c>
      <c r="G89">
        <f>COUNTIF(Table6[], CONCATENATE(Table3[[#This Row],[F1F2F3DrGr (funktion)]],".001"))</f>
        <v>1</v>
      </c>
      <c r="H89">
        <f>COUNTIF(Table6[], CONCATENATE(Table3[[#This Row],[F1F2F3DrGr (funktion)]],".010"))</f>
        <v>1</v>
      </c>
      <c r="I89">
        <f>COUNTIF(Table6[], CONCATENATE(Table3[[#This Row],[F1F2F3DrGr (funktion)]],".015"))</f>
        <v>1</v>
      </c>
      <c r="J89">
        <f>SUM(Table3[[#This Row],[Lookup Gruppe 001]:[Lookup Gruppe 015]])</f>
        <v>3</v>
      </c>
    </row>
    <row r="90" spans="1:10" x14ac:dyDescent="0.25">
      <c r="A90" s="33" t="str">
        <f>Funktion!C93</f>
        <v>3</v>
      </c>
      <c r="B90" s="23" t="str">
        <f>Funktion!D93</f>
        <v>35</v>
      </c>
      <c r="C90" s="23" t="str">
        <f>Funktion!E93</f>
        <v>60</v>
      </c>
      <c r="D90">
        <f t="shared" si="5"/>
        <v>3</v>
      </c>
      <c r="E90" t="str">
        <f t="shared" si="3"/>
        <v>001</v>
      </c>
      <c r="F90" t="str">
        <f t="shared" si="4"/>
        <v>3.35.60.3</v>
      </c>
      <c r="G90">
        <f>COUNTIF(Table6[], CONCATENATE(Table3[[#This Row],[F1F2F3DrGr (funktion)]],".001"))</f>
        <v>1</v>
      </c>
      <c r="H90">
        <f>COUNTIF(Table6[], CONCATENATE(Table3[[#This Row],[F1F2F3DrGr (funktion)]],".010"))</f>
        <v>1</v>
      </c>
      <c r="I90">
        <f>COUNTIF(Table6[], CONCATENATE(Table3[[#This Row],[F1F2F3DrGr (funktion)]],".015"))</f>
        <v>1</v>
      </c>
      <c r="J90">
        <f>SUM(Table3[[#This Row],[Lookup Gruppe 001]:[Lookup Gruppe 015]])</f>
        <v>3</v>
      </c>
    </row>
    <row r="91" spans="1:10" x14ac:dyDescent="0.25">
      <c r="A91" s="33" t="str">
        <f>Funktion!C94</f>
        <v>3</v>
      </c>
      <c r="B91" s="23" t="str">
        <f>Funktion!D94</f>
        <v>35</v>
      </c>
      <c r="C91" s="23" t="str">
        <f>Funktion!E94</f>
        <v>61</v>
      </c>
      <c r="D91">
        <f t="shared" si="5"/>
        <v>3</v>
      </c>
      <c r="E91" t="str">
        <f t="shared" si="3"/>
        <v>001</v>
      </c>
      <c r="F91" t="str">
        <f t="shared" si="4"/>
        <v>3.35.61.3</v>
      </c>
      <c r="G91">
        <f>COUNTIF(Table6[], CONCATENATE(Table3[[#This Row],[F1F2F3DrGr (funktion)]],".001"))</f>
        <v>1</v>
      </c>
      <c r="H91">
        <f>COUNTIF(Table6[], CONCATENATE(Table3[[#This Row],[F1F2F3DrGr (funktion)]],".010"))</f>
        <v>1</v>
      </c>
      <c r="I91">
        <f>COUNTIF(Table6[], CONCATENATE(Table3[[#This Row],[F1F2F3DrGr (funktion)]],".015"))</f>
        <v>1</v>
      </c>
      <c r="J91">
        <f>SUM(Table3[[#This Row],[Lookup Gruppe 001]:[Lookup Gruppe 015]])</f>
        <v>3</v>
      </c>
    </row>
    <row r="92" spans="1:10" x14ac:dyDescent="0.25">
      <c r="A92" s="33" t="str">
        <f>Funktion!C95</f>
        <v>3</v>
      </c>
      <c r="B92" s="23" t="str">
        <f>Funktion!D95</f>
        <v>35</v>
      </c>
      <c r="C92" s="23" t="str">
        <f>Funktion!E95</f>
        <v>62</v>
      </c>
      <c r="D92">
        <f t="shared" si="5"/>
        <v>3</v>
      </c>
      <c r="E92" t="str">
        <f t="shared" si="3"/>
        <v>001</v>
      </c>
      <c r="F92" t="str">
        <f t="shared" si="4"/>
        <v>3.35.62.3</v>
      </c>
      <c r="G92">
        <f>COUNTIF(Table6[], CONCATENATE(Table3[[#This Row],[F1F2F3DrGr (funktion)]],".001"))</f>
        <v>1</v>
      </c>
      <c r="H92">
        <f>COUNTIF(Table6[], CONCATENATE(Table3[[#This Row],[F1F2F3DrGr (funktion)]],".010"))</f>
        <v>1</v>
      </c>
      <c r="I92">
        <f>COUNTIF(Table6[], CONCATENATE(Table3[[#This Row],[F1F2F3DrGr (funktion)]],".015"))</f>
        <v>1</v>
      </c>
      <c r="J92">
        <f>SUM(Table3[[#This Row],[Lookup Gruppe 001]:[Lookup Gruppe 015]])</f>
        <v>3</v>
      </c>
    </row>
    <row r="93" spans="1:10" x14ac:dyDescent="0.25">
      <c r="A93" s="33" t="str">
        <f>Funktion!C96</f>
        <v>3</v>
      </c>
      <c r="B93" s="23" t="str">
        <f>Funktion!D96</f>
        <v>35</v>
      </c>
      <c r="C93" s="23" t="str">
        <f>Funktion!E96</f>
        <v>63</v>
      </c>
      <c r="D93">
        <f t="shared" si="5"/>
        <v>3</v>
      </c>
      <c r="E93" t="str">
        <f t="shared" si="3"/>
        <v>001</v>
      </c>
      <c r="F93" t="str">
        <f t="shared" si="4"/>
        <v>3.35.63.3</v>
      </c>
      <c r="G93">
        <f>COUNTIF(Table6[], CONCATENATE(Table3[[#This Row],[F1F2F3DrGr (funktion)]],".001"))</f>
        <v>1</v>
      </c>
      <c r="H93">
        <f>COUNTIF(Table6[], CONCATENATE(Table3[[#This Row],[F1F2F3DrGr (funktion)]],".010"))</f>
        <v>1</v>
      </c>
      <c r="I93">
        <f>COUNTIF(Table6[], CONCATENATE(Table3[[#This Row],[F1F2F3DrGr (funktion)]],".015"))</f>
        <v>1</v>
      </c>
      <c r="J93">
        <f>SUM(Table3[[#This Row],[Lookup Gruppe 001]:[Lookup Gruppe 015]])</f>
        <v>3</v>
      </c>
    </row>
    <row r="94" spans="1:10" x14ac:dyDescent="0.25">
      <c r="A94" s="33" t="str">
        <f>Funktion!C97</f>
        <v>3</v>
      </c>
      <c r="B94" s="23" t="str">
        <f>Funktion!D97</f>
        <v>35</v>
      </c>
      <c r="C94" s="23" t="str">
        <f>Funktion!E97</f>
        <v>64</v>
      </c>
      <c r="D94">
        <f t="shared" si="5"/>
        <v>3</v>
      </c>
      <c r="E94" t="str">
        <f t="shared" si="3"/>
        <v>001</v>
      </c>
      <c r="F94" t="str">
        <f t="shared" si="4"/>
        <v>3.35.64.3</v>
      </c>
      <c r="G94">
        <f>COUNTIF(Table6[], CONCATENATE(Table3[[#This Row],[F1F2F3DrGr (funktion)]],".001"))</f>
        <v>1</v>
      </c>
      <c r="H94">
        <f>COUNTIF(Table6[], CONCATENATE(Table3[[#This Row],[F1F2F3DrGr (funktion)]],".010"))</f>
        <v>1</v>
      </c>
      <c r="I94">
        <f>COUNTIF(Table6[], CONCATENATE(Table3[[#This Row],[F1F2F3DrGr (funktion)]],".015"))</f>
        <v>1</v>
      </c>
      <c r="J94">
        <f>SUM(Table3[[#This Row],[Lookup Gruppe 001]:[Lookup Gruppe 015]])</f>
        <v>3</v>
      </c>
    </row>
    <row r="95" spans="1:10" x14ac:dyDescent="0.25">
      <c r="A95" s="33" t="str">
        <f>Funktion!C98</f>
        <v>3</v>
      </c>
      <c r="B95" s="23" t="str">
        <f>Funktion!D98</f>
        <v>38</v>
      </c>
      <c r="C95" s="23" t="str">
        <f>Funktion!E98</f>
        <v>70</v>
      </c>
      <c r="D95">
        <f t="shared" si="5"/>
        <v>3</v>
      </c>
      <c r="E95" t="str">
        <f t="shared" si="3"/>
        <v>001</v>
      </c>
      <c r="F95" t="str">
        <f t="shared" si="4"/>
        <v>3.38.70.3</v>
      </c>
      <c r="G95">
        <f>COUNTIF(Table6[], CONCATENATE(Table3[[#This Row],[F1F2F3DrGr (funktion)]],".001"))</f>
        <v>1</v>
      </c>
      <c r="H95">
        <f>COUNTIF(Table6[], CONCATENATE(Table3[[#This Row],[F1F2F3DrGr (funktion)]],".010"))</f>
        <v>1</v>
      </c>
      <c r="I95">
        <f>COUNTIF(Table6[], CONCATENATE(Table3[[#This Row],[F1F2F3DrGr (funktion)]],".015"))</f>
        <v>1</v>
      </c>
      <c r="J95">
        <f>SUM(Table3[[#This Row],[Lookup Gruppe 001]:[Lookup Gruppe 015]])</f>
        <v>3</v>
      </c>
    </row>
    <row r="96" spans="1:10" x14ac:dyDescent="0.25">
      <c r="A96" s="33" t="str">
        <f>Funktion!C99</f>
        <v>3</v>
      </c>
      <c r="B96" s="23" t="str">
        <f>Funktion!D99</f>
        <v>38</v>
      </c>
      <c r="C96" s="23" t="str">
        <f>Funktion!E99</f>
        <v>72</v>
      </c>
      <c r="D96">
        <f t="shared" si="5"/>
        <v>3</v>
      </c>
      <c r="E96" t="str">
        <f t="shared" si="3"/>
        <v>001</v>
      </c>
      <c r="F96" t="str">
        <f t="shared" si="4"/>
        <v>3.38.72.3</v>
      </c>
      <c r="G96">
        <f>COUNTIF(Table6[], CONCATENATE(Table3[[#This Row],[F1F2F3DrGr (funktion)]],".001"))</f>
        <v>1</v>
      </c>
      <c r="H96">
        <f>COUNTIF(Table6[], CONCATENATE(Table3[[#This Row],[F1F2F3DrGr (funktion)]],".010"))</f>
        <v>1</v>
      </c>
      <c r="I96">
        <f>COUNTIF(Table6[], CONCATENATE(Table3[[#This Row],[F1F2F3DrGr (funktion)]],".015"))</f>
        <v>1</v>
      </c>
      <c r="J96">
        <f>SUM(Table3[[#This Row],[Lookup Gruppe 001]:[Lookup Gruppe 015]])</f>
        <v>3</v>
      </c>
    </row>
    <row r="97" spans="1:10" x14ac:dyDescent="0.25">
      <c r="A97" s="33" t="str">
        <f>Funktion!C100</f>
        <v>3</v>
      </c>
      <c r="B97" s="23" t="str">
        <f>Funktion!D100</f>
        <v>38</v>
      </c>
      <c r="C97" s="23" t="str">
        <f>Funktion!E100</f>
        <v>73</v>
      </c>
      <c r="D97">
        <f t="shared" si="5"/>
        <v>3</v>
      </c>
      <c r="E97" t="str">
        <f t="shared" si="3"/>
        <v>001</v>
      </c>
      <c r="F97" t="str">
        <f t="shared" si="4"/>
        <v>3.38.73.3</v>
      </c>
      <c r="G97">
        <f>COUNTIF(Table6[], CONCATENATE(Table3[[#This Row],[F1F2F3DrGr (funktion)]],".001"))</f>
        <v>1</v>
      </c>
      <c r="H97">
        <f>COUNTIF(Table6[], CONCATENATE(Table3[[#This Row],[F1F2F3DrGr (funktion)]],".010"))</f>
        <v>1</v>
      </c>
      <c r="I97">
        <f>COUNTIF(Table6[], CONCATENATE(Table3[[#This Row],[F1F2F3DrGr (funktion)]],".015"))</f>
        <v>1</v>
      </c>
      <c r="J97">
        <f>SUM(Table3[[#This Row],[Lookup Gruppe 001]:[Lookup Gruppe 015]])</f>
        <v>3</v>
      </c>
    </row>
    <row r="98" spans="1:10" x14ac:dyDescent="0.25">
      <c r="A98" s="33" t="str">
        <f>Funktion!C101</f>
        <v>3</v>
      </c>
      <c r="B98" s="23" t="str">
        <f>Funktion!D101</f>
        <v>38</v>
      </c>
      <c r="C98" s="23" t="str">
        <f>Funktion!E101</f>
        <v>74</v>
      </c>
      <c r="D98">
        <f t="shared" si="5"/>
        <v>3</v>
      </c>
      <c r="E98" t="str">
        <f t="shared" si="3"/>
        <v>001</v>
      </c>
      <c r="F98" t="str">
        <f t="shared" si="4"/>
        <v>3.38.74.3</v>
      </c>
      <c r="G98">
        <f>COUNTIF(Table6[], CONCATENATE(Table3[[#This Row],[F1F2F3DrGr (funktion)]],".001"))</f>
        <v>1</v>
      </c>
      <c r="H98">
        <f>COUNTIF(Table6[], CONCATENATE(Table3[[#This Row],[F1F2F3DrGr (funktion)]],".010"))</f>
        <v>1</v>
      </c>
      <c r="I98">
        <f>COUNTIF(Table6[], CONCATENATE(Table3[[#This Row],[F1F2F3DrGr (funktion)]],".015"))</f>
        <v>1</v>
      </c>
      <c r="J98">
        <f>SUM(Table3[[#This Row],[Lookup Gruppe 001]:[Lookup Gruppe 015]])</f>
        <v>3</v>
      </c>
    </row>
    <row r="99" spans="1:10" x14ac:dyDescent="0.25">
      <c r="A99" s="33" t="str">
        <f>Funktion!C102</f>
        <v>3</v>
      </c>
      <c r="B99" s="23" t="str">
        <f>Funktion!D102</f>
        <v>38</v>
      </c>
      <c r="C99" s="23" t="str">
        <f>Funktion!E102</f>
        <v>75</v>
      </c>
      <c r="D99">
        <f t="shared" si="5"/>
        <v>3</v>
      </c>
      <c r="E99" t="str">
        <f t="shared" si="3"/>
        <v>001</v>
      </c>
      <c r="F99" t="str">
        <f t="shared" si="4"/>
        <v>3.38.75.3</v>
      </c>
      <c r="G99">
        <f>COUNTIF(Table6[], CONCATENATE(Table3[[#This Row],[F1F2F3DrGr (funktion)]],".001"))</f>
        <v>1</v>
      </c>
      <c r="H99">
        <f>COUNTIF(Table6[], CONCATENATE(Table3[[#This Row],[F1F2F3DrGr (funktion)]],".010"))</f>
        <v>1</v>
      </c>
      <c r="I99">
        <f>COUNTIF(Table6[], CONCATENATE(Table3[[#This Row],[F1F2F3DrGr (funktion)]],".015"))</f>
        <v>1</v>
      </c>
      <c r="J99">
        <f>SUM(Table3[[#This Row],[Lookup Gruppe 001]:[Lookup Gruppe 015]])</f>
        <v>3</v>
      </c>
    </row>
    <row r="100" spans="1:10" x14ac:dyDescent="0.25">
      <c r="A100" s="33" t="str">
        <f>Funktion!C103</f>
        <v>3</v>
      </c>
      <c r="B100" s="23" t="str">
        <f>Funktion!D103</f>
        <v>38</v>
      </c>
      <c r="C100" s="23" t="str">
        <f>Funktion!E103</f>
        <v>76</v>
      </c>
      <c r="D100">
        <f t="shared" si="5"/>
        <v>3</v>
      </c>
      <c r="E100" t="str">
        <f t="shared" si="3"/>
        <v>001</v>
      </c>
      <c r="F100" t="str">
        <f t="shared" si="4"/>
        <v>3.38.76.3</v>
      </c>
      <c r="G100">
        <f>COUNTIF(Table6[], CONCATENATE(Table3[[#This Row],[F1F2F3DrGr (funktion)]],".001"))</f>
        <v>1</v>
      </c>
      <c r="H100">
        <f>COUNTIF(Table6[], CONCATENATE(Table3[[#This Row],[F1F2F3DrGr (funktion)]],".010"))</f>
        <v>1</v>
      </c>
      <c r="I100">
        <f>COUNTIF(Table6[], CONCATENATE(Table3[[#This Row],[F1F2F3DrGr (funktion)]],".015"))</f>
        <v>1</v>
      </c>
      <c r="J100">
        <f>SUM(Table3[[#This Row],[Lookup Gruppe 001]:[Lookup Gruppe 015]])</f>
        <v>3</v>
      </c>
    </row>
    <row r="101" spans="1:10" x14ac:dyDescent="0.25">
      <c r="A101" s="33" t="str">
        <f>Funktion!C104</f>
        <v>3</v>
      </c>
      <c r="B101" s="23" t="str">
        <f>Funktion!D104</f>
        <v>38</v>
      </c>
      <c r="C101" s="23" t="str">
        <f>Funktion!E104</f>
        <v>77</v>
      </c>
      <c r="D101">
        <f t="shared" si="5"/>
        <v>3</v>
      </c>
      <c r="E101" t="str">
        <f t="shared" si="3"/>
        <v>001</v>
      </c>
      <c r="F101" t="str">
        <f t="shared" si="4"/>
        <v>3.38.77.3</v>
      </c>
      <c r="G101">
        <f>COUNTIF(Table6[], CONCATENATE(Table3[[#This Row],[F1F2F3DrGr (funktion)]],".001"))</f>
        <v>1</v>
      </c>
      <c r="H101">
        <f>COUNTIF(Table6[], CONCATENATE(Table3[[#This Row],[F1F2F3DrGr (funktion)]],".010"))</f>
        <v>1</v>
      </c>
      <c r="I101">
        <f>COUNTIF(Table6[], CONCATENATE(Table3[[#This Row],[F1F2F3DrGr (funktion)]],".015"))</f>
        <v>1</v>
      </c>
      <c r="J101">
        <f>SUM(Table3[[#This Row],[Lookup Gruppe 001]:[Lookup Gruppe 015]])</f>
        <v>3</v>
      </c>
    </row>
    <row r="102" spans="1:10" x14ac:dyDescent="0.25">
      <c r="A102" s="33" t="str">
        <f>Funktion!C105</f>
        <v>3</v>
      </c>
      <c r="B102" s="23" t="str">
        <f>Funktion!D105</f>
        <v>38</v>
      </c>
      <c r="C102" s="23" t="str">
        <f>Funktion!E105</f>
        <v>78</v>
      </c>
      <c r="D102">
        <f t="shared" si="5"/>
        <v>3</v>
      </c>
      <c r="E102" t="str">
        <f t="shared" si="3"/>
        <v>001</v>
      </c>
      <c r="F102" t="str">
        <f t="shared" si="4"/>
        <v>3.38.78.3</v>
      </c>
      <c r="G102">
        <f>COUNTIF(Table6[], CONCATENATE(Table3[[#This Row],[F1F2F3DrGr (funktion)]],".001"))</f>
        <v>1</v>
      </c>
      <c r="H102">
        <f>COUNTIF(Table6[], CONCATENATE(Table3[[#This Row],[F1F2F3DrGr (funktion)]],".010"))</f>
        <v>1</v>
      </c>
      <c r="I102">
        <f>COUNTIF(Table6[], CONCATENATE(Table3[[#This Row],[F1F2F3DrGr (funktion)]],".015"))</f>
        <v>1</v>
      </c>
      <c r="J102">
        <f>SUM(Table3[[#This Row],[Lookup Gruppe 001]:[Lookup Gruppe 015]])</f>
        <v>3</v>
      </c>
    </row>
    <row r="103" spans="1:10" x14ac:dyDescent="0.25">
      <c r="A103" s="33" t="str">
        <f>Funktion!C106</f>
        <v>3</v>
      </c>
      <c r="B103" s="23" t="str">
        <f>Funktion!D106</f>
        <v>41</v>
      </c>
      <c r="C103" s="23" t="str">
        <f>Funktion!E106</f>
        <v>80</v>
      </c>
      <c r="D103">
        <f t="shared" si="5"/>
        <v>3</v>
      </c>
      <c r="E103" t="str">
        <f t="shared" si="3"/>
        <v>001</v>
      </c>
      <c r="F103" t="str">
        <f t="shared" si="4"/>
        <v>3.41.80.3</v>
      </c>
      <c r="G103">
        <f>COUNTIF(Table6[], CONCATENATE(Table3[[#This Row],[F1F2F3DrGr (funktion)]],".001"))</f>
        <v>1</v>
      </c>
      <c r="H103">
        <f>COUNTIF(Table6[], CONCATENATE(Table3[[#This Row],[F1F2F3DrGr (funktion)]],".010"))</f>
        <v>1</v>
      </c>
      <c r="I103">
        <f>COUNTIF(Table6[], CONCATENATE(Table3[[#This Row],[F1F2F3DrGr (funktion)]],".015"))</f>
        <v>1</v>
      </c>
      <c r="J103">
        <f>SUM(Table3[[#This Row],[Lookup Gruppe 001]:[Lookup Gruppe 015]])</f>
        <v>3</v>
      </c>
    </row>
    <row r="104" spans="1:10" x14ac:dyDescent="0.25">
      <c r="A104" s="33" t="str">
        <f>Funktion!C107</f>
        <v>3</v>
      </c>
      <c r="B104" s="23" t="str">
        <f>Funktion!D107</f>
        <v>45</v>
      </c>
      <c r="C104" s="23" t="str">
        <f>Funktion!E107</f>
        <v>83</v>
      </c>
      <c r="D104">
        <f t="shared" si="5"/>
        <v>3</v>
      </c>
      <c r="E104" t="str">
        <f t="shared" si="3"/>
        <v>001</v>
      </c>
      <c r="F104" t="str">
        <f t="shared" si="4"/>
        <v>3.45.83.3</v>
      </c>
      <c r="G104">
        <f>COUNTIF(Table6[], CONCATENATE(Table3[[#This Row],[F1F2F3DrGr (funktion)]],".001"))</f>
        <v>1</v>
      </c>
      <c r="H104">
        <f>COUNTIF(Table6[], CONCATENATE(Table3[[#This Row],[F1F2F3DrGr (funktion)]],".010"))</f>
        <v>1</v>
      </c>
      <c r="I104">
        <f>COUNTIF(Table6[], CONCATENATE(Table3[[#This Row],[F1F2F3DrGr (funktion)]],".015"))</f>
        <v>1</v>
      </c>
      <c r="J104">
        <f>SUM(Table3[[#This Row],[Lookup Gruppe 001]:[Lookup Gruppe 015]])</f>
        <v>3</v>
      </c>
    </row>
    <row r="105" spans="1:10" x14ac:dyDescent="0.25">
      <c r="A105" s="33" t="str">
        <f>Funktion!C108</f>
        <v>4</v>
      </c>
      <c r="B105" s="23" t="str">
        <f>Funktion!D108</f>
        <v>62</v>
      </c>
      <c r="C105" s="23" t="str">
        <f>Funktion!E108</f>
        <v>81</v>
      </c>
      <c r="D105">
        <f t="shared" si="5"/>
        <v>3</v>
      </c>
      <c r="E105" t="str">
        <f t="shared" si="3"/>
        <v>001</v>
      </c>
      <c r="F105" t="str">
        <f t="shared" si="4"/>
        <v>4.62.81.3</v>
      </c>
      <c r="G105">
        <f>COUNTIF(Table6[], CONCATENATE(Table3[[#This Row],[F1F2F3DrGr (funktion)]],".001"))</f>
        <v>1</v>
      </c>
      <c r="H105">
        <f>COUNTIF(Table6[], CONCATENATE(Table3[[#This Row],[F1F2F3DrGr (funktion)]],".010"))</f>
        <v>1</v>
      </c>
      <c r="I105">
        <f>COUNTIF(Table6[], CONCATENATE(Table3[[#This Row],[F1F2F3DrGr (funktion)]],".015"))</f>
        <v>1</v>
      </c>
      <c r="J105">
        <f>SUM(Table3[[#This Row],[Lookup Gruppe 001]:[Lookup Gruppe 015]])</f>
        <v>3</v>
      </c>
    </row>
    <row r="106" spans="1:10" x14ac:dyDescent="0.25">
      <c r="A106" s="33" t="str">
        <f>Funktion!C109</f>
        <v>4</v>
      </c>
      <c r="B106" s="23" t="str">
        <f>Funktion!D109</f>
        <v>62</v>
      </c>
      <c r="C106" s="23" t="str">
        <f>Funktion!E109</f>
        <v>82</v>
      </c>
      <c r="D106">
        <f t="shared" si="5"/>
        <v>3</v>
      </c>
      <c r="E106" t="str">
        <f t="shared" si="3"/>
        <v>001</v>
      </c>
      <c r="F106" t="str">
        <f t="shared" si="4"/>
        <v>4.62.82.3</v>
      </c>
      <c r="G106">
        <f>COUNTIF(Table6[], CONCATENATE(Table3[[#This Row],[F1F2F3DrGr (funktion)]],".001"))</f>
        <v>1</v>
      </c>
      <c r="H106">
        <f>COUNTIF(Table6[], CONCATENATE(Table3[[#This Row],[F1F2F3DrGr (funktion)]],".010"))</f>
        <v>1</v>
      </c>
      <c r="I106">
        <f>COUNTIF(Table6[], CONCATENATE(Table3[[#This Row],[F1F2F3DrGr (funktion)]],".015"))</f>
        <v>1</v>
      </c>
      <c r="J106">
        <f>SUM(Table3[[#This Row],[Lookup Gruppe 001]:[Lookup Gruppe 015]])</f>
        <v>3</v>
      </c>
    </row>
    <row r="107" spans="1:10" x14ac:dyDescent="0.25">
      <c r="A107" s="33" t="str">
        <f>Funktion!C110</f>
        <v>4</v>
      </c>
      <c r="B107" s="23" t="str">
        <f>Funktion!D110</f>
        <v>62</v>
      </c>
      <c r="C107" s="23" t="str">
        <f>Funktion!E110</f>
        <v>84</v>
      </c>
      <c r="D107">
        <f t="shared" si="5"/>
        <v>3</v>
      </c>
      <c r="E107" t="str">
        <f t="shared" si="3"/>
        <v>001</v>
      </c>
      <c r="F107" t="str">
        <f t="shared" si="4"/>
        <v>4.62.84.3</v>
      </c>
      <c r="G107">
        <f>COUNTIF(Table6[], CONCATENATE(Table3[[#This Row],[F1F2F3DrGr (funktion)]],".001"))</f>
        <v>1</v>
      </c>
      <c r="H107">
        <f>COUNTIF(Table6[], CONCATENATE(Table3[[#This Row],[F1F2F3DrGr (funktion)]],".010"))</f>
        <v>1</v>
      </c>
      <c r="I107">
        <f>COUNTIF(Table6[], CONCATENATE(Table3[[#This Row],[F1F2F3DrGr (funktion)]],".015"))</f>
        <v>1</v>
      </c>
      <c r="J107">
        <f>SUM(Table3[[#This Row],[Lookup Gruppe 001]:[Lookup Gruppe 015]])</f>
        <v>3</v>
      </c>
    </row>
    <row r="108" spans="1:10" x14ac:dyDescent="0.25">
      <c r="A108" s="33" t="str">
        <f>Funktion!C111</f>
        <v>4</v>
      </c>
      <c r="B108" s="23" t="str">
        <f>Funktion!D111</f>
        <v>62</v>
      </c>
      <c r="C108" s="23" t="str">
        <f>Funktion!E111</f>
        <v>85</v>
      </c>
      <c r="D108">
        <f t="shared" si="5"/>
        <v>3</v>
      </c>
      <c r="E108" t="str">
        <f t="shared" si="3"/>
        <v>001</v>
      </c>
      <c r="F108" t="str">
        <f t="shared" si="4"/>
        <v>4.62.85.3</v>
      </c>
      <c r="G108">
        <f>COUNTIF(Table6[], CONCATENATE(Table3[[#This Row],[F1F2F3DrGr (funktion)]],".001"))</f>
        <v>1</v>
      </c>
      <c r="H108">
        <f>COUNTIF(Table6[], CONCATENATE(Table3[[#This Row],[F1F2F3DrGr (funktion)]],".010"))</f>
        <v>1</v>
      </c>
      <c r="I108">
        <f>COUNTIF(Table6[], CONCATENATE(Table3[[#This Row],[F1F2F3DrGr (funktion)]],".015"))</f>
        <v>1</v>
      </c>
      <c r="J108">
        <f>SUM(Table3[[#This Row],[Lookup Gruppe 001]:[Lookup Gruppe 015]])</f>
        <v>3</v>
      </c>
    </row>
    <row r="109" spans="1:10" x14ac:dyDescent="0.25">
      <c r="A109" s="33" t="str">
        <f>Funktion!C112</f>
        <v>4</v>
      </c>
      <c r="B109" s="23" t="str">
        <f>Funktion!D112</f>
        <v>62</v>
      </c>
      <c r="C109" s="23" t="str">
        <f>Funktion!E112</f>
        <v>88</v>
      </c>
      <c r="D109">
        <f t="shared" si="5"/>
        <v>3</v>
      </c>
      <c r="E109" t="str">
        <f t="shared" si="3"/>
        <v>001</v>
      </c>
      <c r="F109" t="str">
        <f t="shared" si="4"/>
        <v>4.62.88.3</v>
      </c>
      <c r="G109">
        <f>COUNTIF(Table6[], CONCATENATE(Table3[[#This Row],[F1F2F3DrGr (funktion)]],".001"))</f>
        <v>1</v>
      </c>
      <c r="H109">
        <f>COUNTIF(Table6[], CONCATENATE(Table3[[#This Row],[F1F2F3DrGr (funktion)]],".010"))</f>
        <v>1</v>
      </c>
      <c r="I109">
        <f>COUNTIF(Table6[], CONCATENATE(Table3[[#This Row],[F1F2F3DrGr (funktion)]],".015"))</f>
        <v>1</v>
      </c>
      <c r="J109">
        <f>SUM(Table3[[#This Row],[Lookup Gruppe 001]:[Lookup Gruppe 015]])</f>
        <v>3</v>
      </c>
    </row>
    <row r="110" spans="1:10" x14ac:dyDescent="0.25">
      <c r="A110" s="33" t="str">
        <f>Funktion!C113</f>
        <v>4</v>
      </c>
      <c r="B110" s="23" t="str">
        <f>Funktion!D113</f>
        <v>62</v>
      </c>
      <c r="C110" s="23" t="str">
        <f>Funktion!E113</f>
        <v>89</v>
      </c>
      <c r="D110">
        <f t="shared" si="5"/>
        <v>3</v>
      </c>
      <c r="E110" t="str">
        <f t="shared" si="3"/>
        <v>001</v>
      </c>
      <c r="F110" t="str">
        <f t="shared" si="4"/>
        <v>4.62.89.3</v>
      </c>
      <c r="G110">
        <f>COUNTIF(Table6[], CONCATENATE(Table3[[#This Row],[F1F2F3DrGr (funktion)]],".001"))</f>
        <v>1</v>
      </c>
      <c r="H110">
        <f>COUNTIF(Table6[], CONCATENATE(Table3[[#This Row],[F1F2F3DrGr (funktion)]],".010"))</f>
        <v>1</v>
      </c>
      <c r="I110">
        <f>COUNTIF(Table6[], CONCATENATE(Table3[[#This Row],[F1F2F3DrGr (funktion)]],".015"))</f>
        <v>1</v>
      </c>
      <c r="J110">
        <f>SUM(Table3[[#This Row],[Lookup Gruppe 001]:[Lookup Gruppe 015]])</f>
        <v>3</v>
      </c>
    </row>
    <row r="111" spans="1:10" x14ac:dyDescent="0.25">
      <c r="A111" s="33" t="str">
        <f>Funktion!C114</f>
        <v>4</v>
      </c>
      <c r="B111" s="23" t="str">
        <f>Funktion!D114</f>
        <v>62</v>
      </c>
      <c r="C111" s="23" t="str">
        <f>Funktion!E114</f>
        <v>90</v>
      </c>
      <c r="D111">
        <f t="shared" si="5"/>
        <v>3</v>
      </c>
      <c r="E111" t="str">
        <f t="shared" si="3"/>
        <v>001</v>
      </c>
      <c r="F111" t="str">
        <f t="shared" si="4"/>
        <v>4.62.90.3</v>
      </c>
      <c r="G111">
        <f>COUNTIF(Table6[], CONCATENATE(Table3[[#This Row],[F1F2F3DrGr (funktion)]],".001"))</f>
        <v>1</v>
      </c>
      <c r="H111">
        <f>COUNTIF(Table6[], CONCATENATE(Table3[[#This Row],[F1F2F3DrGr (funktion)]],".010"))</f>
        <v>1</v>
      </c>
      <c r="I111">
        <f>COUNTIF(Table6[], CONCATENATE(Table3[[#This Row],[F1F2F3DrGr (funktion)]],".015"))</f>
        <v>1</v>
      </c>
      <c r="J111">
        <f>SUM(Table3[[#This Row],[Lookup Gruppe 001]:[Lookup Gruppe 015]])</f>
        <v>3</v>
      </c>
    </row>
    <row r="112" spans="1:10" x14ac:dyDescent="0.25">
      <c r="A112" s="33" t="str">
        <f>Funktion!C115</f>
        <v>5</v>
      </c>
      <c r="B112" s="23" t="str">
        <f>Funktion!D115</f>
        <v>22</v>
      </c>
      <c r="C112" s="23" t="str">
        <f>Funktion!E115</f>
        <v>07</v>
      </c>
      <c r="D112">
        <f t="shared" si="5"/>
        <v>3</v>
      </c>
      <c r="E112" t="str">
        <f t="shared" si="3"/>
        <v>001</v>
      </c>
      <c r="F112" t="str">
        <f t="shared" si="4"/>
        <v>5.22.07.3</v>
      </c>
      <c r="G112">
        <f>COUNTIF(Table6[], CONCATENATE(Table3[[#This Row],[F1F2F3DrGr (funktion)]],".001"))</f>
        <v>1</v>
      </c>
      <c r="H112">
        <f>COUNTIF(Table6[], CONCATENATE(Table3[[#This Row],[F1F2F3DrGr (funktion)]],".010"))</f>
        <v>1</v>
      </c>
      <c r="I112">
        <f>COUNTIF(Table6[], CONCATENATE(Table3[[#This Row],[F1F2F3DrGr (funktion)]],".015"))</f>
        <v>1</v>
      </c>
      <c r="J112">
        <f>SUM(Table3[[#This Row],[Lookup Gruppe 001]:[Lookup Gruppe 015]])</f>
        <v>3</v>
      </c>
    </row>
    <row r="113" spans="1:10" x14ac:dyDescent="0.25">
      <c r="A113" s="33" t="str">
        <f>Funktion!C116</f>
        <v>5</v>
      </c>
      <c r="B113" s="23" t="str">
        <f>Funktion!D116</f>
        <v>25</v>
      </c>
      <c r="C113" s="23" t="str">
        <f>Funktion!E116</f>
        <v>10</v>
      </c>
      <c r="D113">
        <f t="shared" si="5"/>
        <v>3</v>
      </c>
      <c r="E113" t="str">
        <f t="shared" si="3"/>
        <v>001</v>
      </c>
      <c r="F113" t="str">
        <f t="shared" si="4"/>
        <v>5.25.10.3</v>
      </c>
      <c r="G113">
        <f>COUNTIF(Table6[], CONCATENATE(Table3[[#This Row],[F1F2F3DrGr (funktion)]],".001"))</f>
        <v>1</v>
      </c>
      <c r="H113">
        <f>COUNTIF(Table6[], CONCATENATE(Table3[[#This Row],[F1F2F3DrGr (funktion)]],".010"))</f>
        <v>1</v>
      </c>
      <c r="I113">
        <f>COUNTIF(Table6[], CONCATENATE(Table3[[#This Row],[F1F2F3DrGr (funktion)]],".015"))</f>
        <v>1</v>
      </c>
      <c r="J113">
        <f>SUM(Table3[[#This Row],[Lookup Gruppe 001]:[Lookup Gruppe 015]])</f>
        <v>3</v>
      </c>
    </row>
    <row r="114" spans="1:10" x14ac:dyDescent="0.25">
      <c r="A114" s="33" t="str">
        <f>Funktion!C117</f>
        <v>5</v>
      </c>
      <c r="B114" s="23" t="str">
        <f>Funktion!D117</f>
        <v>25</v>
      </c>
      <c r="C114" s="23" t="str">
        <f>Funktion!E117</f>
        <v>11</v>
      </c>
      <c r="D114">
        <f t="shared" si="5"/>
        <v>3</v>
      </c>
      <c r="E114" t="str">
        <f t="shared" si="3"/>
        <v>001</v>
      </c>
      <c r="F114" t="str">
        <f t="shared" si="4"/>
        <v>5.25.11.3</v>
      </c>
      <c r="G114">
        <f>COUNTIF(Table6[], CONCATENATE(Table3[[#This Row],[F1F2F3DrGr (funktion)]],".001"))</f>
        <v>1</v>
      </c>
      <c r="H114">
        <f>COUNTIF(Table6[], CONCATENATE(Table3[[#This Row],[F1F2F3DrGr (funktion)]],".010"))</f>
        <v>1</v>
      </c>
      <c r="I114">
        <f>COUNTIF(Table6[], CONCATENATE(Table3[[#This Row],[F1F2F3DrGr (funktion)]],".015"))</f>
        <v>1</v>
      </c>
      <c r="J114">
        <f>SUM(Table3[[#This Row],[Lookup Gruppe 001]:[Lookup Gruppe 015]])</f>
        <v>3</v>
      </c>
    </row>
    <row r="115" spans="1:10" x14ac:dyDescent="0.25">
      <c r="A115" s="33" t="str">
        <f>Funktion!C118</f>
        <v>5</v>
      </c>
      <c r="B115" s="23" t="str">
        <f>Funktion!D118</f>
        <v>25</v>
      </c>
      <c r="C115" s="23" t="str">
        <f>Funktion!E118</f>
        <v>12</v>
      </c>
      <c r="D115">
        <f t="shared" si="5"/>
        <v>3</v>
      </c>
      <c r="E115" t="str">
        <f t="shared" si="3"/>
        <v>001</v>
      </c>
      <c r="F115" t="str">
        <f t="shared" si="4"/>
        <v>5.25.12.3</v>
      </c>
      <c r="G115">
        <f>COUNTIF(Table6[], CONCATENATE(Table3[[#This Row],[F1F2F3DrGr (funktion)]],".001"))</f>
        <v>1</v>
      </c>
      <c r="H115">
        <f>COUNTIF(Table6[], CONCATENATE(Table3[[#This Row],[F1F2F3DrGr (funktion)]],".010"))</f>
        <v>1</v>
      </c>
      <c r="I115">
        <f>COUNTIF(Table6[], CONCATENATE(Table3[[#This Row],[F1F2F3DrGr (funktion)]],".015"))</f>
        <v>1</v>
      </c>
      <c r="J115">
        <f>SUM(Table3[[#This Row],[Lookup Gruppe 001]:[Lookup Gruppe 015]])</f>
        <v>3</v>
      </c>
    </row>
    <row r="116" spans="1:10" x14ac:dyDescent="0.25">
      <c r="A116" s="33" t="str">
        <f>Funktion!C119</f>
        <v>5</v>
      </c>
      <c r="B116" s="23" t="str">
        <f>Funktion!D119</f>
        <v>25</v>
      </c>
      <c r="C116" s="23" t="str">
        <f>Funktion!E119</f>
        <v>13</v>
      </c>
      <c r="D116">
        <f t="shared" si="5"/>
        <v>3</v>
      </c>
      <c r="E116" t="str">
        <f t="shared" si="3"/>
        <v>001</v>
      </c>
      <c r="F116" t="str">
        <f t="shared" si="4"/>
        <v>5.25.13.3</v>
      </c>
      <c r="G116">
        <f>COUNTIF(Table6[], CONCATENATE(Table3[[#This Row],[F1F2F3DrGr (funktion)]],".001"))</f>
        <v>1</v>
      </c>
      <c r="H116">
        <f>COUNTIF(Table6[], CONCATENATE(Table3[[#This Row],[F1F2F3DrGr (funktion)]],".010"))</f>
        <v>1</v>
      </c>
      <c r="I116">
        <f>COUNTIF(Table6[], CONCATENATE(Table3[[#This Row],[F1F2F3DrGr (funktion)]],".015"))</f>
        <v>1</v>
      </c>
      <c r="J116">
        <f>SUM(Table3[[#This Row],[Lookup Gruppe 001]:[Lookup Gruppe 015]])</f>
        <v>3</v>
      </c>
    </row>
    <row r="117" spans="1:10" x14ac:dyDescent="0.25">
      <c r="A117" s="33" t="str">
        <f>Funktion!C120</f>
        <v>5</v>
      </c>
      <c r="B117" s="23" t="str">
        <f>Funktion!D120</f>
        <v>25</v>
      </c>
      <c r="C117" s="23" t="str">
        <f>Funktion!E120</f>
        <v>14</v>
      </c>
      <c r="D117">
        <f t="shared" si="5"/>
        <v>3</v>
      </c>
      <c r="E117" t="str">
        <f t="shared" si="3"/>
        <v>001</v>
      </c>
      <c r="F117" t="str">
        <f t="shared" si="4"/>
        <v>5.25.14.3</v>
      </c>
      <c r="G117">
        <f>COUNTIF(Table6[], CONCATENATE(Table3[[#This Row],[F1F2F3DrGr (funktion)]],".001"))</f>
        <v>1</v>
      </c>
      <c r="H117">
        <f>COUNTIF(Table6[], CONCATENATE(Table3[[#This Row],[F1F2F3DrGr (funktion)]],".010"))</f>
        <v>1</v>
      </c>
      <c r="I117">
        <f>COUNTIF(Table6[], CONCATENATE(Table3[[#This Row],[F1F2F3DrGr (funktion)]],".015"))</f>
        <v>1</v>
      </c>
      <c r="J117">
        <f>SUM(Table3[[#This Row],[Lookup Gruppe 001]:[Lookup Gruppe 015]])</f>
        <v>3</v>
      </c>
    </row>
    <row r="118" spans="1:10" x14ac:dyDescent="0.25">
      <c r="A118" s="33" t="str">
        <f>Funktion!C121</f>
        <v>5</v>
      </c>
      <c r="B118" s="23" t="str">
        <f>Funktion!D121</f>
        <v>25</v>
      </c>
      <c r="C118" s="23" t="str">
        <f>Funktion!E121</f>
        <v>15</v>
      </c>
      <c r="D118">
        <f t="shared" si="5"/>
        <v>3</v>
      </c>
      <c r="E118" t="str">
        <f t="shared" si="3"/>
        <v>001</v>
      </c>
      <c r="F118" t="str">
        <f t="shared" si="4"/>
        <v>5.25.15.3</v>
      </c>
      <c r="G118">
        <f>COUNTIF(Table6[], CONCATENATE(Table3[[#This Row],[F1F2F3DrGr (funktion)]],".001"))</f>
        <v>1</v>
      </c>
      <c r="H118">
        <f>COUNTIF(Table6[], CONCATENATE(Table3[[#This Row],[F1F2F3DrGr (funktion)]],".010"))</f>
        <v>1</v>
      </c>
      <c r="I118">
        <f>COUNTIF(Table6[], CONCATENATE(Table3[[#This Row],[F1F2F3DrGr (funktion)]],".015"))</f>
        <v>1</v>
      </c>
      <c r="J118">
        <f>SUM(Table3[[#This Row],[Lookup Gruppe 001]:[Lookup Gruppe 015]])</f>
        <v>3</v>
      </c>
    </row>
    <row r="119" spans="1:10" x14ac:dyDescent="0.25">
      <c r="A119" s="33" t="str">
        <f>Funktion!C122</f>
        <v>5</v>
      </c>
      <c r="B119" s="23" t="str">
        <f>Funktion!D122</f>
        <v>25</v>
      </c>
      <c r="C119" s="23" t="str">
        <f>Funktion!E122</f>
        <v>16</v>
      </c>
      <c r="D119">
        <f t="shared" si="5"/>
        <v>3</v>
      </c>
      <c r="E119" t="str">
        <f t="shared" si="3"/>
        <v>001</v>
      </c>
      <c r="F119" t="str">
        <f t="shared" si="4"/>
        <v>5.25.16.3</v>
      </c>
      <c r="G119">
        <f>COUNTIF(Table6[], CONCATENATE(Table3[[#This Row],[F1F2F3DrGr (funktion)]],".001"))</f>
        <v>1</v>
      </c>
      <c r="H119">
        <f>COUNTIF(Table6[], CONCATENATE(Table3[[#This Row],[F1F2F3DrGr (funktion)]],".010"))</f>
        <v>1</v>
      </c>
      <c r="I119">
        <f>COUNTIF(Table6[], CONCATENATE(Table3[[#This Row],[F1F2F3DrGr (funktion)]],".015"))</f>
        <v>1</v>
      </c>
      <c r="J119">
        <f>SUM(Table3[[#This Row],[Lookup Gruppe 001]:[Lookup Gruppe 015]])</f>
        <v>3</v>
      </c>
    </row>
    <row r="120" spans="1:10" x14ac:dyDescent="0.25">
      <c r="A120" s="33" t="str">
        <f>Funktion!C123</f>
        <v>5</v>
      </c>
      <c r="B120" s="23" t="str">
        <f>Funktion!D123</f>
        <v>25</v>
      </c>
      <c r="C120" s="23" t="str">
        <f>Funktion!E123</f>
        <v>17</v>
      </c>
      <c r="D120">
        <f t="shared" si="5"/>
        <v>3</v>
      </c>
      <c r="E120" t="str">
        <f t="shared" si="3"/>
        <v>001</v>
      </c>
      <c r="F120" t="str">
        <f t="shared" si="4"/>
        <v>5.25.17.3</v>
      </c>
      <c r="G120">
        <f>COUNTIF(Table6[], CONCATENATE(Table3[[#This Row],[F1F2F3DrGr (funktion)]],".001"))</f>
        <v>1</v>
      </c>
      <c r="H120">
        <f>COUNTIF(Table6[], CONCATENATE(Table3[[#This Row],[F1F2F3DrGr (funktion)]],".010"))</f>
        <v>1</v>
      </c>
      <c r="I120">
        <f>COUNTIF(Table6[], CONCATENATE(Table3[[#This Row],[F1F2F3DrGr (funktion)]],".015"))</f>
        <v>1</v>
      </c>
      <c r="J120">
        <f>SUM(Table3[[#This Row],[Lookup Gruppe 001]:[Lookup Gruppe 015]])</f>
        <v>3</v>
      </c>
    </row>
    <row r="121" spans="1:10" x14ac:dyDescent="0.25">
      <c r="A121" s="33" t="str">
        <f>Funktion!C124</f>
        <v>5</v>
      </c>
      <c r="B121" s="23" t="str">
        <f>Funktion!D124</f>
        <v>25</v>
      </c>
      <c r="C121" s="23" t="str">
        <f>Funktion!E124</f>
        <v>18</v>
      </c>
      <c r="D121">
        <f t="shared" si="5"/>
        <v>3</v>
      </c>
      <c r="E121" t="str">
        <f t="shared" si="3"/>
        <v>001</v>
      </c>
      <c r="F121" t="str">
        <f t="shared" si="4"/>
        <v>5.25.18.3</v>
      </c>
      <c r="G121">
        <f>COUNTIF(Table6[], CONCATENATE(Table3[[#This Row],[F1F2F3DrGr (funktion)]],".001"))</f>
        <v>1</v>
      </c>
      <c r="H121">
        <f>COUNTIF(Table6[], CONCATENATE(Table3[[#This Row],[F1F2F3DrGr (funktion)]],".010"))</f>
        <v>1</v>
      </c>
      <c r="I121">
        <f>COUNTIF(Table6[], CONCATENATE(Table3[[#This Row],[F1F2F3DrGr (funktion)]],".015"))</f>
        <v>1</v>
      </c>
      <c r="J121">
        <f>SUM(Table3[[#This Row],[Lookup Gruppe 001]:[Lookup Gruppe 015]])</f>
        <v>3</v>
      </c>
    </row>
    <row r="122" spans="1:10" x14ac:dyDescent="0.25">
      <c r="A122" s="33" t="str">
        <f>Funktion!C125</f>
        <v>5</v>
      </c>
      <c r="B122" s="23" t="str">
        <f>Funktion!D125</f>
        <v>25</v>
      </c>
      <c r="C122" s="23" t="str">
        <f>Funktion!E125</f>
        <v>19</v>
      </c>
      <c r="D122">
        <f t="shared" si="5"/>
        <v>3</v>
      </c>
      <c r="E122" t="str">
        <f t="shared" si="3"/>
        <v>001</v>
      </c>
      <c r="F122" t="str">
        <f t="shared" si="4"/>
        <v>5.25.19.3</v>
      </c>
      <c r="G122">
        <f>COUNTIF(Table6[], CONCATENATE(Table3[[#This Row],[F1F2F3DrGr (funktion)]],".001"))</f>
        <v>1</v>
      </c>
      <c r="H122">
        <f>COUNTIF(Table6[], CONCATENATE(Table3[[#This Row],[F1F2F3DrGr (funktion)]],".010"))</f>
        <v>1</v>
      </c>
      <c r="I122">
        <f>COUNTIF(Table6[], CONCATENATE(Table3[[#This Row],[F1F2F3DrGr (funktion)]],".015"))</f>
        <v>1</v>
      </c>
      <c r="J122">
        <f>SUM(Table3[[#This Row],[Lookup Gruppe 001]:[Lookup Gruppe 015]])</f>
        <v>3</v>
      </c>
    </row>
    <row r="123" spans="1:10" x14ac:dyDescent="0.25">
      <c r="A123" s="33" t="str">
        <f>Funktion!C127</f>
        <v>5</v>
      </c>
      <c r="B123" s="23" t="str">
        <f>Funktion!D127</f>
        <v>28</v>
      </c>
      <c r="C123" s="23" t="str">
        <f>Funktion!E127</f>
        <v>21</v>
      </c>
      <c r="D123">
        <f t="shared" si="5"/>
        <v>3</v>
      </c>
      <c r="E123" t="str">
        <f t="shared" si="3"/>
        <v>001</v>
      </c>
      <c r="F123" t="str">
        <f t="shared" si="4"/>
        <v>5.28.21.3</v>
      </c>
      <c r="G123">
        <f>COUNTIF(Table6[], CONCATENATE(Table3[[#This Row],[F1F2F3DrGr (funktion)]],".001"))</f>
        <v>1</v>
      </c>
      <c r="H123">
        <f>COUNTIF(Table6[], CONCATENATE(Table3[[#This Row],[F1F2F3DrGr (funktion)]],".010"))</f>
        <v>1</v>
      </c>
      <c r="I123">
        <f>COUNTIF(Table6[], CONCATENATE(Table3[[#This Row],[F1F2F3DrGr (funktion)]],".015"))</f>
        <v>1</v>
      </c>
      <c r="J123">
        <f>SUM(Table3[[#This Row],[Lookup Gruppe 001]:[Lookup Gruppe 015]])</f>
        <v>3</v>
      </c>
    </row>
    <row r="124" spans="1:10" x14ac:dyDescent="0.25">
      <c r="A124" s="33" t="str">
        <f>Funktion!C128</f>
        <v>5</v>
      </c>
      <c r="B124" s="23" t="str">
        <f>Funktion!D128</f>
        <v>28</v>
      </c>
      <c r="C124" s="23" t="str">
        <f>Funktion!E128</f>
        <v>22</v>
      </c>
      <c r="D124">
        <f t="shared" si="5"/>
        <v>3</v>
      </c>
      <c r="E124" t="str">
        <f t="shared" si="3"/>
        <v>001</v>
      </c>
      <c r="F124" t="str">
        <f t="shared" si="4"/>
        <v>5.28.22.3</v>
      </c>
      <c r="G124">
        <f>COUNTIF(Table6[], CONCATENATE(Table3[[#This Row],[F1F2F3DrGr (funktion)]],".001"))</f>
        <v>1</v>
      </c>
      <c r="H124">
        <f>COUNTIF(Table6[], CONCATENATE(Table3[[#This Row],[F1F2F3DrGr (funktion)]],".010"))</f>
        <v>0</v>
      </c>
      <c r="I124">
        <f>COUNTIF(Table6[], CONCATENATE(Table3[[#This Row],[F1F2F3DrGr (funktion)]],".015"))</f>
        <v>0</v>
      </c>
      <c r="J124">
        <f>SUM(Table3[[#This Row],[Lookup Gruppe 001]:[Lookup Gruppe 015]])</f>
        <v>1</v>
      </c>
    </row>
    <row r="125" spans="1:10" x14ac:dyDescent="0.25">
      <c r="A125" s="33" t="str">
        <f>Funktion!C130</f>
        <v>5</v>
      </c>
      <c r="B125" s="23" t="str">
        <f>Funktion!D130</f>
        <v>28</v>
      </c>
      <c r="C125" s="23" t="str">
        <f>Funktion!E130</f>
        <v>24</v>
      </c>
      <c r="D125">
        <f t="shared" si="5"/>
        <v>3</v>
      </c>
      <c r="E125" t="str">
        <f t="shared" si="3"/>
        <v>001</v>
      </c>
      <c r="F125" t="str">
        <f t="shared" si="4"/>
        <v>5.28.24.3</v>
      </c>
      <c r="G125">
        <f>COUNTIF(Table6[], CONCATENATE(Table3[[#This Row],[F1F2F3DrGr (funktion)]],".001"))</f>
        <v>1</v>
      </c>
      <c r="H125">
        <f>COUNTIF(Table6[], CONCATENATE(Table3[[#This Row],[F1F2F3DrGr (funktion)]],".010"))</f>
        <v>1</v>
      </c>
      <c r="I125">
        <f>COUNTIF(Table6[], CONCATENATE(Table3[[#This Row],[F1F2F3DrGr (funktion)]],".015"))</f>
        <v>1</v>
      </c>
      <c r="J125">
        <f>SUM(Table3[[#This Row],[Lookup Gruppe 001]:[Lookup Gruppe 015]])</f>
        <v>3</v>
      </c>
    </row>
    <row r="126" spans="1:10" x14ac:dyDescent="0.25">
      <c r="A126" s="33" t="str">
        <f>Funktion!C131</f>
        <v>5</v>
      </c>
      <c r="B126" s="23" t="str">
        <f>Funktion!D131</f>
        <v>28</v>
      </c>
      <c r="C126" s="23" t="str">
        <f>Funktion!E131</f>
        <v>25</v>
      </c>
      <c r="D126">
        <f t="shared" si="5"/>
        <v>3</v>
      </c>
      <c r="E126" t="str">
        <f t="shared" si="3"/>
        <v>001</v>
      </c>
      <c r="F126" t="str">
        <f t="shared" si="4"/>
        <v>5.28.25.3</v>
      </c>
      <c r="G126">
        <f>COUNTIF(Table6[], CONCATENATE(Table3[[#This Row],[F1F2F3DrGr (funktion)]],".001"))</f>
        <v>0</v>
      </c>
      <c r="H126">
        <f>COUNTIF(Table6[], CONCATENATE(Table3[[#This Row],[F1F2F3DrGr (funktion)]],".010"))</f>
        <v>0</v>
      </c>
      <c r="I126">
        <f>COUNTIF(Table6[], CONCATENATE(Table3[[#This Row],[F1F2F3DrGr (funktion)]],".015"))</f>
        <v>0</v>
      </c>
      <c r="J126">
        <f>SUM(Table3[[#This Row],[Lookup Gruppe 001]:[Lookup Gruppe 015]])</f>
        <v>0</v>
      </c>
    </row>
    <row r="127" spans="1:10" x14ac:dyDescent="0.25">
      <c r="A127" s="33" t="str">
        <f>Funktion!C138</f>
        <v>5</v>
      </c>
      <c r="B127" s="23" t="str">
        <f>Funktion!D138</f>
        <v>32</v>
      </c>
      <c r="C127" s="23" t="str">
        <f>Funktion!E138</f>
        <v>30</v>
      </c>
      <c r="D127">
        <f t="shared" si="5"/>
        <v>3</v>
      </c>
      <c r="E127" t="str">
        <f t="shared" si="3"/>
        <v>001</v>
      </c>
      <c r="F127" t="str">
        <f t="shared" si="4"/>
        <v>5.32.30.3</v>
      </c>
      <c r="G127">
        <f>COUNTIF(Table6[], CONCATENATE(Table3[[#This Row],[F1F2F3DrGr (funktion)]],".001"))</f>
        <v>1</v>
      </c>
      <c r="H127">
        <f>COUNTIF(Table6[], CONCATENATE(Table3[[#This Row],[F1F2F3DrGr (funktion)]],".010"))</f>
        <v>1</v>
      </c>
      <c r="I127">
        <f>COUNTIF(Table6[], CONCATENATE(Table3[[#This Row],[F1F2F3DrGr (funktion)]],".015"))</f>
        <v>1</v>
      </c>
      <c r="J127">
        <f>SUM(Table3[[#This Row],[Lookup Gruppe 001]:[Lookup Gruppe 015]])</f>
        <v>3</v>
      </c>
    </row>
    <row r="128" spans="1:10" x14ac:dyDescent="0.25">
      <c r="A128" s="33" t="str">
        <f>Funktion!C139</f>
        <v>5</v>
      </c>
      <c r="B128" s="23" t="str">
        <f>Funktion!D139</f>
        <v>32</v>
      </c>
      <c r="C128" s="23" t="str">
        <f>Funktion!E139</f>
        <v>32</v>
      </c>
      <c r="D128">
        <f t="shared" si="5"/>
        <v>3</v>
      </c>
      <c r="E128" t="str">
        <f t="shared" si="3"/>
        <v>001</v>
      </c>
      <c r="F128" t="str">
        <f t="shared" si="4"/>
        <v>5.32.32.3</v>
      </c>
      <c r="G128">
        <f>COUNTIF(Table6[], CONCATENATE(Table3[[#This Row],[F1F2F3DrGr (funktion)]],".001"))</f>
        <v>0</v>
      </c>
      <c r="H128">
        <f>COUNTIF(Table6[], CONCATENATE(Table3[[#This Row],[F1F2F3DrGr (funktion)]],".010"))</f>
        <v>1</v>
      </c>
      <c r="I128">
        <f>COUNTIF(Table6[], CONCATENATE(Table3[[#This Row],[F1F2F3DrGr (funktion)]],".015"))</f>
        <v>1</v>
      </c>
      <c r="J128">
        <f>SUM(Table3[[#This Row],[Lookup Gruppe 001]:[Lookup Gruppe 015]])</f>
        <v>2</v>
      </c>
    </row>
    <row r="129" spans="1:10" x14ac:dyDescent="0.25">
      <c r="A129" s="33" t="str">
        <f>Funktion!C140</f>
        <v>5</v>
      </c>
      <c r="B129" s="23" t="str">
        <f>Funktion!D140</f>
        <v>32</v>
      </c>
      <c r="C129" s="23" t="str">
        <f>Funktion!E140</f>
        <v>33</v>
      </c>
      <c r="D129">
        <f t="shared" si="5"/>
        <v>3</v>
      </c>
      <c r="E129" t="str">
        <f t="shared" si="3"/>
        <v>001</v>
      </c>
      <c r="F129" t="str">
        <f t="shared" si="4"/>
        <v>5.32.33.3</v>
      </c>
      <c r="G129">
        <f>COUNTIF(Table6[], CONCATENATE(Table3[[#This Row],[F1F2F3DrGr (funktion)]],".001"))</f>
        <v>1</v>
      </c>
      <c r="H129">
        <f>COUNTIF(Table6[], CONCATENATE(Table3[[#This Row],[F1F2F3DrGr (funktion)]],".010"))</f>
        <v>1</v>
      </c>
      <c r="I129">
        <f>COUNTIF(Table6[], CONCATENATE(Table3[[#This Row],[F1F2F3DrGr (funktion)]],".015"))</f>
        <v>1</v>
      </c>
      <c r="J129">
        <f>SUM(Table3[[#This Row],[Lookup Gruppe 001]:[Lookup Gruppe 015]])</f>
        <v>3</v>
      </c>
    </row>
    <row r="130" spans="1:10" x14ac:dyDescent="0.25">
      <c r="A130" s="33" t="str">
        <f>Funktion!C141</f>
        <v>5</v>
      </c>
      <c r="B130" s="23" t="str">
        <f>Funktion!D141</f>
        <v>32</v>
      </c>
      <c r="C130" s="23" t="str">
        <f>Funktion!E141</f>
        <v>34</v>
      </c>
      <c r="D130">
        <f t="shared" si="5"/>
        <v>3</v>
      </c>
      <c r="E130" t="str">
        <f t="shared" ref="E130:E193" si="6">"001"</f>
        <v>001</v>
      </c>
      <c r="F130" t="str">
        <f t="shared" ref="F130:F193" si="7">CONCATENATE(A130,".",B130,".",C130,".",D130)</f>
        <v>5.32.34.3</v>
      </c>
      <c r="G130">
        <f>COUNTIF(Table6[], CONCATENATE(Table3[[#This Row],[F1F2F3DrGr (funktion)]],".001"))</f>
        <v>1</v>
      </c>
      <c r="H130">
        <f>COUNTIF(Table6[], CONCATENATE(Table3[[#This Row],[F1F2F3DrGr (funktion)]],".010"))</f>
        <v>1</v>
      </c>
      <c r="I130">
        <f>COUNTIF(Table6[], CONCATENATE(Table3[[#This Row],[F1F2F3DrGr (funktion)]],".015"))</f>
        <v>1</v>
      </c>
      <c r="J130">
        <f>SUM(Table3[[#This Row],[Lookup Gruppe 001]:[Lookup Gruppe 015]])</f>
        <v>3</v>
      </c>
    </row>
    <row r="131" spans="1:10" x14ac:dyDescent="0.25">
      <c r="A131" s="33" t="str">
        <f>Funktion!C142</f>
        <v>5</v>
      </c>
      <c r="B131" s="23" t="str">
        <f>Funktion!D142</f>
        <v>32</v>
      </c>
      <c r="C131" s="23" t="str">
        <f>Funktion!E142</f>
        <v>35</v>
      </c>
      <c r="D131">
        <f t="shared" si="5"/>
        <v>3</v>
      </c>
      <c r="E131" t="str">
        <f t="shared" si="6"/>
        <v>001</v>
      </c>
      <c r="F131" t="str">
        <f t="shared" si="7"/>
        <v>5.32.35.3</v>
      </c>
      <c r="G131">
        <f>COUNTIF(Table6[], CONCATENATE(Table3[[#This Row],[F1F2F3DrGr (funktion)]],".001"))</f>
        <v>0</v>
      </c>
      <c r="H131">
        <f>COUNTIF(Table6[], CONCATENATE(Table3[[#This Row],[F1F2F3DrGr (funktion)]],".010"))</f>
        <v>0</v>
      </c>
      <c r="I131">
        <f>COUNTIF(Table6[], CONCATENATE(Table3[[#This Row],[F1F2F3DrGr (funktion)]],".015"))</f>
        <v>0</v>
      </c>
      <c r="J131">
        <f>SUM(Table3[[#This Row],[Lookup Gruppe 001]:[Lookup Gruppe 015]])</f>
        <v>0</v>
      </c>
    </row>
    <row r="132" spans="1:10" x14ac:dyDescent="0.25">
      <c r="A132" s="33" t="str">
        <f>Funktion!C143</f>
        <v>5</v>
      </c>
      <c r="B132" s="23" t="str">
        <f>Funktion!D143</f>
        <v>32</v>
      </c>
      <c r="C132" s="23" t="str">
        <f>Funktion!E143</f>
        <v>37</v>
      </c>
      <c r="D132">
        <f t="shared" si="5"/>
        <v>3</v>
      </c>
      <c r="E132" t="str">
        <f t="shared" si="6"/>
        <v>001</v>
      </c>
      <c r="F132" t="str">
        <f t="shared" si="7"/>
        <v>5.32.37.3</v>
      </c>
      <c r="G132">
        <f>COUNTIF(Table6[], CONCATENATE(Table3[[#This Row],[F1F2F3DrGr (funktion)]],".001"))</f>
        <v>0</v>
      </c>
      <c r="H132">
        <f>COUNTIF(Table6[], CONCATENATE(Table3[[#This Row],[F1F2F3DrGr (funktion)]],".010"))</f>
        <v>0</v>
      </c>
      <c r="I132">
        <f>COUNTIF(Table6[], CONCATENATE(Table3[[#This Row],[F1F2F3DrGr (funktion)]],".015"))</f>
        <v>0</v>
      </c>
      <c r="J132">
        <f>SUM(Table3[[#This Row],[Lookup Gruppe 001]:[Lookup Gruppe 015]])</f>
        <v>0</v>
      </c>
    </row>
    <row r="133" spans="1:10" x14ac:dyDescent="0.25">
      <c r="A133" s="33" t="str">
        <f>Funktion!C144</f>
        <v>5</v>
      </c>
      <c r="B133" s="23" t="str">
        <f>Funktion!D144</f>
        <v>35</v>
      </c>
      <c r="C133" s="23" t="str">
        <f>Funktion!E144</f>
        <v>40</v>
      </c>
      <c r="D133">
        <f t="shared" ref="D133:D196" si="8">D132</f>
        <v>3</v>
      </c>
      <c r="E133" t="str">
        <f t="shared" si="6"/>
        <v>001</v>
      </c>
      <c r="F133" t="str">
        <f t="shared" si="7"/>
        <v>5.35.40.3</v>
      </c>
      <c r="G133">
        <f>COUNTIF(Table6[], CONCATENATE(Table3[[#This Row],[F1F2F3DrGr (funktion)]],".001"))</f>
        <v>0</v>
      </c>
      <c r="H133">
        <f>COUNTIF(Table6[], CONCATENATE(Table3[[#This Row],[F1F2F3DrGr (funktion)]],".010"))</f>
        <v>0</v>
      </c>
      <c r="I133">
        <f>COUNTIF(Table6[], CONCATENATE(Table3[[#This Row],[F1F2F3DrGr (funktion)]],".015"))</f>
        <v>0</v>
      </c>
      <c r="J133">
        <f>SUM(Table3[[#This Row],[Lookup Gruppe 001]:[Lookup Gruppe 015]])</f>
        <v>0</v>
      </c>
    </row>
    <row r="134" spans="1:10" x14ac:dyDescent="0.25">
      <c r="A134" s="33" t="str">
        <f>Funktion!C149</f>
        <v>5</v>
      </c>
      <c r="B134" s="23" t="str">
        <f>Funktion!D149</f>
        <v>38</v>
      </c>
      <c r="C134" s="23" t="str">
        <f>Funktion!E149</f>
        <v>42</v>
      </c>
      <c r="D134">
        <f t="shared" si="8"/>
        <v>3</v>
      </c>
      <c r="E134" t="str">
        <f t="shared" si="6"/>
        <v>001</v>
      </c>
      <c r="F134" t="str">
        <f t="shared" si="7"/>
        <v>5.38.42.3</v>
      </c>
      <c r="G134">
        <f>COUNTIF(Table6[], CONCATENATE(Table3[[#This Row],[F1F2F3DrGr (funktion)]],".001"))</f>
        <v>0</v>
      </c>
      <c r="H134">
        <f>COUNTIF(Table6[], CONCATENATE(Table3[[#This Row],[F1F2F3DrGr (funktion)]],".010"))</f>
        <v>0</v>
      </c>
      <c r="I134">
        <f>COUNTIF(Table6[], CONCATENATE(Table3[[#This Row],[F1F2F3DrGr (funktion)]],".015"))</f>
        <v>0</v>
      </c>
      <c r="J134">
        <f>SUM(Table3[[#This Row],[Lookup Gruppe 001]:[Lookup Gruppe 015]])</f>
        <v>0</v>
      </c>
    </row>
    <row r="135" spans="1:10" x14ac:dyDescent="0.25">
      <c r="A135" s="33" t="str">
        <f>Funktion!C150</f>
        <v>5</v>
      </c>
      <c r="B135" s="23" t="str">
        <f>Funktion!D150</f>
        <v>38</v>
      </c>
      <c r="C135" s="23" t="str">
        <f>Funktion!E150</f>
        <v>44</v>
      </c>
      <c r="D135">
        <f t="shared" si="8"/>
        <v>3</v>
      </c>
      <c r="E135" t="str">
        <f t="shared" si="6"/>
        <v>001</v>
      </c>
      <c r="F135" t="str">
        <f t="shared" si="7"/>
        <v>5.38.44.3</v>
      </c>
      <c r="G135">
        <f>COUNTIF(Table6[], CONCATENATE(Table3[[#This Row],[F1F2F3DrGr (funktion)]],".001"))</f>
        <v>1</v>
      </c>
      <c r="H135">
        <f>COUNTIF(Table6[], CONCATENATE(Table3[[#This Row],[F1F2F3DrGr (funktion)]],".010"))</f>
        <v>1</v>
      </c>
      <c r="I135">
        <f>COUNTIF(Table6[], CONCATENATE(Table3[[#This Row],[F1F2F3DrGr (funktion)]],".015"))</f>
        <v>1</v>
      </c>
      <c r="J135">
        <f>SUM(Table3[[#This Row],[Lookup Gruppe 001]:[Lookup Gruppe 015]])</f>
        <v>3</v>
      </c>
    </row>
    <row r="136" spans="1:10" x14ac:dyDescent="0.25">
      <c r="A136" s="33" t="str">
        <f>Funktion!C151</f>
        <v>5</v>
      </c>
      <c r="B136" s="23" t="str">
        <f>Funktion!D151</f>
        <v>38</v>
      </c>
      <c r="C136" s="23" t="str">
        <f>Funktion!E151</f>
        <v>45</v>
      </c>
      <c r="D136">
        <f t="shared" si="8"/>
        <v>3</v>
      </c>
      <c r="E136" t="str">
        <f t="shared" si="6"/>
        <v>001</v>
      </c>
      <c r="F136" t="str">
        <f t="shared" si="7"/>
        <v>5.38.45.3</v>
      </c>
      <c r="G136">
        <f>COUNTIF(Table6[], CONCATENATE(Table3[[#This Row],[F1F2F3DrGr (funktion)]],".001"))</f>
        <v>1</v>
      </c>
      <c r="H136">
        <f>COUNTIF(Table6[], CONCATENATE(Table3[[#This Row],[F1F2F3DrGr (funktion)]],".010"))</f>
        <v>1</v>
      </c>
      <c r="I136">
        <f>COUNTIF(Table6[], CONCATENATE(Table3[[#This Row],[F1F2F3DrGr (funktion)]],".015"))</f>
        <v>1</v>
      </c>
      <c r="J136">
        <f>SUM(Table3[[#This Row],[Lookup Gruppe 001]:[Lookup Gruppe 015]])</f>
        <v>3</v>
      </c>
    </row>
    <row r="137" spans="1:10" x14ac:dyDescent="0.25">
      <c r="A137" s="33" t="str">
        <f>Funktion!C153</f>
        <v>5</v>
      </c>
      <c r="B137" s="23" t="str">
        <f>Funktion!D153</f>
        <v>38</v>
      </c>
      <c r="C137" s="23" t="str">
        <f>Funktion!E153</f>
        <v>51</v>
      </c>
      <c r="D137">
        <f t="shared" si="8"/>
        <v>3</v>
      </c>
      <c r="E137" t="str">
        <f t="shared" si="6"/>
        <v>001</v>
      </c>
      <c r="F137" t="str">
        <f t="shared" si="7"/>
        <v>5.38.51.3</v>
      </c>
      <c r="G137">
        <f>COUNTIF(Table6[], CONCATENATE(Table3[[#This Row],[F1F2F3DrGr (funktion)]],".001"))</f>
        <v>1</v>
      </c>
      <c r="H137">
        <f>COUNTIF(Table6[], CONCATENATE(Table3[[#This Row],[F1F2F3DrGr (funktion)]],".010"))</f>
        <v>1</v>
      </c>
      <c r="I137">
        <f>COUNTIF(Table6[], CONCATENATE(Table3[[#This Row],[F1F2F3DrGr (funktion)]],".015"))</f>
        <v>1</v>
      </c>
      <c r="J137">
        <f>SUM(Table3[[#This Row],[Lookup Gruppe 001]:[Lookup Gruppe 015]])</f>
        <v>3</v>
      </c>
    </row>
    <row r="138" spans="1:10" x14ac:dyDescent="0.25">
      <c r="A138" s="33" t="str">
        <f>Funktion!C154</f>
        <v>5</v>
      </c>
      <c r="B138" s="23" t="str">
        <f>Funktion!D154</f>
        <v>38</v>
      </c>
      <c r="C138" s="23" t="str">
        <f>Funktion!E154</f>
        <v>52</v>
      </c>
      <c r="D138">
        <f t="shared" si="8"/>
        <v>3</v>
      </c>
      <c r="E138" t="str">
        <f t="shared" si="6"/>
        <v>001</v>
      </c>
      <c r="F138" t="str">
        <f t="shared" si="7"/>
        <v>5.38.52.3</v>
      </c>
      <c r="G138">
        <f>COUNTIF(Table6[], CONCATENATE(Table3[[#This Row],[F1F2F3DrGr (funktion)]],".001"))</f>
        <v>1</v>
      </c>
      <c r="H138">
        <f>COUNTIF(Table6[], CONCATENATE(Table3[[#This Row],[F1F2F3DrGr (funktion)]],".010"))</f>
        <v>0</v>
      </c>
      <c r="I138">
        <f>COUNTIF(Table6[], CONCATENATE(Table3[[#This Row],[F1F2F3DrGr (funktion)]],".015"))</f>
        <v>1</v>
      </c>
      <c r="J138">
        <f>SUM(Table3[[#This Row],[Lookup Gruppe 001]:[Lookup Gruppe 015]])</f>
        <v>2</v>
      </c>
    </row>
    <row r="139" spans="1:10" x14ac:dyDescent="0.25">
      <c r="A139" s="33" t="str">
        <f>Funktion!C155</f>
        <v>5</v>
      </c>
      <c r="B139" s="23" t="str">
        <f>Funktion!D155</f>
        <v>38</v>
      </c>
      <c r="C139" s="23" t="str">
        <f>Funktion!E155</f>
        <v>53</v>
      </c>
      <c r="D139">
        <f t="shared" si="8"/>
        <v>3</v>
      </c>
      <c r="E139" t="str">
        <f t="shared" si="6"/>
        <v>001</v>
      </c>
      <c r="F139" t="str">
        <f t="shared" si="7"/>
        <v>5.38.53.3</v>
      </c>
      <c r="G139">
        <f>COUNTIF(Table6[], CONCATENATE(Table3[[#This Row],[F1F2F3DrGr (funktion)]],".001"))</f>
        <v>1</v>
      </c>
      <c r="H139">
        <f>COUNTIF(Table6[], CONCATENATE(Table3[[#This Row],[F1F2F3DrGr (funktion)]],".010"))</f>
        <v>1</v>
      </c>
      <c r="I139">
        <f>COUNTIF(Table6[], CONCATENATE(Table3[[#This Row],[F1F2F3DrGr (funktion)]],".015"))</f>
        <v>1</v>
      </c>
      <c r="J139">
        <f>SUM(Table3[[#This Row],[Lookup Gruppe 001]:[Lookup Gruppe 015]])</f>
        <v>3</v>
      </c>
    </row>
    <row r="140" spans="1:10" x14ac:dyDescent="0.25">
      <c r="A140" s="33" t="str">
        <f>Funktion!C157</f>
        <v>5</v>
      </c>
      <c r="B140" s="23" t="str">
        <f>Funktion!D157</f>
        <v>38</v>
      </c>
      <c r="C140" s="23" t="str">
        <f>Funktion!E157</f>
        <v>58</v>
      </c>
      <c r="D140">
        <f t="shared" si="8"/>
        <v>3</v>
      </c>
      <c r="E140" t="str">
        <f t="shared" si="6"/>
        <v>001</v>
      </c>
      <c r="F140" t="str">
        <f t="shared" si="7"/>
        <v>5.38.58.3</v>
      </c>
      <c r="G140">
        <f>COUNTIF(Table6[], CONCATENATE(Table3[[#This Row],[F1F2F3DrGr (funktion)]],".001"))</f>
        <v>1</v>
      </c>
      <c r="H140">
        <f>COUNTIF(Table6[], CONCATENATE(Table3[[#This Row],[F1F2F3DrGr (funktion)]],".010"))</f>
        <v>1</v>
      </c>
      <c r="I140">
        <f>COUNTIF(Table6[], CONCATENATE(Table3[[#This Row],[F1F2F3DrGr (funktion)]],".015"))</f>
        <v>1</v>
      </c>
      <c r="J140">
        <f>SUM(Table3[[#This Row],[Lookup Gruppe 001]:[Lookup Gruppe 015]])</f>
        <v>3</v>
      </c>
    </row>
    <row r="141" spans="1:10" x14ac:dyDescent="0.25">
      <c r="A141" s="33" t="str">
        <f>Funktion!C158</f>
        <v>5</v>
      </c>
      <c r="B141" s="23" t="str">
        <f>Funktion!D158</f>
        <v>38</v>
      </c>
      <c r="C141" s="23" t="str">
        <f>Funktion!E158</f>
        <v>59</v>
      </c>
      <c r="D141">
        <f t="shared" si="8"/>
        <v>3</v>
      </c>
      <c r="E141" t="str">
        <f t="shared" si="6"/>
        <v>001</v>
      </c>
      <c r="F141" t="str">
        <f t="shared" si="7"/>
        <v>5.38.59.3</v>
      </c>
      <c r="G141">
        <f>COUNTIF(Table6[], CONCATENATE(Table3[[#This Row],[F1F2F3DrGr (funktion)]],".001"))</f>
        <v>0</v>
      </c>
      <c r="H141">
        <f>COUNTIF(Table6[], CONCATENATE(Table3[[#This Row],[F1F2F3DrGr (funktion)]],".010"))</f>
        <v>0</v>
      </c>
      <c r="I141">
        <f>COUNTIF(Table6[], CONCATENATE(Table3[[#This Row],[F1F2F3DrGr (funktion)]],".015"))</f>
        <v>0</v>
      </c>
      <c r="J141">
        <f>SUM(Table3[[#This Row],[Lookup Gruppe 001]:[Lookup Gruppe 015]])</f>
        <v>0</v>
      </c>
    </row>
    <row r="142" spans="1:10" x14ac:dyDescent="0.25">
      <c r="A142" s="33" t="str">
        <f>Funktion!C159</f>
        <v>5</v>
      </c>
      <c r="B142" s="23" t="str">
        <f>Funktion!D159</f>
        <v>46</v>
      </c>
      <c r="C142" s="23" t="str">
        <f>Funktion!E159</f>
        <v>60</v>
      </c>
      <c r="D142">
        <f t="shared" si="8"/>
        <v>3</v>
      </c>
      <c r="E142" t="str">
        <f t="shared" si="6"/>
        <v>001</v>
      </c>
      <c r="F142" t="str">
        <f t="shared" si="7"/>
        <v>5.46.60.3</v>
      </c>
      <c r="G142">
        <f>COUNTIF(Table6[], CONCATENATE(Table3[[#This Row],[F1F2F3DrGr (funktion)]],".001"))</f>
        <v>0</v>
      </c>
      <c r="H142">
        <f>COUNTIF(Table6[], CONCATENATE(Table3[[#This Row],[F1F2F3DrGr (funktion)]],".010"))</f>
        <v>0</v>
      </c>
      <c r="I142">
        <f>COUNTIF(Table6[], CONCATENATE(Table3[[#This Row],[F1F2F3DrGr (funktion)]],".015"))</f>
        <v>0</v>
      </c>
      <c r="J142">
        <f>SUM(Table3[[#This Row],[Lookup Gruppe 001]:[Lookup Gruppe 015]])</f>
        <v>0</v>
      </c>
    </row>
    <row r="143" spans="1:10" x14ac:dyDescent="0.25">
      <c r="A143" s="33" t="str">
        <f>Funktion!C161</f>
        <v>5</v>
      </c>
      <c r="B143" s="23" t="str">
        <f>Funktion!D161</f>
        <v>46</v>
      </c>
      <c r="C143" s="23" t="str">
        <f>Funktion!E161</f>
        <v>65</v>
      </c>
      <c r="D143">
        <f t="shared" si="8"/>
        <v>3</v>
      </c>
      <c r="E143" t="str">
        <f t="shared" si="6"/>
        <v>001</v>
      </c>
      <c r="F143" t="str">
        <f t="shared" si="7"/>
        <v>5.46.65.3</v>
      </c>
      <c r="G143">
        <f>COUNTIF(Table6[], CONCATENATE(Table3[[#This Row],[F1F2F3DrGr (funktion)]],".001"))</f>
        <v>1</v>
      </c>
      <c r="H143">
        <f>COUNTIF(Table6[], CONCATENATE(Table3[[#This Row],[F1F2F3DrGr (funktion)]],".010"))</f>
        <v>1</v>
      </c>
      <c r="I143">
        <f>COUNTIF(Table6[], CONCATENATE(Table3[[#This Row],[F1F2F3DrGr (funktion)]],".015"))</f>
        <v>1</v>
      </c>
      <c r="J143">
        <f>SUM(Table3[[#This Row],[Lookup Gruppe 001]:[Lookup Gruppe 015]])</f>
        <v>3</v>
      </c>
    </row>
    <row r="144" spans="1:10" x14ac:dyDescent="0.25">
      <c r="A144" s="33" t="str">
        <f>Funktion!C162</f>
        <v>5</v>
      </c>
      <c r="B144" s="23" t="str">
        <f>Funktion!D162</f>
        <v>48</v>
      </c>
      <c r="C144" s="23" t="str">
        <f>Funktion!E162</f>
        <v>66</v>
      </c>
      <c r="D144">
        <f t="shared" si="8"/>
        <v>3</v>
      </c>
      <c r="E144" t="str">
        <f t="shared" si="6"/>
        <v>001</v>
      </c>
      <c r="F144" t="str">
        <f t="shared" si="7"/>
        <v>5.48.66.3</v>
      </c>
      <c r="G144">
        <f>COUNTIF(Table6[], CONCATENATE(Table3[[#This Row],[F1F2F3DrGr (funktion)]],".001"))</f>
        <v>1</v>
      </c>
      <c r="H144">
        <f>COUNTIF(Table6[], CONCATENATE(Table3[[#This Row],[F1F2F3DrGr (funktion)]],".010"))</f>
        <v>1</v>
      </c>
      <c r="I144">
        <f>COUNTIF(Table6[], CONCATENATE(Table3[[#This Row],[F1F2F3DrGr (funktion)]],".015"))</f>
        <v>1</v>
      </c>
      <c r="J144">
        <f>SUM(Table3[[#This Row],[Lookup Gruppe 001]:[Lookup Gruppe 015]])</f>
        <v>3</v>
      </c>
    </row>
    <row r="145" spans="1:10" x14ac:dyDescent="0.25">
      <c r="A145" s="33" t="str">
        <f>Funktion!C163</f>
        <v>5</v>
      </c>
      <c r="B145" s="23" t="str">
        <f>Funktion!D163</f>
        <v>48</v>
      </c>
      <c r="C145" s="23" t="str">
        <f>Funktion!E163</f>
        <v>67</v>
      </c>
      <c r="D145">
        <f t="shared" si="8"/>
        <v>3</v>
      </c>
      <c r="E145" t="str">
        <f t="shared" si="6"/>
        <v>001</v>
      </c>
      <c r="F145" t="str">
        <f t="shared" si="7"/>
        <v>5.48.67.3</v>
      </c>
      <c r="G145">
        <f>COUNTIF(Table6[], CONCATENATE(Table3[[#This Row],[F1F2F3DrGr (funktion)]],".001"))</f>
        <v>1</v>
      </c>
      <c r="H145">
        <f>COUNTIF(Table6[], CONCATENATE(Table3[[#This Row],[F1F2F3DrGr (funktion)]],".010"))</f>
        <v>1</v>
      </c>
      <c r="I145">
        <f>COUNTIF(Table6[], CONCATENATE(Table3[[#This Row],[F1F2F3DrGr (funktion)]],".015"))</f>
        <v>0</v>
      </c>
      <c r="J145">
        <f>SUM(Table3[[#This Row],[Lookup Gruppe 001]:[Lookup Gruppe 015]])</f>
        <v>2</v>
      </c>
    </row>
    <row r="146" spans="1:10" x14ac:dyDescent="0.25">
      <c r="A146" s="33" t="str">
        <f>Funktion!C164</f>
        <v>5</v>
      </c>
      <c r="B146" s="23" t="str">
        <f>Funktion!D164</f>
        <v>48</v>
      </c>
      <c r="C146" s="23" t="str">
        <f>Funktion!E164</f>
        <v>68</v>
      </c>
      <c r="D146">
        <f t="shared" si="8"/>
        <v>3</v>
      </c>
      <c r="E146" t="str">
        <f t="shared" si="6"/>
        <v>001</v>
      </c>
      <c r="F146" t="str">
        <f t="shared" si="7"/>
        <v>5.48.68.3</v>
      </c>
      <c r="G146">
        <f>COUNTIF(Table6[], CONCATENATE(Table3[[#This Row],[F1F2F3DrGr (funktion)]],".001"))</f>
        <v>1</v>
      </c>
      <c r="H146">
        <f>COUNTIF(Table6[], CONCATENATE(Table3[[#This Row],[F1F2F3DrGr (funktion)]],".010"))</f>
        <v>1</v>
      </c>
      <c r="I146">
        <f>COUNTIF(Table6[], CONCATENATE(Table3[[#This Row],[F1F2F3DrGr (funktion)]],".015"))</f>
        <v>1</v>
      </c>
      <c r="J146">
        <f>SUM(Table3[[#This Row],[Lookup Gruppe 001]:[Lookup Gruppe 015]])</f>
        <v>3</v>
      </c>
    </row>
    <row r="147" spans="1:10" x14ac:dyDescent="0.25">
      <c r="A147" s="33" t="str">
        <f>Funktion!C165</f>
        <v>5</v>
      </c>
      <c r="B147" s="23" t="str">
        <f>Funktion!D165</f>
        <v>48</v>
      </c>
      <c r="C147" s="23" t="str">
        <f>Funktion!E165</f>
        <v>69</v>
      </c>
      <c r="D147">
        <f t="shared" si="8"/>
        <v>3</v>
      </c>
      <c r="E147" t="str">
        <f t="shared" si="6"/>
        <v>001</v>
      </c>
      <c r="F147" t="str">
        <f t="shared" si="7"/>
        <v>5.48.69.3</v>
      </c>
      <c r="G147">
        <f>COUNTIF(Table6[], CONCATENATE(Table3[[#This Row],[F1F2F3DrGr (funktion)]],".001"))</f>
        <v>1</v>
      </c>
      <c r="H147">
        <f>COUNTIF(Table6[], CONCATENATE(Table3[[#This Row],[F1F2F3DrGr (funktion)]],".010"))</f>
        <v>1</v>
      </c>
      <c r="I147">
        <f>COUNTIF(Table6[], CONCATENATE(Table3[[#This Row],[F1F2F3DrGr (funktion)]],".015"))</f>
        <v>1</v>
      </c>
      <c r="J147">
        <f>SUM(Table3[[#This Row],[Lookup Gruppe 001]:[Lookup Gruppe 015]])</f>
        <v>3</v>
      </c>
    </row>
    <row r="148" spans="1:10" x14ac:dyDescent="0.25">
      <c r="A148" s="33" t="str">
        <f>Funktion!C166</f>
        <v>5</v>
      </c>
      <c r="B148" s="23" t="str">
        <f>Funktion!D166</f>
        <v>48</v>
      </c>
      <c r="C148" s="23" t="str">
        <f>Funktion!E166</f>
        <v>70</v>
      </c>
      <c r="D148">
        <f t="shared" si="8"/>
        <v>3</v>
      </c>
      <c r="E148" t="str">
        <f t="shared" si="6"/>
        <v>001</v>
      </c>
      <c r="F148" t="str">
        <f t="shared" si="7"/>
        <v>5.48.70.3</v>
      </c>
      <c r="G148">
        <f>COUNTIF(Table6[], CONCATENATE(Table3[[#This Row],[F1F2F3DrGr (funktion)]],".001"))</f>
        <v>1</v>
      </c>
      <c r="H148">
        <f>COUNTIF(Table6[], CONCATENATE(Table3[[#This Row],[F1F2F3DrGr (funktion)]],".010"))</f>
        <v>1</v>
      </c>
      <c r="I148">
        <f>COUNTIF(Table6[], CONCATENATE(Table3[[#This Row],[F1F2F3DrGr (funktion)]],".015"))</f>
        <v>1</v>
      </c>
      <c r="J148">
        <f>SUM(Table3[[#This Row],[Lookup Gruppe 001]:[Lookup Gruppe 015]])</f>
        <v>3</v>
      </c>
    </row>
    <row r="149" spans="1:10" x14ac:dyDescent="0.25">
      <c r="A149" s="33" t="str">
        <f>Funktion!C167</f>
        <v>5</v>
      </c>
      <c r="B149" s="23" t="str">
        <f>Funktion!D167</f>
        <v>57</v>
      </c>
      <c r="C149" s="23" t="str">
        <f>Funktion!E167</f>
        <v>71</v>
      </c>
      <c r="D149">
        <f t="shared" si="8"/>
        <v>3</v>
      </c>
      <c r="E149" t="str">
        <f t="shared" si="6"/>
        <v>001</v>
      </c>
      <c r="F149" t="str">
        <f t="shared" si="7"/>
        <v>5.57.71.3</v>
      </c>
      <c r="G149">
        <f>COUNTIF(Table6[], CONCATENATE(Table3[[#This Row],[F1F2F3DrGr (funktion)]],".001"))</f>
        <v>1</v>
      </c>
      <c r="H149">
        <f>COUNTIF(Table6[], CONCATENATE(Table3[[#This Row],[F1F2F3DrGr (funktion)]],".010"))</f>
        <v>1</v>
      </c>
      <c r="I149">
        <f>COUNTIF(Table6[], CONCATENATE(Table3[[#This Row],[F1F2F3DrGr (funktion)]],".015"))</f>
        <v>1</v>
      </c>
      <c r="J149">
        <f>SUM(Table3[[#This Row],[Lookup Gruppe 001]:[Lookup Gruppe 015]])</f>
        <v>3</v>
      </c>
    </row>
    <row r="150" spans="1:10" x14ac:dyDescent="0.25">
      <c r="A150" s="33" t="str">
        <f>Funktion!C168</f>
        <v>5</v>
      </c>
      <c r="B150" s="23" t="str">
        <f>Funktion!D168</f>
        <v>57</v>
      </c>
      <c r="C150" s="23" t="str">
        <f>Funktion!E168</f>
        <v>72</v>
      </c>
      <c r="D150">
        <f t="shared" si="8"/>
        <v>3</v>
      </c>
      <c r="E150" t="str">
        <f t="shared" si="6"/>
        <v>001</v>
      </c>
      <c r="F150" t="str">
        <f t="shared" si="7"/>
        <v>5.57.72.3</v>
      </c>
      <c r="G150">
        <f>COUNTIF(Table6[], CONCATENATE(Table3[[#This Row],[F1F2F3DrGr (funktion)]],".001"))</f>
        <v>0</v>
      </c>
      <c r="H150">
        <f>COUNTIF(Table6[], CONCATENATE(Table3[[#This Row],[F1F2F3DrGr (funktion)]],".010"))</f>
        <v>0</v>
      </c>
      <c r="I150">
        <f>COUNTIF(Table6[], CONCATENATE(Table3[[#This Row],[F1F2F3DrGr (funktion)]],".015"))</f>
        <v>1</v>
      </c>
      <c r="J150">
        <f>SUM(Table3[[#This Row],[Lookup Gruppe 001]:[Lookup Gruppe 015]])</f>
        <v>1</v>
      </c>
    </row>
    <row r="151" spans="1:10" x14ac:dyDescent="0.25">
      <c r="A151" s="33" t="str">
        <f>Funktion!C169</f>
        <v>5</v>
      </c>
      <c r="B151" s="23" t="str">
        <f>Funktion!D169</f>
        <v>57</v>
      </c>
      <c r="C151" s="23" t="str">
        <f>Funktion!E169</f>
        <v>73</v>
      </c>
      <c r="D151">
        <f t="shared" si="8"/>
        <v>3</v>
      </c>
      <c r="E151" t="str">
        <f t="shared" si="6"/>
        <v>001</v>
      </c>
      <c r="F151" t="str">
        <f t="shared" si="7"/>
        <v>5.57.73.3</v>
      </c>
      <c r="G151">
        <f>COUNTIF(Table6[], CONCATENATE(Table3[[#This Row],[F1F2F3DrGr (funktion)]],".001"))</f>
        <v>1</v>
      </c>
      <c r="H151">
        <f>COUNTIF(Table6[], CONCATENATE(Table3[[#This Row],[F1F2F3DrGr (funktion)]],".010"))</f>
        <v>1</v>
      </c>
      <c r="I151">
        <f>COUNTIF(Table6[], CONCATENATE(Table3[[#This Row],[F1F2F3DrGr (funktion)]],".015"))</f>
        <v>1</v>
      </c>
      <c r="J151">
        <f>SUM(Table3[[#This Row],[Lookup Gruppe 001]:[Lookup Gruppe 015]])</f>
        <v>3</v>
      </c>
    </row>
    <row r="152" spans="1:10" x14ac:dyDescent="0.25">
      <c r="A152" s="33" t="str">
        <f>Funktion!C170</f>
        <v>5</v>
      </c>
      <c r="B152" s="23" t="str">
        <f>Funktion!D170</f>
        <v>57</v>
      </c>
      <c r="C152" s="23" t="str">
        <f>Funktion!E170</f>
        <v>74</v>
      </c>
      <c r="D152">
        <f t="shared" si="8"/>
        <v>3</v>
      </c>
      <c r="E152" t="str">
        <f t="shared" si="6"/>
        <v>001</v>
      </c>
      <c r="F152" t="str">
        <f t="shared" si="7"/>
        <v>5.57.74.3</v>
      </c>
      <c r="G152">
        <f>COUNTIF(Table6[], CONCATENATE(Table3[[#This Row],[F1F2F3DrGr (funktion)]],".001"))</f>
        <v>1</v>
      </c>
      <c r="H152">
        <f>COUNTIF(Table6[], CONCATENATE(Table3[[#This Row],[F1F2F3DrGr (funktion)]],".010"))</f>
        <v>0</v>
      </c>
      <c r="I152">
        <f>COUNTIF(Table6[], CONCATENATE(Table3[[#This Row],[F1F2F3DrGr (funktion)]],".015"))</f>
        <v>0</v>
      </c>
      <c r="J152">
        <f>SUM(Table3[[#This Row],[Lookup Gruppe 001]:[Lookup Gruppe 015]])</f>
        <v>1</v>
      </c>
    </row>
    <row r="153" spans="1:10" x14ac:dyDescent="0.25">
      <c r="A153" s="33" t="str">
        <f>Funktion!C171</f>
        <v>5</v>
      </c>
      <c r="B153" s="23" t="str">
        <f>Funktion!D171</f>
        <v>57</v>
      </c>
      <c r="C153" s="23" t="str">
        <f>Funktion!E171</f>
        <v>75</v>
      </c>
      <c r="D153">
        <f t="shared" si="8"/>
        <v>3</v>
      </c>
      <c r="E153" t="str">
        <f t="shared" si="6"/>
        <v>001</v>
      </c>
      <c r="F153" t="str">
        <f t="shared" si="7"/>
        <v>5.57.75.3</v>
      </c>
      <c r="G153">
        <f>COUNTIF(Table6[], CONCATENATE(Table3[[#This Row],[F1F2F3DrGr (funktion)]],".001"))</f>
        <v>1</v>
      </c>
      <c r="H153">
        <f>COUNTIF(Table6[], CONCATENATE(Table3[[#This Row],[F1F2F3DrGr (funktion)]],".010"))</f>
        <v>1</v>
      </c>
      <c r="I153">
        <f>COUNTIF(Table6[], CONCATENATE(Table3[[#This Row],[F1F2F3DrGr (funktion)]],".015"))</f>
        <v>1</v>
      </c>
      <c r="J153">
        <f>SUM(Table3[[#This Row],[Lookup Gruppe 001]:[Lookup Gruppe 015]])</f>
        <v>3</v>
      </c>
    </row>
    <row r="154" spans="1:10" x14ac:dyDescent="0.25">
      <c r="A154" s="33" t="str">
        <f>Funktion!C172</f>
        <v>5</v>
      </c>
      <c r="B154" s="23" t="str">
        <f>Funktion!D172</f>
        <v>57</v>
      </c>
      <c r="C154" s="23" t="str">
        <f>Funktion!E172</f>
        <v>76</v>
      </c>
      <c r="D154">
        <f t="shared" si="8"/>
        <v>3</v>
      </c>
      <c r="E154" t="str">
        <f t="shared" si="6"/>
        <v>001</v>
      </c>
      <c r="F154" t="str">
        <f t="shared" si="7"/>
        <v>5.57.76.3</v>
      </c>
      <c r="G154">
        <f>COUNTIF(Table6[], CONCATENATE(Table3[[#This Row],[F1F2F3DrGr (funktion)]],".001"))</f>
        <v>1</v>
      </c>
      <c r="H154">
        <f>COUNTIF(Table6[], CONCATENATE(Table3[[#This Row],[F1F2F3DrGr (funktion)]],".010"))</f>
        <v>0</v>
      </c>
      <c r="I154">
        <f>COUNTIF(Table6[], CONCATENATE(Table3[[#This Row],[F1F2F3DrGr (funktion)]],".015"))</f>
        <v>0</v>
      </c>
      <c r="J154">
        <f>SUM(Table3[[#This Row],[Lookup Gruppe 001]:[Lookup Gruppe 015]])</f>
        <v>1</v>
      </c>
    </row>
    <row r="155" spans="1:10" x14ac:dyDescent="0.25">
      <c r="A155" s="33" t="str">
        <f>Funktion!C173</f>
        <v>5</v>
      </c>
      <c r="B155" s="23" t="str">
        <f>Funktion!D173</f>
        <v>57</v>
      </c>
      <c r="C155" s="23" t="str">
        <f>Funktion!E173</f>
        <v>77</v>
      </c>
      <c r="D155">
        <f t="shared" si="8"/>
        <v>3</v>
      </c>
      <c r="E155" t="str">
        <f t="shared" si="6"/>
        <v>001</v>
      </c>
      <c r="F155" t="str">
        <f t="shared" si="7"/>
        <v>5.57.77.3</v>
      </c>
      <c r="G155">
        <f>COUNTIF(Table6[], CONCATENATE(Table3[[#This Row],[F1F2F3DrGr (funktion)]],".001"))</f>
        <v>0</v>
      </c>
      <c r="H155">
        <f>COUNTIF(Table6[], CONCATENATE(Table3[[#This Row],[F1F2F3DrGr (funktion)]],".010"))</f>
        <v>0</v>
      </c>
      <c r="I155">
        <f>COUNTIF(Table6[], CONCATENATE(Table3[[#This Row],[F1F2F3DrGr (funktion)]],".015"))</f>
        <v>1</v>
      </c>
      <c r="J155">
        <f>SUM(Table3[[#This Row],[Lookup Gruppe 001]:[Lookup Gruppe 015]])</f>
        <v>1</v>
      </c>
    </row>
    <row r="156" spans="1:10" x14ac:dyDescent="0.25">
      <c r="A156" s="33" t="str">
        <f>Funktion!C174</f>
        <v>5</v>
      </c>
      <c r="B156" s="23" t="str">
        <f>Funktion!D174</f>
        <v>57</v>
      </c>
      <c r="C156" s="23" t="str">
        <f>Funktion!E174</f>
        <v>78</v>
      </c>
      <c r="D156">
        <f t="shared" si="8"/>
        <v>3</v>
      </c>
      <c r="E156" t="str">
        <f t="shared" si="6"/>
        <v>001</v>
      </c>
      <c r="F156" t="str">
        <f t="shared" si="7"/>
        <v>5.57.78.3</v>
      </c>
      <c r="G156">
        <f>COUNTIF(Table6[], CONCATENATE(Table3[[#This Row],[F1F2F3DrGr (funktion)]],".001"))</f>
        <v>1</v>
      </c>
      <c r="H156">
        <f>COUNTIF(Table6[], CONCATENATE(Table3[[#This Row],[F1F2F3DrGr (funktion)]],".010"))</f>
        <v>1</v>
      </c>
      <c r="I156">
        <f>COUNTIF(Table6[], CONCATENATE(Table3[[#This Row],[F1F2F3DrGr (funktion)]],".015"))</f>
        <v>1</v>
      </c>
      <c r="J156">
        <f>SUM(Table3[[#This Row],[Lookup Gruppe 001]:[Lookup Gruppe 015]])</f>
        <v>3</v>
      </c>
    </row>
    <row r="157" spans="1:10" x14ac:dyDescent="0.25">
      <c r="A157" s="33" t="str">
        <f>Funktion!C175</f>
        <v>5</v>
      </c>
      <c r="B157" s="23" t="str">
        <f>Funktion!D175</f>
        <v>57</v>
      </c>
      <c r="C157" s="23" t="str">
        <f>Funktion!E175</f>
        <v>79</v>
      </c>
      <c r="D157">
        <f t="shared" si="8"/>
        <v>3</v>
      </c>
      <c r="E157" t="str">
        <f t="shared" si="6"/>
        <v>001</v>
      </c>
      <c r="F157" t="str">
        <f t="shared" si="7"/>
        <v>5.57.79.3</v>
      </c>
      <c r="G157">
        <f>COUNTIF(Table6[], CONCATENATE(Table3[[#This Row],[F1F2F3DrGr (funktion)]],".001"))</f>
        <v>1</v>
      </c>
      <c r="H157">
        <f>COUNTIF(Table6[], CONCATENATE(Table3[[#This Row],[F1F2F3DrGr (funktion)]],".010"))</f>
        <v>1</v>
      </c>
      <c r="I157">
        <f>COUNTIF(Table6[], CONCATENATE(Table3[[#This Row],[F1F2F3DrGr (funktion)]],".015"))</f>
        <v>1</v>
      </c>
      <c r="J157">
        <f>SUM(Table3[[#This Row],[Lookup Gruppe 001]:[Lookup Gruppe 015]])</f>
        <v>3</v>
      </c>
    </row>
    <row r="158" spans="1:10" x14ac:dyDescent="0.25">
      <c r="A158" s="33" t="str">
        <f>Funktion!C176</f>
        <v>5</v>
      </c>
      <c r="B158" s="23" t="str">
        <f>Funktion!D176</f>
        <v>58</v>
      </c>
      <c r="C158" s="23" t="str">
        <f>Funktion!E176</f>
        <v>80</v>
      </c>
      <c r="D158">
        <f t="shared" si="8"/>
        <v>3</v>
      </c>
      <c r="E158" t="str">
        <f t="shared" si="6"/>
        <v>001</v>
      </c>
      <c r="F158" t="str">
        <f t="shared" si="7"/>
        <v>5.58.80.3</v>
      </c>
      <c r="G158">
        <f>COUNTIF(Table6[], CONCATENATE(Table3[[#This Row],[F1F2F3DrGr (funktion)]],".001"))</f>
        <v>0</v>
      </c>
      <c r="H158">
        <f>COUNTIF(Table6[], CONCATENATE(Table3[[#This Row],[F1F2F3DrGr (funktion)]],".010"))</f>
        <v>0</v>
      </c>
      <c r="I158">
        <f>COUNTIF(Table6[], CONCATENATE(Table3[[#This Row],[F1F2F3DrGr (funktion)]],".015"))</f>
        <v>0</v>
      </c>
      <c r="J158">
        <f>SUM(Table3[[#This Row],[Lookup Gruppe 001]:[Lookup Gruppe 015]])</f>
        <v>0</v>
      </c>
    </row>
    <row r="159" spans="1:10" x14ac:dyDescent="0.25">
      <c r="A159" s="33" t="str">
        <f>Funktion!C178</f>
        <v>5</v>
      </c>
      <c r="B159" s="23" t="str">
        <f>Funktion!D178</f>
        <v>58</v>
      </c>
      <c r="C159" s="23" t="str">
        <f>Funktion!E178</f>
        <v>82</v>
      </c>
      <c r="D159">
        <f t="shared" si="8"/>
        <v>3</v>
      </c>
      <c r="E159" t="str">
        <f t="shared" si="6"/>
        <v>001</v>
      </c>
      <c r="F159" t="str">
        <f t="shared" si="7"/>
        <v>5.58.82.3</v>
      </c>
      <c r="G159">
        <f>COUNTIF(Table6[], CONCATENATE(Table3[[#This Row],[F1F2F3DrGr (funktion)]],".001"))</f>
        <v>1</v>
      </c>
      <c r="H159">
        <f>COUNTIF(Table6[], CONCATENATE(Table3[[#This Row],[F1F2F3DrGr (funktion)]],".010"))</f>
        <v>1</v>
      </c>
      <c r="I159">
        <f>COUNTIF(Table6[], CONCATENATE(Table3[[#This Row],[F1F2F3DrGr (funktion)]],".015"))</f>
        <v>1</v>
      </c>
      <c r="J159">
        <f>SUM(Table3[[#This Row],[Lookup Gruppe 001]:[Lookup Gruppe 015]])</f>
        <v>3</v>
      </c>
    </row>
    <row r="160" spans="1:10" x14ac:dyDescent="0.25">
      <c r="A160" s="33" t="str">
        <f>Funktion!C179</f>
        <v>5</v>
      </c>
      <c r="B160" s="23" t="str">
        <f>Funktion!D179</f>
        <v>58</v>
      </c>
      <c r="C160" s="23" t="str">
        <f>Funktion!E179</f>
        <v>83</v>
      </c>
      <c r="D160">
        <f t="shared" si="8"/>
        <v>3</v>
      </c>
      <c r="E160" t="str">
        <f t="shared" si="6"/>
        <v>001</v>
      </c>
      <c r="F160" t="str">
        <f t="shared" si="7"/>
        <v>5.58.83.3</v>
      </c>
      <c r="G160">
        <f>COUNTIF(Table6[], CONCATENATE(Table3[[#This Row],[F1F2F3DrGr (funktion)]],".001"))</f>
        <v>1</v>
      </c>
      <c r="H160">
        <f>COUNTIF(Table6[], CONCATENATE(Table3[[#This Row],[F1F2F3DrGr (funktion)]],".010"))</f>
        <v>1</v>
      </c>
      <c r="I160">
        <f>COUNTIF(Table6[], CONCATENATE(Table3[[#This Row],[F1F2F3DrGr (funktion)]],".015"))</f>
        <v>1</v>
      </c>
      <c r="J160">
        <f>SUM(Table3[[#This Row],[Lookup Gruppe 001]:[Lookup Gruppe 015]])</f>
        <v>3</v>
      </c>
    </row>
    <row r="161" spans="1:10" x14ac:dyDescent="0.25">
      <c r="A161" s="33" t="str">
        <f>Funktion!C180</f>
        <v>5</v>
      </c>
      <c r="B161" s="23" t="str">
        <f>Funktion!D180</f>
        <v>68</v>
      </c>
      <c r="C161" s="23" t="str">
        <f>Funktion!E180</f>
        <v>90</v>
      </c>
      <c r="D161">
        <f t="shared" si="8"/>
        <v>3</v>
      </c>
      <c r="E161" t="str">
        <f t="shared" si="6"/>
        <v>001</v>
      </c>
      <c r="F161" t="str">
        <f t="shared" si="7"/>
        <v>5.68.90.3</v>
      </c>
      <c r="G161">
        <f>COUNTIF(Table6[], CONCATENATE(Table3[[#This Row],[F1F2F3DrGr (funktion)]],".001"))</f>
        <v>1</v>
      </c>
      <c r="H161">
        <f>COUNTIF(Table6[], CONCATENATE(Table3[[#This Row],[F1F2F3DrGr (funktion)]],".010"))</f>
        <v>1</v>
      </c>
      <c r="I161">
        <f>COUNTIF(Table6[], CONCATENATE(Table3[[#This Row],[F1F2F3DrGr (funktion)]],".015"))</f>
        <v>1</v>
      </c>
      <c r="J161">
        <f>SUM(Table3[[#This Row],[Lookup Gruppe 001]:[Lookup Gruppe 015]])</f>
        <v>3</v>
      </c>
    </row>
    <row r="162" spans="1:10" x14ac:dyDescent="0.25">
      <c r="A162" s="33" t="str">
        <f>Funktion!C181</f>
        <v>5</v>
      </c>
      <c r="B162" s="23" t="str">
        <f>Funktion!D181</f>
        <v>68</v>
      </c>
      <c r="C162" s="23" t="str">
        <f>Funktion!E181</f>
        <v>91</v>
      </c>
      <c r="D162">
        <f t="shared" si="8"/>
        <v>3</v>
      </c>
      <c r="E162" t="str">
        <f t="shared" si="6"/>
        <v>001</v>
      </c>
      <c r="F162" t="str">
        <f t="shared" si="7"/>
        <v>5.68.91.3</v>
      </c>
      <c r="G162">
        <f>COUNTIF(Table6[], CONCATENATE(Table3[[#This Row],[F1F2F3DrGr (funktion)]],".001"))</f>
        <v>1</v>
      </c>
      <c r="H162">
        <f>COUNTIF(Table6[], CONCATENATE(Table3[[#This Row],[F1F2F3DrGr (funktion)]],".010"))</f>
        <v>1</v>
      </c>
      <c r="I162">
        <f>COUNTIF(Table6[], CONCATENATE(Table3[[#This Row],[F1F2F3DrGr (funktion)]],".015"))</f>
        <v>1</v>
      </c>
      <c r="J162">
        <f>SUM(Table3[[#This Row],[Lookup Gruppe 001]:[Lookup Gruppe 015]])</f>
        <v>3</v>
      </c>
    </row>
    <row r="163" spans="1:10" x14ac:dyDescent="0.25">
      <c r="A163" s="33" t="str">
        <f>Funktion!C182</f>
        <v>5</v>
      </c>
      <c r="B163" s="23" t="str">
        <f>Funktion!D182</f>
        <v>68</v>
      </c>
      <c r="C163" s="23" t="str">
        <f>Funktion!E182</f>
        <v>93</v>
      </c>
      <c r="D163">
        <f t="shared" si="8"/>
        <v>3</v>
      </c>
      <c r="E163" t="str">
        <f t="shared" si="6"/>
        <v>001</v>
      </c>
      <c r="F163" t="str">
        <f t="shared" si="7"/>
        <v>5.68.93.3</v>
      </c>
      <c r="G163">
        <f>COUNTIF(Table6[], CONCATENATE(Table3[[#This Row],[F1F2F3DrGr (funktion)]],".001"))</f>
        <v>1</v>
      </c>
      <c r="H163">
        <f>COUNTIF(Table6[], CONCATENATE(Table3[[#This Row],[F1F2F3DrGr (funktion)]],".010"))</f>
        <v>1</v>
      </c>
      <c r="I163">
        <f>COUNTIF(Table6[], CONCATENATE(Table3[[#This Row],[F1F2F3DrGr (funktion)]],".015"))</f>
        <v>1</v>
      </c>
      <c r="J163">
        <f>SUM(Table3[[#This Row],[Lookup Gruppe 001]:[Lookup Gruppe 015]])</f>
        <v>3</v>
      </c>
    </row>
    <row r="164" spans="1:10" x14ac:dyDescent="0.25">
      <c r="A164" s="33" t="str">
        <f>Funktion!C183</f>
        <v>5</v>
      </c>
      <c r="B164" s="23" t="str">
        <f>Funktion!D183</f>
        <v>68</v>
      </c>
      <c r="C164" s="23" t="str">
        <f>Funktion!E183</f>
        <v>94</v>
      </c>
      <c r="D164">
        <f t="shared" si="8"/>
        <v>3</v>
      </c>
      <c r="E164" t="str">
        <f t="shared" si="6"/>
        <v>001</v>
      </c>
      <c r="F164" t="str">
        <f t="shared" si="7"/>
        <v>5.68.94.3</v>
      </c>
      <c r="G164">
        <f>COUNTIF(Table6[], CONCATENATE(Table3[[#This Row],[F1F2F3DrGr (funktion)]],".001"))</f>
        <v>0</v>
      </c>
      <c r="H164">
        <f>COUNTIF(Table6[], CONCATENATE(Table3[[#This Row],[F1F2F3DrGr (funktion)]],".010"))</f>
        <v>1</v>
      </c>
      <c r="I164">
        <f>COUNTIF(Table6[], CONCATENATE(Table3[[#This Row],[F1F2F3DrGr (funktion)]],".015"))</f>
        <v>1</v>
      </c>
      <c r="J164">
        <f>SUM(Table3[[#This Row],[Lookup Gruppe 001]:[Lookup Gruppe 015]])</f>
        <v>2</v>
      </c>
    </row>
    <row r="165" spans="1:10" x14ac:dyDescent="0.25">
      <c r="A165" s="33" t="str">
        <f>Funktion!C184</f>
        <v>5</v>
      </c>
      <c r="B165" s="23" t="str">
        <f>Funktion!D184</f>
        <v>68</v>
      </c>
      <c r="C165" s="23" t="str">
        <f>Funktion!E184</f>
        <v>95</v>
      </c>
      <c r="D165">
        <f t="shared" si="8"/>
        <v>3</v>
      </c>
      <c r="E165" t="str">
        <f t="shared" si="6"/>
        <v>001</v>
      </c>
      <c r="F165" t="str">
        <f t="shared" si="7"/>
        <v>5.68.95.3</v>
      </c>
      <c r="G165">
        <f>COUNTIF(Table6[], CONCATENATE(Table3[[#This Row],[F1F2F3DrGr (funktion)]],".001"))</f>
        <v>1</v>
      </c>
      <c r="H165">
        <f>COUNTIF(Table6[], CONCATENATE(Table3[[#This Row],[F1F2F3DrGr (funktion)]],".010"))</f>
        <v>1</v>
      </c>
      <c r="I165">
        <f>COUNTIF(Table6[], CONCATENATE(Table3[[#This Row],[F1F2F3DrGr (funktion)]],".015"))</f>
        <v>1</v>
      </c>
      <c r="J165">
        <f>SUM(Table3[[#This Row],[Lookup Gruppe 001]:[Lookup Gruppe 015]])</f>
        <v>3</v>
      </c>
    </row>
    <row r="166" spans="1:10" x14ac:dyDescent="0.25">
      <c r="A166" s="33" t="str">
        <f>Funktion!C185</f>
        <v>5</v>
      </c>
      <c r="B166" s="23" t="str">
        <f>Funktion!D185</f>
        <v>68</v>
      </c>
      <c r="C166" s="23" t="str">
        <f>Funktion!E185</f>
        <v>96</v>
      </c>
      <c r="D166">
        <f t="shared" si="8"/>
        <v>3</v>
      </c>
      <c r="E166" t="str">
        <f t="shared" si="6"/>
        <v>001</v>
      </c>
      <c r="F166" t="str">
        <f t="shared" si="7"/>
        <v>5.68.96.3</v>
      </c>
      <c r="G166">
        <f>COUNTIF(Table6[], CONCATENATE(Table3[[#This Row],[F1F2F3DrGr (funktion)]],".001"))</f>
        <v>1</v>
      </c>
      <c r="H166">
        <f>COUNTIF(Table6[], CONCATENATE(Table3[[#This Row],[F1F2F3DrGr (funktion)]],".010"))</f>
        <v>1</v>
      </c>
      <c r="I166">
        <f>COUNTIF(Table6[], CONCATENATE(Table3[[#This Row],[F1F2F3DrGr (funktion)]],".015"))</f>
        <v>1</v>
      </c>
      <c r="J166">
        <f>SUM(Table3[[#This Row],[Lookup Gruppe 001]:[Lookup Gruppe 015]])</f>
        <v>3</v>
      </c>
    </row>
    <row r="167" spans="1:10" x14ac:dyDescent="0.25">
      <c r="A167" s="33" t="str">
        <f>Funktion!C186</f>
        <v>5</v>
      </c>
      <c r="B167" s="23" t="str">
        <f>Funktion!D186</f>
        <v>68</v>
      </c>
      <c r="C167" s="23" t="str">
        <f>Funktion!E186</f>
        <v>97</v>
      </c>
      <c r="D167">
        <f t="shared" si="8"/>
        <v>3</v>
      </c>
      <c r="E167" t="str">
        <f t="shared" si="6"/>
        <v>001</v>
      </c>
      <c r="F167" t="str">
        <f t="shared" si="7"/>
        <v>5.68.97.3</v>
      </c>
      <c r="G167">
        <f>COUNTIF(Table6[], CONCATENATE(Table3[[#This Row],[F1F2F3DrGr (funktion)]],".001"))</f>
        <v>1</v>
      </c>
      <c r="H167">
        <f>COUNTIF(Table6[], CONCATENATE(Table3[[#This Row],[F1F2F3DrGr (funktion)]],".010"))</f>
        <v>1</v>
      </c>
      <c r="I167">
        <f>COUNTIF(Table6[], CONCATENATE(Table3[[#This Row],[F1F2F3DrGr (funktion)]],".015"))</f>
        <v>1</v>
      </c>
      <c r="J167">
        <f>SUM(Table3[[#This Row],[Lookup Gruppe 001]:[Lookup Gruppe 015]])</f>
        <v>3</v>
      </c>
    </row>
    <row r="168" spans="1:10" x14ac:dyDescent="0.25">
      <c r="A168" s="33" t="str">
        <f>Funktion!C187</f>
        <v>5</v>
      </c>
      <c r="B168" s="23" t="str">
        <f>Funktion!D187</f>
        <v>68</v>
      </c>
      <c r="C168" s="23" t="str">
        <f>Funktion!E187</f>
        <v>98</v>
      </c>
      <c r="D168">
        <f t="shared" si="8"/>
        <v>3</v>
      </c>
      <c r="E168" t="str">
        <f t="shared" si="6"/>
        <v>001</v>
      </c>
      <c r="F168" t="str">
        <f t="shared" si="7"/>
        <v>5.68.98.3</v>
      </c>
      <c r="G168">
        <f>COUNTIF(Table6[], CONCATENATE(Table3[[#This Row],[F1F2F3DrGr (funktion)]],".001"))</f>
        <v>1</v>
      </c>
      <c r="H168">
        <f>COUNTIF(Table6[], CONCATENATE(Table3[[#This Row],[F1F2F3DrGr (funktion)]],".010"))</f>
        <v>1</v>
      </c>
      <c r="I168">
        <f>COUNTIF(Table6[], CONCATENATE(Table3[[#This Row],[F1F2F3DrGr (funktion)]],".015"))</f>
        <v>1</v>
      </c>
      <c r="J168">
        <f>SUM(Table3[[#This Row],[Lookup Gruppe 001]:[Lookup Gruppe 015]])</f>
        <v>3</v>
      </c>
    </row>
    <row r="169" spans="1:10" x14ac:dyDescent="0.25">
      <c r="A169" s="33" t="str">
        <f>Funktion!C188</f>
        <v>5</v>
      </c>
      <c r="B169" s="23" t="str">
        <f>Funktion!D188</f>
        <v>72</v>
      </c>
      <c r="C169" s="23" t="str">
        <f>Funktion!E188</f>
        <v>99</v>
      </c>
      <c r="D169">
        <f t="shared" si="8"/>
        <v>3</v>
      </c>
      <c r="E169" t="str">
        <f t="shared" si="6"/>
        <v>001</v>
      </c>
      <c r="F169" t="str">
        <f t="shared" si="7"/>
        <v>5.72.99.3</v>
      </c>
      <c r="G169">
        <f>COUNTIF(Table6[], CONCATENATE(Table3[[#This Row],[F1F2F3DrGr (funktion)]],".001"))</f>
        <v>1</v>
      </c>
      <c r="H169">
        <f>COUNTIF(Table6[], CONCATENATE(Table3[[#This Row],[F1F2F3DrGr (funktion)]],".010"))</f>
        <v>1</v>
      </c>
      <c r="I169">
        <f>COUNTIF(Table6[], CONCATENATE(Table3[[#This Row],[F1F2F3DrGr (funktion)]],".015"))</f>
        <v>1</v>
      </c>
      <c r="J169">
        <f>SUM(Table3[[#This Row],[Lookup Gruppe 001]:[Lookup Gruppe 015]])</f>
        <v>3</v>
      </c>
    </row>
    <row r="170" spans="1:10" x14ac:dyDescent="0.25">
      <c r="A170" s="33" t="str">
        <f>Funktion!C189</f>
        <v>6</v>
      </c>
      <c r="B170" s="23" t="str">
        <f>Funktion!D189</f>
        <v>42</v>
      </c>
      <c r="C170" s="23" t="str">
        <f>Funktion!E189</f>
        <v>40</v>
      </c>
      <c r="D170">
        <f t="shared" si="8"/>
        <v>3</v>
      </c>
      <c r="E170" t="str">
        <f t="shared" si="6"/>
        <v>001</v>
      </c>
      <c r="F170" t="str">
        <f t="shared" si="7"/>
        <v>6.42.40.3</v>
      </c>
      <c r="G170">
        <f>COUNTIF(Table6[], CONCATENATE(Table3[[#This Row],[F1F2F3DrGr (funktion)]],".001"))</f>
        <v>1</v>
      </c>
      <c r="H170">
        <f>COUNTIF(Table6[], CONCATENATE(Table3[[#This Row],[F1F2F3DrGr (funktion)]],".010"))</f>
        <v>1</v>
      </c>
      <c r="I170">
        <f>COUNTIF(Table6[], CONCATENATE(Table3[[#This Row],[F1F2F3DrGr (funktion)]],".015"))</f>
        <v>1</v>
      </c>
      <c r="J170">
        <f>SUM(Table3[[#This Row],[Lookup Gruppe 001]:[Lookup Gruppe 015]])</f>
        <v>3</v>
      </c>
    </row>
    <row r="171" spans="1:10" x14ac:dyDescent="0.25">
      <c r="A171" s="33" t="str">
        <f>Funktion!C190</f>
        <v>6</v>
      </c>
      <c r="B171" s="23" t="str">
        <f>Funktion!D190</f>
        <v>42</v>
      </c>
      <c r="C171" s="23" t="str">
        <f>Funktion!E190</f>
        <v>41</v>
      </c>
      <c r="D171">
        <f t="shared" si="8"/>
        <v>3</v>
      </c>
      <c r="E171" t="str">
        <f t="shared" si="6"/>
        <v>001</v>
      </c>
      <c r="F171" t="str">
        <f t="shared" si="7"/>
        <v>6.42.41.3</v>
      </c>
      <c r="G171">
        <f>COUNTIF(Table6[], CONCATENATE(Table3[[#This Row],[F1F2F3DrGr (funktion)]],".001"))</f>
        <v>1</v>
      </c>
      <c r="H171">
        <f>COUNTIF(Table6[], CONCATENATE(Table3[[#This Row],[F1F2F3DrGr (funktion)]],".010"))</f>
        <v>1</v>
      </c>
      <c r="I171">
        <f>COUNTIF(Table6[], CONCATENATE(Table3[[#This Row],[F1F2F3DrGr (funktion)]],".015"))</f>
        <v>1</v>
      </c>
      <c r="J171">
        <f>SUM(Table3[[#This Row],[Lookup Gruppe 001]:[Lookup Gruppe 015]])</f>
        <v>3</v>
      </c>
    </row>
    <row r="172" spans="1:10" x14ac:dyDescent="0.25">
      <c r="A172" s="33" t="str">
        <f>Funktion!C191</f>
        <v>6</v>
      </c>
      <c r="B172" s="23" t="str">
        <f>Funktion!D191</f>
        <v>42</v>
      </c>
      <c r="C172" s="23" t="str">
        <f>Funktion!E191</f>
        <v>42</v>
      </c>
      <c r="D172">
        <f t="shared" si="8"/>
        <v>3</v>
      </c>
      <c r="E172" t="str">
        <f t="shared" si="6"/>
        <v>001</v>
      </c>
      <c r="F172" t="str">
        <f t="shared" si="7"/>
        <v>6.42.42.3</v>
      </c>
      <c r="G172">
        <f>COUNTIF(Table6[], CONCATENATE(Table3[[#This Row],[F1F2F3DrGr (funktion)]],".001"))</f>
        <v>1</v>
      </c>
      <c r="H172">
        <f>COUNTIF(Table6[], CONCATENATE(Table3[[#This Row],[F1F2F3DrGr (funktion)]],".010"))</f>
        <v>1</v>
      </c>
      <c r="I172">
        <f>COUNTIF(Table6[], CONCATENATE(Table3[[#This Row],[F1F2F3DrGr (funktion)]],".015"))</f>
        <v>1</v>
      </c>
      <c r="J172">
        <f>SUM(Table3[[#This Row],[Lookup Gruppe 001]:[Lookup Gruppe 015]])</f>
        <v>3</v>
      </c>
    </row>
    <row r="173" spans="1:10" x14ac:dyDescent="0.25">
      <c r="A173" s="33" t="str">
        <f>Funktion!C192</f>
        <v>6</v>
      </c>
      <c r="B173" s="23" t="str">
        <f>Funktion!D192</f>
        <v>42</v>
      </c>
      <c r="C173" s="23" t="str">
        <f>Funktion!E192</f>
        <v>43</v>
      </c>
      <c r="D173">
        <f t="shared" si="8"/>
        <v>3</v>
      </c>
      <c r="E173" t="str">
        <f t="shared" si="6"/>
        <v>001</v>
      </c>
      <c r="F173" t="str">
        <f t="shared" si="7"/>
        <v>6.42.43.3</v>
      </c>
      <c r="G173">
        <f>COUNTIF(Table6[], CONCATENATE(Table3[[#This Row],[F1F2F3DrGr (funktion)]],".001"))</f>
        <v>1</v>
      </c>
      <c r="H173">
        <f>COUNTIF(Table6[], CONCATENATE(Table3[[#This Row],[F1F2F3DrGr (funktion)]],".010"))</f>
        <v>1</v>
      </c>
      <c r="I173">
        <f>COUNTIF(Table6[], CONCATENATE(Table3[[#This Row],[F1F2F3DrGr (funktion)]],".015"))</f>
        <v>1</v>
      </c>
      <c r="J173">
        <f>SUM(Table3[[#This Row],[Lookup Gruppe 001]:[Lookup Gruppe 015]])</f>
        <v>3</v>
      </c>
    </row>
    <row r="174" spans="1:10" x14ac:dyDescent="0.25">
      <c r="A174" s="33" t="str">
        <f>Funktion!C193</f>
        <v>6</v>
      </c>
      <c r="B174" s="23" t="str">
        <f>Funktion!D193</f>
        <v>45</v>
      </c>
      <c r="C174" s="23" t="str">
        <f>Funktion!E193</f>
        <v>50</v>
      </c>
      <c r="D174">
        <f t="shared" si="8"/>
        <v>3</v>
      </c>
      <c r="E174" t="str">
        <f t="shared" si="6"/>
        <v>001</v>
      </c>
      <c r="F174" t="str">
        <f t="shared" si="7"/>
        <v>6.45.50.3</v>
      </c>
      <c r="G174">
        <f>COUNTIF(Table6[], CONCATENATE(Table3[[#This Row],[F1F2F3DrGr (funktion)]],".001"))</f>
        <v>1</v>
      </c>
      <c r="H174">
        <f>COUNTIF(Table6[], CONCATENATE(Table3[[#This Row],[F1F2F3DrGr (funktion)]],".010"))</f>
        <v>1</v>
      </c>
      <c r="I174">
        <f>COUNTIF(Table6[], CONCATENATE(Table3[[#This Row],[F1F2F3DrGr (funktion)]],".015"))</f>
        <v>1</v>
      </c>
      <c r="J174">
        <f>SUM(Table3[[#This Row],[Lookup Gruppe 001]:[Lookup Gruppe 015]])</f>
        <v>3</v>
      </c>
    </row>
    <row r="175" spans="1:10" x14ac:dyDescent="0.25">
      <c r="A175" s="33" t="str">
        <f>Funktion!C194</f>
        <v>6</v>
      </c>
      <c r="B175" s="23" t="str">
        <f>Funktion!D194</f>
        <v>45</v>
      </c>
      <c r="C175" s="23" t="str">
        <f>Funktion!E194</f>
        <v>51</v>
      </c>
      <c r="D175">
        <f t="shared" si="8"/>
        <v>3</v>
      </c>
      <c r="E175" t="str">
        <f t="shared" si="6"/>
        <v>001</v>
      </c>
      <c r="F175" t="str">
        <f t="shared" si="7"/>
        <v>6.45.51.3</v>
      </c>
      <c r="G175">
        <f>COUNTIF(Table6[], CONCATENATE(Table3[[#This Row],[F1F2F3DrGr (funktion)]],".001"))</f>
        <v>1</v>
      </c>
      <c r="H175">
        <f>COUNTIF(Table6[], CONCATENATE(Table3[[#This Row],[F1F2F3DrGr (funktion)]],".010"))</f>
        <v>1</v>
      </c>
      <c r="I175">
        <f>COUNTIF(Table6[], CONCATENATE(Table3[[#This Row],[F1F2F3DrGr (funktion)]],".015"))</f>
        <v>1</v>
      </c>
      <c r="J175">
        <f>SUM(Table3[[#This Row],[Lookup Gruppe 001]:[Lookup Gruppe 015]])</f>
        <v>3</v>
      </c>
    </row>
    <row r="176" spans="1:10" x14ac:dyDescent="0.25">
      <c r="A176" s="33" t="str">
        <f>Funktion!C195</f>
        <v>6</v>
      </c>
      <c r="B176" s="23" t="str">
        <f>Funktion!D195</f>
        <v>45</v>
      </c>
      <c r="C176" s="23" t="str">
        <f>Funktion!E195</f>
        <v>52</v>
      </c>
      <c r="D176">
        <f t="shared" si="8"/>
        <v>3</v>
      </c>
      <c r="E176" t="str">
        <f t="shared" si="6"/>
        <v>001</v>
      </c>
      <c r="F176" t="str">
        <f t="shared" si="7"/>
        <v>6.45.52.3</v>
      </c>
      <c r="G176">
        <f>COUNTIF(Table6[], CONCATENATE(Table3[[#This Row],[F1F2F3DrGr (funktion)]],".001"))</f>
        <v>1</v>
      </c>
      <c r="H176">
        <f>COUNTIF(Table6[], CONCATENATE(Table3[[#This Row],[F1F2F3DrGr (funktion)]],".010"))</f>
        <v>1</v>
      </c>
      <c r="I176">
        <f>COUNTIF(Table6[], CONCATENATE(Table3[[#This Row],[F1F2F3DrGr (funktion)]],".015"))</f>
        <v>1</v>
      </c>
      <c r="J176">
        <f>SUM(Table3[[#This Row],[Lookup Gruppe 001]:[Lookup Gruppe 015]])</f>
        <v>3</v>
      </c>
    </row>
    <row r="177" spans="1:10" x14ac:dyDescent="0.25">
      <c r="A177" s="33" t="str">
        <f>Funktion!C196</f>
        <v>6</v>
      </c>
      <c r="B177" s="23" t="str">
        <f>Funktion!D196</f>
        <v>45</v>
      </c>
      <c r="C177" s="23" t="str">
        <f>Funktion!E196</f>
        <v>53</v>
      </c>
      <c r="D177">
        <f t="shared" si="8"/>
        <v>3</v>
      </c>
      <c r="E177" t="str">
        <f t="shared" si="6"/>
        <v>001</v>
      </c>
      <c r="F177" t="str">
        <f t="shared" si="7"/>
        <v>6.45.53.3</v>
      </c>
      <c r="G177">
        <f>COUNTIF(Table6[], CONCATENATE(Table3[[#This Row],[F1F2F3DrGr (funktion)]],".001"))</f>
        <v>1</v>
      </c>
      <c r="H177">
        <f>COUNTIF(Table6[], CONCATENATE(Table3[[#This Row],[F1F2F3DrGr (funktion)]],".010"))</f>
        <v>1</v>
      </c>
      <c r="I177">
        <f>COUNTIF(Table6[], CONCATENATE(Table3[[#This Row],[F1F2F3DrGr (funktion)]],".015"))</f>
        <v>1</v>
      </c>
      <c r="J177">
        <f>SUM(Table3[[#This Row],[Lookup Gruppe 001]:[Lookup Gruppe 015]])</f>
        <v>3</v>
      </c>
    </row>
    <row r="178" spans="1:10" x14ac:dyDescent="0.25">
      <c r="A178" s="33" t="str">
        <f>Funktion!C197</f>
        <v>6</v>
      </c>
      <c r="B178" s="23" t="str">
        <f>Funktion!D197</f>
        <v>45</v>
      </c>
      <c r="C178" s="23" t="str">
        <f>Funktion!E197</f>
        <v>54</v>
      </c>
      <c r="D178">
        <f t="shared" si="8"/>
        <v>3</v>
      </c>
      <c r="E178" t="str">
        <f t="shared" si="6"/>
        <v>001</v>
      </c>
      <c r="F178" t="str">
        <f t="shared" si="7"/>
        <v>6.45.54.3</v>
      </c>
      <c r="G178">
        <f>COUNTIF(Table6[], CONCATENATE(Table3[[#This Row],[F1F2F3DrGr (funktion)]],".001"))</f>
        <v>1</v>
      </c>
      <c r="H178">
        <f>COUNTIF(Table6[], CONCATENATE(Table3[[#This Row],[F1F2F3DrGr (funktion)]],".010"))</f>
        <v>1</v>
      </c>
      <c r="I178">
        <f>COUNTIF(Table6[], CONCATENATE(Table3[[#This Row],[F1F2F3DrGr (funktion)]],".015"))</f>
        <v>1</v>
      </c>
      <c r="J178">
        <f>SUM(Table3[[#This Row],[Lookup Gruppe 001]:[Lookup Gruppe 015]])</f>
        <v>3</v>
      </c>
    </row>
    <row r="179" spans="1:10" x14ac:dyDescent="0.25">
      <c r="A179" s="33" t="str">
        <f>Funktion!C198</f>
        <v>6</v>
      </c>
      <c r="B179" s="23" t="str">
        <f>Funktion!D198</f>
        <v>45</v>
      </c>
      <c r="C179" s="23" t="str">
        <f>Funktion!E198</f>
        <v>55</v>
      </c>
      <c r="D179">
        <f t="shared" si="8"/>
        <v>3</v>
      </c>
      <c r="E179" t="str">
        <f t="shared" si="6"/>
        <v>001</v>
      </c>
      <c r="F179" t="str">
        <f t="shared" si="7"/>
        <v>6.45.55.3</v>
      </c>
      <c r="G179">
        <f>COUNTIF(Table6[], CONCATENATE(Table3[[#This Row],[F1F2F3DrGr (funktion)]],".001"))</f>
        <v>1</v>
      </c>
      <c r="H179">
        <f>COUNTIF(Table6[], CONCATENATE(Table3[[#This Row],[F1F2F3DrGr (funktion)]],".010"))</f>
        <v>1</v>
      </c>
      <c r="I179">
        <f>COUNTIF(Table6[], CONCATENATE(Table3[[#This Row],[F1F2F3DrGr (funktion)]],".015"))</f>
        <v>1</v>
      </c>
      <c r="J179">
        <f>SUM(Table3[[#This Row],[Lookup Gruppe 001]:[Lookup Gruppe 015]])</f>
        <v>3</v>
      </c>
    </row>
    <row r="180" spans="1:10" x14ac:dyDescent="0.25">
      <c r="A180" s="33" t="str">
        <f>Funktion!C199</f>
        <v>6</v>
      </c>
      <c r="B180" s="23" t="str">
        <f>Funktion!D199</f>
        <v>45</v>
      </c>
      <c r="C180" s="23" t="str">
        <f>Funktion!E199</f>
        <v>56</v>
      </c>
      <c r="D180">
        <f t="shared" si="8"/>
        <v>3</v>
      </c>
      <c r="E180" t="str">
        <f t="shared" si="6"/>
        <v>001</v>
      </c>
      <c r="F180" t="str">
        <f t="shared" si="7"/>
        <v>6.45.56.3</v>
      </c>
      <c r="G180">
        <f>COUNTIF(Table6[], CONCATENATE(Table3[[#This Row],[F1F2F3DrGr (funktion)]],".001"))</f>
        <v>1</v>
      </c>
      <c r="H180">
        <f>COUNTIF(Table6[], CONCATENATE(Table3[[#This Row],[F1F2F3DrGr (funktion)]],".010"))</f>
        <v>1</v>
      </c>
      <c r="I180">
        <f>COUNTIF(Table6[], CONCATENATE(Table3[[#This Row],[F1F2F3DrGr (funktion)]],".015"))</f>
        <v>1</v>
      </c>
      <c r="J180">
        <f>SUM(Table3[[#This Row],[Lookup Gruppe 001]:[Lookup Gruppe 015]])</f>
        <v>3</v>
      </c>
    </row>
    <row r="181" spans="1:10" x14ac:dyDescent="0.25">
      <c r="A181" s="33" t="str">
        <f>Funktion!C200</f>
        <v>6</v>
      </c>
      <c r="B181" s="23" t="str">
        <f>Funktion!D200</f>
        <v>45</v>
      </c>
      <c r="C181" s="23" t="str">
        <f>Funktion!E200</f>
        <v>57</v>
      </c>
      <c r="D181">
        <f t="shared" si="8"/>
        <v>3</v>
      </c>
      <c r="E181" t="str">
        <f t="shared" si="6"/>
        <v>001</v>
      </c>
      <c r="F181" t="str">
        <f t="shared" si="7"/>
        <v>6.45.57.3</v>
      </c>
      <c r="G181">
        <f>COUNTIF(Table6[], CONCATENATE(Table3[[#This Row],[F1F2F3DrGr (funktion)]],".001"))</f>
        <v>1</v>
      </c>
      <c r="H181">
        <f>COUNTIF(Table6[], CONCATENATE(Table3[[#This Row],[F1F2F3DrGr (funktion)]],".010"))</f>
        <v>1</v>
      </c>
      <c r="I181">
        <f>COUNTIF(Table6[], CONCATENATE(Table3[[#This Row],[F1F2F3DrGr (funktion)]],".015"))</f>
        <v>1</v>
      </c>
      <c r="J181">
        <f>SUM(Table3[[#This Row],[Lookup Gruppe 001]:[Lookup Gruppe 015]])</f>
        <v>3</v>
      </c>
    </row>
    <row r="182" spans="1:10" x14ac:dyDescent="0.25">
      <c r="A182" s="33" t="str">
        <f>Funktion!C201</f>
        <v>6</v>
      </c>
      <c r="B182" s="23" t="str">
        <f>Funktion!D201</f>
        <v>45</v>
      </c>
      <c r="C182" s="23" t="str">
        <f>Funktion!E201</f>
        <v>58</v>
      </c>
      <c r="D182">
        <f t="shared" si="8"/>
        <v>3</v>
      </c>
      <c r="E182" t="str">
        <f t="shared" si="6"/>
        <v>001</v>
      </c>
      <c r="F182" t="str">
        <f t="shared" si="7"/>
        <v>6.45.58.3</v>
      </c>
      <c r="G182">
        <f>COUNTIF(Table6[], CONCATENATE(Table3[[#This Row],[F1F2F3DrGr (funktion)]],".001"))</f>
        <v>1</v>
      </c>
      <c r="H182">
        <f>COUNTIF(Table6[], CONCATENATE(Table3[[#This Row],[F1F2F3DrGr (funktion)]],".010"))</f>
        <v>1</v>
      </c>
      <c r="I182">
        <f>COUNTIF(Table6[], CONCATENATE(Table3[[#This Row],[F1F2F3DrGr (funktion)]],".015"))</f>
        <v>1</v>
      </c>
      <c r="J182">
        <f>SUM(Table3[[#This Row],[Lookup Gruppe 001]:[Lookup Gruppe 015]])</f>
        <v>3</v>
      </c>
    </row>
    <row r="183" spans="1:10" x14ac:dyDescent="0.25">
      <c r="A183" s="33" t="str">
        <f>Funktion!C202</f>
        <v>6</v>
      </c>
      <c r="B183" s="23" t="str">
        <f>Funktion!D202</f>
        <v>45</v>
      </c>
      <c r="C183" s="23" t="str">
        <f>Funktion!E202</f>
        <v>59</v>
      </c>
      <c r="D183">
        <f t="shared" si="8"/>
        <v>3</v>
      </c>
      <c r="E183" t="str">
        <f t="shared" si="6"/>
        <v>001</v>
      </c>
      <c r="F183" t="str">
        <f t="shared" si="7"/>
        <v>6.45.59.3</v>
      </c>
      <c r="G183">
        <f>COUNTIF(Table6[], CONCATENATE(Table3[[#This Row],[F1F2F3DrGr (funktion)]],".001"))</f>
        <v>1</v>
      </c>
      <c r="H183">
        <f>COUNTIF(Table6[], CONCATENATE(Table3[[#This Row],[F1F2F3DrGr (funktion)]],".010"))</f>
        <v>1</v>
      </c>
      <c r="I183">
        <f>COUNTIF(Table6[], CONCATENATE(Table3[[#This Row],[F1F2F3DrGr (funktion)]],".015"))</f>
        <v>1</v>
      </c>
      <c r="J183">
        <f>SUM(Table3[[#This Row],[Lookup Gruppe 001]:[Lookup Gruppe 015]])</f>
        <v>3</v>
      </c>
    </row>
    <row r="184" spans="1:10" x14ac:dyDescent="0.25">
      <c r="A184" s="33" t="str">
        <f>Funktion!C203</f>
        <v>6</v>
      </c>
      <c r="B184" s="23" t="str">
        <f>Funktion!D203</f>
        <v>48</v>
      </c>
      <c r="C184" s="23" t="str">
        <f>Funktion!E203</f>
        <v>60</v>
      </c>
      <c r="D184">
        <f t="shared" si="8"/>
        <v>3</v>
      </c>
      <c r="E184" t="str">
        <f t="shared" si="6"/>
        <v>001</v>
      </c>
      <c r="F184" t="str">
        <f t="shared" si="7"/>
        <v>6.48.60.3</v>
      </c>
      <c r="G184">
        <f>COUNTIF(Table6[], CONCATENATE(Table3[[#This Row],[F1F2F3DrGr (funktion)]],".001"))</f>
        <v>1</v>
      </c>
      <c r="H184">
        <f>COUNTIF(Table6[], CONCATENATE(Table3[[#This Row],[F1F2F3DrGr (funktion)]],".010"))</f>
        <v>1</v>
      </c>
      <c r="I184">
        <f>COUNTIF(Table6[], CONCATENATE(Table3[[#This Row],[F1F2F3DrGr (funktion)]],".015"))</f>
        <v>1</v>
      </c>
      <c r="J184">
        <f>SUM(Table3[[#This Row],[Lookup Gruppe 001]:[Lookup Gruppe 015]])</f>
        <v>3</v>
      </c>
    </row>
    <row r="185" spans="1:10" x14ac:dyDescent="0.25">
      <c r="A185" s="33" t="str">
        <f>Funktion!C204</f>
        <v>6</v>
      </c>
      <c r="B185" s="23" t="str">
        <f>Funktion!D204</f>
        <v>48</v>
      </c>
      <c r="C185" s="23" t="str">
        <f>Funktion!E204</f>
        <v>61</v>
      </c>
      <c r="D185">
        <f t="shared" si="8"/>
        <v>3</v>
      </c>
      <c r="E185" t="str">
        <f t="shared" si="6"/>
        <v>001</v>
      </c>
      <c r="F185" t="str">
        <f t="shared" si="7"/>
        <v>6.48.61.3</v>
      </c>
      <c r="G185">
        <f>COUNTIF(Table6[], CONCATENATE(Table3[[#This Row],[F1F2F3DrGr (funktion)]],".001"))</f>
        <v>1</v>
      </c>
      <c r="H185">
        <f>COUNTIF(Table6[], CONCATENATE(Table3[[#This Row],[F1F2F3DrGr (funktion)]],".010"))</f>
        <v>1</v>
      </c>
      <c r="I185">
        <f>COUNTIF(Table6[], CONCATENATE(Table3[[#This Row],[F1F2F3DrGr (funktion)]],".015"))</f>
        <v>1</v>
      </c>
      <c r="J185">
        <f>SUM(Table3[[#This Row],[Lookup Gruppe 001]:[Lookup Gruppe 015]])</f>
        <v>3</v>
      </c>
    </row>
    <row r="186" spans="1:10" x14ac:dyDescent="0.25">
      <c r="A186" s="33" t="str">
        <f>Funktion!C205</f>
        <v>6</v>
      </c>
      <c r="B186" s="23" t="str">
        <f>Funktion!D205</f>
        <v>48</v>
      </c>
      <c r="C186" s="23" t="str">
        <f>Funktion!E205</f>
        <v>62</v>
      </c>
      <c r="D186">
        <f t="shared" si="8"/>
        <v>3</v>
      </c>
      <c r="E186" t="str">
        <f t="shared" si="6"/>
        <v>001</v>
      </c>
      <c r="F186" t="str">
        <f t="shared" si="7"/>
        <v>6.48.62.3</v>
      </c>
      <c r="G186">
        <f>COUNTIF(Table6[], CONCATENATE(Table3[[#This Row],[F1F2F3DrGr (funktion)]],".001"))</f>
        <v>1</v>
      </c>
      <c r="H186">
        <f>COUNTIF(Table6[], CONCATENATE(Table3[[#This Row],[F1F2F3DrGr (funktion)]],".010"))</f>
        <v>1</v>
      </c>
      <c r="I186">
        <f>COUNTIF(Table6[], CONCATENATE(Table3[[#This Row],[F1F2F3DrGr (funktion)]],".015"))</f>
        <v>1</v>
      </c>
      <c r="J186">
        <f>SUM(Table3[[#This Row],[Lookup Gruppe 001]:[Lookup Gruppe 015]])</f>
        <v>3</v>
      </c>
    </row>
    <row r="187" spans="1:10" x14ac:dyDescent="0.25">
      <c r="A187" s="33" t="str">
        <f>Funktion!C206</f>
        <v>6</v>
      </c>
      <c r="B187" s="23" t="str">
        <f>Funktion!D206</f>
        <v>48</v>
      </c>
      <c r="C187" s="23" t="str">
        <f>Funktion!E206</f>
        <v>63</v>
      </c>
      <c r="D187">
        <f t="shared" si="8"/>
        <v>3</v>
      </c>
      <c r="E187" t="str">
        <f t="shared" si="6"/>
        <v>001</v>
      </c>
      <c r="F187" t="str">
        <f t="shared" si="7"/>
        <v>6.48.63.3</v>
      </c>
      <c r="G187">
        <f>COUNTIF(Table6[], CONCATENATE(Table3[[#This Row],[F1F2F3DrGr (funktion)]],".001"))</f>
        <v>1</v>
      </c>
      <c r="H187">
        <f>COUNTIF(Table6[], CONCATENATE(Table3[[#This Row],[F1F2F3DrGr (funktion)]],".010"))</f>
        <v>1</v>
      </c>
      <c r="I187">
        <f>COUNTIF(Table6[], CONCATENATE(Table3[[#This Row],[F1F2F3DrGr (funktion)]],".015"))</f>
        <v>0</v>
      </c>
      <c r="J187">
        <f>SUM(Table3[[#This Row],[Lookup Gruppe 001]:[Lookup Gruppe 015]])</f>
        <v>2</v>
      </c>
    </row>
    <row r="188" spans="1:10" x14ac:dyDescent="0.25">
      <c r="A188" s="33" t="str">
        <f>Funktion!C207</f>
        <v>6</v>
      </c>
      <c r="B188" s="23" t="str">
        <f>Funktion!D207</f>
        <v>48</v>
      </c>
      <c r="C188" s="23" t="str">
        <f>Funktion!E207</f>
        <v>66</v>
      </c>
      <c r="D188">
        <f t="shared" si="8"/>
        <v>3</v>
      </c>
      <c r="E188" t="str">
        <f t="shared" si="6"/>
        <v>001</v>
      </c>
      <c r="F188" t="str">
        <f t="shared" si="7"/>
        <v>6.48.66.3</v>
      </c>
      <c r="G188">
        <f>COUNTIF(Table6[], CONCATENATE(Table3[[#This Row],[F1F2F3DrGr (funktion)]],".001"))</f>
        <v>1</v>
      </c>
      <c r="H188">
        <f>COUNTIF(Table6[], CONCATENATE(Table3[[#This Row],[F1F2F3DrGr (funktion)]],".010"))</f>
        <v>1</v>
      </c>
      <c r="I188">
        <f>COUNTIF(Table6[], CONCATENATE(Table3[[#This Row],[F1F2F3DrGr (funktion)]],".015"))</f>
        <v>1</v>
      </c>
      <c r="J188">
        <f>SUM(Table3[[#This Row],[Lookup Gruppe 001]:[Lookup Gruppe 015]])</f>
        <v>3</v>
      </c>
    </row>
    <row r="189" spans="1:10" x14ac:dyDescent="0.25">
      <c r="A189" s="33" t="str">
        <f>Funktion!C208</f>
        <v>6</v>
      </c>
      <c r="B189" s="23" t="str">
        <f>Funktion!D208</f>
        <v>48</v>
      </c>
      <c r="C189" s="23" t="str">
        <f>Funktion!E208</f>
        <v>67</v>
      </c>
      <c r="D189">
        <f t="shared" si="8"/>
        <v>3</v>
      </c>
      <c r="E189" t="str">
        <f t="shared" si="6"/>
        <v>001</v>
      </c>
      <c r="F189" t="str">
        <f t="shared" si="7"/>
        <v>6.48.67.3</v>
      </c>
      <c r="G189">
        <f>COUNTIF(Table6[], CONCATENATE(Table3[[#This Row],[F1F2F3DrGr (funktion)]],".001"))</f>
        <v>1</v>
      </c>
      <c r="H189">
        <f>COUNTIF(Table6[], CONCATENATE(Table3[[#This Row],[F1F2F3DrGr (funktion)]],".010"))</f>
        <v>1</v>
      </c>
      <c r="I189">
        <f>COUNTIF(Table6[], CONCATENATE(Table3[[#This Row],[F1F2F3DrGr (funktion)]],".015"))</f>
        <v>1</v>
      </c>
      <c r="J189">
        <f>SUM(Table3[[#This Row],[Lookup Gruppe 001]:[Lookup Gruppe 015]])</f>
        <v>3</v>
      </c>
    </row>
    <row r="190" spans="1:10" x14ac:dyDescent="0.25">
      <c r="A190" s="33" t="str">
        <f>Funktion!C209</f>
        <v>6</v>
      </c>
      <c r="B190" s="23" t="str">
        <f>Funktion!D209</f>
        <v>48</v>
      </c>
      <c r="C190" s="23" t="str">
        <f>Funktion!E209</f>
        <v>68</v>
      </c>
      <c r="D190">
        <f t="shared" si="8"/>
        <v>3</v>
      </c>
      <c r="E190" t="str">
        <f t="shared" si="6"/>
        <v>001</v>
      </c>
      <c r="F190" t="str">
        <f t="shared" si="7"/>
        <v>6.48.68.3</v>
      </c>
      <c r="G190">
        <f>COUNTIF(Table6[], CONCATENATE(Table3[[#This Row],[F1F2F3DrGr (funktion)]],".001"))</f>
        <v>1</v>
      </c>
      <c r="H190">
        <f>COUNTIF(Table6[], CONCATENATE(Table3[[#This Row],[F1F2F3DrGr (funktion)]],".010"))</f>
        <v>1</v>
      </c>
      <c r="I190">
        <f>COUNTIF(Table6[], CONCATENATE(Table3[[#This Row],[F1F2F3DrGr (funktion)]],".015"))</f>
        <v>1</v>
      </c>
      <c r="J190">
        <f>SUM(Table3[[#This Row],[Lookup Gruppe 001]:[Lookup Gruppe 015]])</f>
        <v>3</v>
      </c>
    </row>
    <row r="191" spans="1:10" x14ac:dyDescent="0.25">
      <c r="A191" s="33" t="str">
        <f>Funktion!C210</f>
        <v>6</v>
      </c>
      <c r="B191" s="23" t="str">
        <f>Funktion!D210</f>
        <v>52</v>
      </c>
      <c r="C191" s="23" t="str">
        <f>Funktion!E210</f>
        <v>70</v>
      </c>
      <c r="D191">
        <f t="shared" si="8"/>
        <v>3</v>
      </c>
      <c r="E191" t="str">
        <f t="shared" si="6"/>
        <v>001</v>
      </c>
      <c r="F191" t="str">
        <f t="shared" si="7"/>
        <v>6.52.70.3</v>
      </c>
      <c r="G191">
        <f>COUNTIF(Table6[], CONCATENATE(Table3[[#This Row],[F1F2F3DrGr (funktion)]],".001"))</f>
        <v>1</v>
      </c>
      <c r="H191">
        <f>COUNTIF(Table6[], CONCATENATE(Table3[[#This Row],[F1F2F3DrGr (funktion)]],".010"))</f>
        <v>1</v>
      </c>
      <c r="I191">
        <f>COUNTIF(Table6[], CONCATENATE(Table3[[#This Row],[F1F2F3DrGr (funktion)]],".015"))</f>
        <v>1</v>
      </c>
      <c r="J191">
        <f>SUM(Table3[[#This Row],[Lookup Gruppe 001]:[Lookup Gruppe 015]])</f>
        <v>3</v>
      </c>
    </row>
    <row r="192" spans="1:10" x14ac:dyDescent="0.25">
      <c r="A192" s="33" t="str">
        <f>Funktion!C212</f>
        <v>6</v>
      </c>
      <c r="B192" s="23" t="str">
        <f>Funktion!D212</f>
        <v>52</v>
      </c>
      <c r="C192" s="23" t="str">
        <f>Funktion!E212</f>
        <v>74</v>
      </c>
      <c r="D192">
        <f t="shared" si="8"/>
        <v>3</v>
      </c>
      <c r="E192" t="str">
        <f t="shared" si="6"/>
        <v>001</v>
      </c>
      <c r="F192" t="str">
        <f t="shared" si="7"/>
        <v>6.52.74.3</v>
      </c>
      <c r="G192">
        <f>COUNTIF(Table6[], CONCATENATE(Table3[[#This Row],[F1F2F3DrGr (funktion)]],".001"))</f>
        <v>1</v>
      </c>
      <c r="H192">
        <f>COUNTIF(Table6[], CONCATENATE(Table3[[#This Row],[F1F2F3DrGr (funktion)]],".010"))</f>
        <v>1</v>
      </c>
      <c r="I192">
        <f>COUNTIF(Table6[], CONCATENATE(Table3[[#This Row],[F1F2F3DrGr (funktion)]],".015"))</f>
        <v>1</v>
      </c>
      <c r="J192">
        <f>SUM(Table3[[#This Row],[Lookup Gruppe 001]:[Lookup Gruppe 015]])</f>
        <v>3</v>
      </c>
    </row>
    <row r="193" spans="1:10" x14ac:dyDescent="0.25">
      <c r="A193" s="33" t="str">
        <f>Funktion!C213</f>
        <v>6</v>
      </c>
      <c r="B193" s="23" t="str">
        <f>Funktion!D213</f>
        <v>52</v>
      </c>
      <c r="C193" s="23" t="str">
        <f>Funktion!E213</f>
        <v>76</v>
      </c>
      <c r="D193">
        <f t="shared" si="8"/>
        <v>3</v>
      </c>
      <c r="E193" t="str">
        <f t="shared" si="6"/>
        <v>001</v>
      </c>
      <c r="F193" t="str">
        <f t="shared" si="7"/>
        <v>6.52.76.3</v>
      </c>
      <c r="G193">
        <f>COUNTIF(Table6[], CONCATENATE(Table3[[#This Row],[F1F2F3DrGr (funktion)]],".001"))</f>
        <v>1</v>
      </c>
      <c r="H193">
        <f>COUNTIF(Table6[], CONCATENATE(Table3[[#This Row],[F1F2F3DrGr (funktion)]],".010"))</f>
        <v>1</v>
      </c>
      <c r="I193">
        <f>COUNTIF(Table6[], CONCATENATE(Table3[[#This Row],[F1F2F3DrGr (funktion)]],".015"))</f>
        <v>1</v>
      </c>
      <c r="J193">
        <f>SUM(Table3[[#This Row],[Lookup Gruppe 001]:[Lookup Gruppe 015]])</f>
        <v>3</v>
      </c>
    </row>
    <row r="194" spans="1:10" x14ac:dyDescent="0.25">
      <c r="A194" s="33" t="str">
        <f>Funktion!C214</f>
        <v>7</v>
      </c>
      <c r="B194" s="23" t="str">
        <f>Funktion!D214</f>
        <v>22</v>
      </c>
      <c r="C194" s="23" t="str">
        <f>Funktion!E214</f>
        <v>05</v>
      </c>
      <c r="D194">
        <f t="shared" si="8"/>
        <v>3</v>
      </c>
      <c r="E194" t="str">
        <f t="shared" ref="E194:E257" si="9">"001"</f>
        <v>001</v>
      </c>
      <c r="F194" t="str">
        <f t="shared" ref="F194:F257" si="10">CONCATENATE(A194,".",B194,".",C194,".",D194)</f>
        <v>7.22.05.3</v>
      </c>
      <c r="G194">
        <f>COUNTIF(Table6[], CONCATENATE(Table3[[#This Row],[F1F2F3DrGr (funktion)]],".001"))</f>
        <v>0</v>
      </c>
      <c r="H194">
        <f>COUNTIF(Table6[], CONCATENATE(Table3[[#This Row],[F1F2F3DrGr (funktion)]],".010"))</f>
        <v>0</v>
      </c>
      <c r="I194">
        <f>COUNTIF(Table6[], CONCATENATE(Table3[[#This Row],[F1F2F3DrGr (funktion)]],".015"))</f>
        <v>0</v>
      </c>
      <c r="J194">
        <f>SUM(Table3[[#This Row],[Lookup Gruppe 001]:[Lookup Gruppe 015]])</f>
        <v>0</v>
      </c>
    </row>
    <row r="195" spans="1:10" x14ac:dyDescent="0.25">
      <c r="A195" s="33" t="str">
        <f>Funktion!C215</f>
        <v>7</v>
      </c>
      <c r="B195" s="23" t="str">
        <f>Funktion!D215</f>
        <v>22</v>
      </c>
      <c r="C195" s="23" t="str">
        <f>Funktion!E215</f>
        <v>07</v>
      </c>
      <c r="D195">
        <f t="shared" si="8"/>
        <v>3</v>
      </c>
      <c r="E195" t="str">
        <f t="shared" si="9"/>
        <v>001</v>
      </c>
      <c r="F195" t="str">
        <f t="shared" si="10"/>
        <v>7.22.07.3</v>
      </c>
      <c r="G195">
        <f>COUNTIF(Table6[], CONCATENATE(Table3[[#This Row],[F1F2F3DrGr (funktion)]],".001"))</f>
        <v>0</v>
      </c>
      <c r="H195">
        <f>COUNTIF(Table6[], CONCATENATE(Table3[[#This Row],[F1F2F3DrGr (funktion)]],".010"))</f>
        <v>0</v>
      </c>
      <c r="I195">
        <f>COUNTIF(Table6[], CONCATENATE(Table3[[#This Row],[F1F2F3DrGr (funktion)]],".015"))</f>
        <v>0</v>
      </c>
      <c r="J195">
        <f>SUM(Table3[[#This Row],[Lookup Gruppe 001]:[Lookup Gruppe 015]])</f>
        <v>0</v>
      </c>
    </row>
    <row r="196" spans="1:10" x14ac:dyDescent="0.25">
      <c r="A196" s="33" t="str">
        <f>Funktion!C216</f>
        <v>7</v>
      </c>
      <c r="B196" s="23" t="str">
        <f>Funktion!D216</f>
        <v>22</v>
      </c>
      <c r="C196" s="23" t="str">
        <f>Funktion!E216</f>
        <v>08</v>
      </c>
      <c r="D196">
        <f t="shared" si="8"/>
        <v>3</v>
      </c>
      <c r="E196" t="str">
        <f t="shared" si="9"/>
        <v>001</v>
      </c>
      <c r="F196" t="str">
        <f t="shared" si="10"/>
        <v>7.22.08.3</v>
      </c>
      <c r="G196">
        <f>COUNTIF(Table6[], CONCATENATE(Table3[[#This Row],[F1F2F3DrGr (funktion)]],".001"))</f>
        <v>0</v>
      </c>
      <c r="H196">
        <f>COUNTIF(Table6[], CONCATENATE(Table3[[#This Row],[F1F2F3DrGr (funktion)]],".010"))</f>
        <v>0</v>
      </c>
      <c r="I196">
        <f>COUNTIF(Table6[], CONCATENATE(Table3[[#This Row],[F1F2F3DrGr (funktion)]],".015"))</f>
        <v>0</v>
      </c>
      <c r="J196">
        <f>SUM(Table3[[#This Row],[Lookup Gruppe 001]:[Lookup Gruppe 015]])</f>
        <v>0</v>
      </c>
    </row>
    <row r="197" spans="1:10" x14ac:dyDescent="0.25">
      <c r="A197" s="33" t="str">
        <f>Funktion!C217</f>
        <v>7</v>
      </c>
      <c r="B197" s="23" t="str">
        <f>Funktion!D217</f>
        <v>22</v>
      </c>
      <c r="C197" s="23" t="str">
        <f>Funktion!E217</f>
        <v>09</v>
      </c>
      <c r="D197">
        <f t="shared" ref="D197:D260" si="11">D196</f>
        <v>3</v>
      </c>
      <c r="E197" t="str">
        <f t="shared" si="9"/>
        <v>001</v>
      </c>
      <c r="F197" t="str">
        <f t="shared" si="10"/>
        <v>7.22.09.3</v>
      </c>
      <c r="G197">
        <f>COUNTIF(Table6[], CONCATENATE(Table3[[#This Row],[F1F2F3DrGr (funktion)]],".001"))</f>
        <v>0</v>
      </c>
      <c r="H197">
        <f>COUNTIF(Table6[], CONCATENATE(Table3[[#This Row],[F1F2F3DrGr (funktion)]],".010"))</f>
        <v>0</v>
      </c>
      <c r="I197">
        <f>COUNTIF(Table6[], CONCATENATE(Table3[[#This Row],[F1F2F3DrGr (funktion)]],".015"))</f>
        <v>0</v>
      </c>
      <c r="J197">
        <f>SUM(Table3[[#This Row],[Lookup Gruppe 001]:[Lookup Gruppe 015]])</f>
        <v>0</v>
      </c>
    </row>
    <row r="198" spans="1:10" x14ac:dyDescent="0.25">
      <c r="A198" s="33" t="str">
        <f>Funktion!C218</f>
        <v>7</v>
      </c>
      <c r="B198" s="23" t="str">
        <f>Funktion!D218</f>
        <v>22</v>
      </c>
      <c r="C198" s="23" t="str">
        <f>Funktion!E218</f>
        <v>10</v>
      </c>
      <c r="D198">
        <f t="shared" si="11"/>
        <v>3</v>
      </c>
      <c r="E198" t="str">
        <f t="shared" si="9"/>
        <v>001</v>
      </c>
      <c r="F198" t="str">
        <f t="shared" si="10"/>
        <v>7.22.10.3</v>
      </c>
      <c r="G198">
        <f>COUNTIF(Table6[], CONCATENATE(Table3[[#This Row],[F1F2F3DrGr (funktion)]],".001"))</f>
        <v>0</v>
      </c>
      <c r="H198">
        <f>COUNTIF(Table6[], CONCATENATE(Table3[[#This Row],[F1F2F3DrGr (funktion)]],".010"))</f>
        <v>0</v>
      </c>
      <c r="I198">
        <f>COUNTIF(Table6[], CONCATENATE(Table3[[#This Row],[F1F2F3DrGr (funktion)]],".015"))</f>
        <v>0</v>
      </c>
      <c r="J198">
        <f>SUM(Table3[[#This Row],[Lookup Gruppe 001]:[Lookup Gruppe 015]])</f>
        <v>0</v>
      </c>
    </row>
    <row r="199" spans="1:10" x14ac:dyDescent="0.25">
      <c r="A199" s="33" t="str">
        <f>Funktion!C219</f>
        <v>7</v>
      </c>
      <c r="B199" s="23" t="str">
        <f>Funktion!D219</f>
        <v>22</v>
      </c>
      <c r="C199" s="23" t="str">
        <f>Funktion!E219</f>
        <v>11</v>
      </c>
      <c r="D199">
        <f t="shared" si="11"/>
        <v>3</v>
      </c>
      <c r="E199" t="str">
        <f t="shared" si="9"/>
        <v>001</v>
      </c>
      <c r="F199" t="str">
        <f t="shared" si="10"/>
        <v>7.22.11.3</v>
      </c>
      <c r="G199">
        <f>COUNTIF(Table6[], CONCATENATE(Table3[[#This Row],[F1F2F3DrGr (funktion)]],".001"))</f>
        <v>0</v>
      </c>
      <c r="H199">
        <f>COUNTIF(Table6[], CONCATENATE(Table3[[#This Row],[F1F2F3DrGr (funktion)]],".010"))</f>
        <v>0</v>
      </c>
      <c r="I199">
        <f>COUNTIF(Table6[], CONCATENATE(Table3[[#This Row],[F1F2F3DrGr (funktion)]],".015"))</f>
        <v>0</v>
      </c>
      <c r="J199">
        <f>SUM(Table3[[#This Row],[Lookup Gruppe 001]:[Lookup Gruppe 015]])</f>
        <v>0</v>
      </c>
    </row>
    <row r="200" spans="1:10" x14ac:dyDescent="0.25">
      <c r="A200" s="33" t="str">
        <f>Funktion!C220</f>
        <v>7</v>
      </c>
      <c r="B200" s="23" t="str">
        <f>Funktion!D220</f>
        <v>28</v>
      </c>
      <c r="C200" s="23" t="str">
        <f>Funktion!E220</f>
        <v>14</v>
      </c>
      <c r="D200">
        <f t="shared" si="11"/>
        <v>3</v>
      </c>
      <c r="E200" t="str">
        <f t="shared" si="9"/>
        <v>001</v>
      </c>
      <c r="F200" t="str">
        <f t="shared" si="10"/>
        <v>7.28.14.3</v>
      </c>
      <c r="G200">
        <f>COUNTIF(Table6[], CONCATENATE(Table3[[#This Row],[F1F2F3DrGr (funktion)]],".001"))</f>
        <v>0</v>
      </c>
      <c r="H200">
        <f>COUNTIF(Table6[], CONCATENATE(Table3[[#This Row],[F1F2F3DrGr (funktion)]],".010"))</f>
        <v>0</v>
      </c>
      <c r="I200">
        <f>COUNTIF(Table6[], CONCATENATE(Table3[[#This Row],[F1F2F3DrGr (funktion)]],".015"))</f>
        <v>0</v>
      </c>
      <c r="J200">
        <f>SUM(Table3[[#This Row],[Lookup Gruppe 001]:[Lookup Gruppe 015]])</f>
        <v>0</v>
      </c>
    </row>
    <row r="201" spans="1:10" x14ac:dyDescent="0.25">
      <c r="A201" s="33" t="str">
        <f>Funktion!C221</f>
        <v>7</v>
      </c>
      <c r="B201" s="23" t="str">
        <f>Funktion!D221</f>
        <v>28</v>
      </c>
      <c r="C201" s="23" t="str">
        <f>Funktion!E221</f>
        <v>15</v>
      </c>
      <c r="D201">
        <f t="shared" si="11"/>
        <v>3</v>
      </c>
      <c r="E201" t="str">
        <f t="shared" si="9"/>
        <v>001</v>
      </c>
      <c r="F201" t="str">
        <f t="shared" si="10"/>
        <v>7.28.15.3</v>
      </c>
      <c r="G201">
        <f>COUNTIF(Table6[], CONCATENATE(Table3[[#This Row],[F1F2F3DrGr (funktion)]],".001"))</f>
        <v>0</v>
      </c>
      <c r="H201">
        <f>COUNTIF(Table6[], CONCATENATE(Table3[[#This Row],[F1F2F3DrGr (funktion)]],".010"))</f>
        <v>0</v>
      </c>
      <c r="I201">
        <f>COUNTIF(Table6[], CONCATENATE(Table3[[#This Row],[F1F2F3DrGr (funktion)]],".015"))</f>
        <v>0</v>
      </c>
      <c r="J201">
        <f>SUM(Table3[[#This Row],[Lookup Gruppe 001]:[Lookup Gruppe 015]])</f>
        <v>0</v>
      </c>
    </row>
    <row r="202" spans="1:10" x14ac:dyDescent="0.25">
      <c r="A202" s="33" t="str">
        <f>Funktion!C222</f>
        <v>7</v>
      </c>
      <c r="B202" s="23" t="str">
        <f>Funktion!D222</f>
        <v>28</v>
      </c>
      <c r="C202" s="23" t="str">
        <f>Funktion!E222</f>
        <v>18</v>
      </c>
      <c r="D202">
        <f t="shared" si="11"/>
        <v>3</v>
      </c>
      <c r="E202" t="str">
        <f t="shared" si="9"/>
        <v>001</v>
      </c>
      <c r="F202" t="str">
        <f t="shared" si="10"/>
        <v>7.28.18.3</v>
      </c>
      <c r="G202">
        <f>COUNTIF(Table6[], CONCATENATE(Table3[[#This Row],[F1F2F3DrGr (funktion)]],".001"))</f>
        <v>0</v>
      </c>
      <c r="H202">
        <f>COUNTIF(Table6[], CONCATENATE(Table3[[#This Row],[F1F2F3DrGr (funktion)]],".010"))</f>
        <v>0</v>
      </c>
      <c r="I202">
        <f>COUNTIF(Table6[], CONCATENATE(Table3[[#This Row],[F1F2F3DrGr (funktion)]],".015"))</f>
        <v>0</v>
      </c>
      <c r="J202">
        <f>SUM(Table3[[#This Row],[Lookup Gruppe 001]:[Lookup Gruppe 015]])</f>
        <v>0</v>
      </c>
    </row>
    <row r="203" spans="1:10" x14ac:dyDescent="0.25">
      <c r="A203" s="33" t="str">
        <f>Funktion!C223</f>
        <v>7</v>
      </c>
      <c r="B203" s="23" t="str">
        <f>Funktion!D223</f>
        <v>28</v>
      </c>
      <c r="C203" s="23" t="str">
        <f>Funktion!E223</f>
        <v>19</v>
      </c>
      <c r="D203">
        <f t="shared" si="11"/>
        <v>3</v>
      </c>
      <c r="E203" t="str">
        <f t="shared" si="9"/>
        <v>001</v>
      </c>
      <c r="F203" t="str">
        <f t="shared" si="10"/>
        <v>7.28.19.3</v>
      </c>
      <c r="G203">
        <f>COUNTIF(Table6[], CONCATENATE(Table3[[#This Row],[F1F2F3DrGr (funktion)]],".001"))</f>
        <v>0</v>
      </c>
      <c r="H203">
        <f>COUNTIF(Table6[], CONCATENATE(Table3[[#This Row],[F1F2F3DrGr (funktion)]],".010"))</f>
        <v>0</v>
      </c>
      <c r="I203">
        <f>COUNTIF(Table6[], CONCATENATE(Table3[[#This Row],[F1F2F3DrGr (funktion)]],".015"))</f>
        <v>0</v>
      </c>
      <c r="J203">
        <f>SUM(Table3[[#This Row],[Lookup Gruppe 001]:[Lookup Gruppe 015]])</f>
        <v>0</v>
      </c>
    </row>
    <row r="204" spans="1:10" x14ac:dyDescent="0.25">
      <c r="A204" s="33" t="str">
        <f>Funktion!C224</f>
        <v>7</v>
      </c>
      <c r="B204" s="23" t="str">
        <f>Funktion!D224</f>
        <v>32</v>
      </c>
      <c r="C204" s="23" t="str">
        <f>Funktion!E224</f>
        <v>20</v>
      </c>
      <c r="D204">
        <f t="shared" si="11"/>
        <v>3</v>
      </c>
      <c r="E204" t="str">
        <f t="shared" si="9"/>
        <v>001</v>
      </c>
      <c r="F204" t="str">
        <f t="shared" si="10"/>
        <v>7.32.20.3</v>
      </c>
      <c r="G204">
        <f>COUNTIF(Table6[], CONCATENATE(Table3[[#This Row],[F1F2F3DrGr (funktion)]],".001"))</f>
        <v>0</v>
      </c>
      <c r="H204">
        <f>COUNTIF(Table6[], CONCATENATE(Table3[[#This Row],[F1F2F3DrGr (funktion)]],".010"))</f>
        <v>0</v>
      </c>
      <c r="I204">
        <f>COUNTIF(Table6[], CONCATENATE(Table3[[#This Row],[F1F2F3DrGr (funktion)]],".015"))</f>
        <v>0</v>
      </c>
      <c r="J204">
        <f>SUM(Table3[[#This Row],[Lookup Gruppe 001]:[Lookup Gruppe 015]])</f>
        <v>0</v>
      </c>
    </row>
    <row r="205" spans="1:10" x14ac:dyDescent="0.25">
      <c r="A205" s="33" t="str">
        <f>Funktion!C225</f>
        <v>7</v>
      </c>
      <c r="B205" s="23" t="str">
        <f>Funktion!D225</f>
        <v>32</v>
      </c>
      <c r="C205" s="23" t="str">
        <f>Funktion!E225</f>
        <v>21</v>
      </c>
      <c r="D205">
        <f t="shared" si="11"/>
        <v>3</v>
      </c>
      <c r="E205" t="str">
        <f t="shared" si="9"/>
        <v>001</v>
      </c>
      <c r="F205" t="str">
        <f t="shared" si="10"/>
        <v>7.32.21.3</v>
      </c>
      <c r="G205">
        <f>COUNTIF(Table6[], CONCATENATE(Table3[[#This Row],[F1F2F3DrGr (funktion)]],".001"))</f>
        <v>0</v>
      </c>
      <c r="H205">
        <f>COUNTIF(Table6[], CONCATENATE(Table3[[#This Row],[F1F2F3DrGr (funktion)]],".010"))</f>
        <v>0</v>
      </c>
      <c r="I205">
        <f>COUNTIF(Table6[], CONCATENATE(Table3[[#This Row],[F1F2F3DrGr (funktion)]],".015"))</f>
        <v>0</v>
      </c>
      <c r="J205">
        <f>SUM(Table3[[#This Row],[Lookup Gruppe 001]:[Lookup Gruppe 015]])</f>
        <v>0</v>
      </c>
    </row>
    <row r="206" spans="1:10" x14ac:dyDescent="0.25">
      <c r="A206" s="33" t="str">
        <f>Funktion!C226</f>
        <v>7</v>
      </c>
      <c r="B206" s="23" t="str">
        <f>Funktion!D226</f>
        <v>32</v>
      </c>
      <c r="C206" s="23" t="str">
        <f>Funktion!E226</f>
        <v>22</v>
      </c>
      <c r="D206">
        <f t="shared" si="11"/>
        <v>3</v>
      </c>
      <c r="E206" t="str">
        <f t="shared" si="9"/>
        <v>001</v>
      </c>
      <c r="F206" t="str">
        <f t="shared" si="10"/>
        <v>7.32.22.3</v>
      </c>
      <c r="G206">
        <f>COUNTIF(Table6[], CONCATENATE(Table3[[#This Row],[F1F2F3DrGr (funktion)]],".001"))</f>
        <v>0</v>
      </c>
      <c r="H206">
        <f>COUNTIF(Table6[], CONCATENATE(Table3[[#This Row],[F1F2F3DrGr (funktion)]],".010"))</f>
        <v>0</v>
      </c>
      <c r="I206">
        <f>COUNTIF(Table6[], CONCATENATE(Table3[[#This Row],[F1F2F3DrGr (funktion)]],".015"))</f>
        <v>0</v>
      </c>
      <c r="J206">
        <f>SUM(Table3[[#This Row],[Lookup Gruppe 001]:[Lookup Gruppe 015]])</f>
        <v>0</v>
      </c>
    </row>
    <row r="207" spans="1:10" x14ac:dyDescent="0.25">
      <c r="A207" s="33" t="str">
        <f>Funktion!C227</f>
        <v>7</v>
      </c>
      <c r="B207" s="23" t="str">
        <f>Funktion!D227</f>
        <v>32</v>
      </c>
      <c r="C207" s="23" t="str">
        <f>Funktion!E227</f>
        <v>23</v>
      </c>
      <c r="D207">
        <f t="shared" si="11"/>
        <v>3</v>
      </c>
      <c r="E207" t="str">
        <f t="shared" si="9"/>
        <v>001</v>
      </c>
      <c r="F207" t="str">
        <f t="shared" si="10"/>
        <v>7.32.23.3</v>
      </c>
      <c r="G207">
        <f>COUNTIF(Table6[], CONCATENATE(Table3[[#This Row],[F1F2F3DrGr (funktion)]],".001"))</f>
        <v>0</v>
      </c>
      <c r="H207">
        <f>COUNTIF(Table6[], CONCATENATE(Table3[[#This Row],[F1F2F3DrGr (funktion)]],".010"))</f>
        <v>0</v>
      </c>
      <c r="I207">
        <f>COUNTIF(Table6[], CONCATENATE(Table3[[#This Row],[F1F2F3DrGr (funktion)]],".015"))</f>
        <v>0</v>
      </c>
      <c r="J207">
        <f>SUM(Table3[[#This Row],[Lookup Gruppe 001]:[Lookup Gruppe 015]])</f>
        <v>0</v>
      </c>
    </row>
    <row r="208" spans="1:10" x14ac:dyDescent="0.25">
      <c r="A208" s="33" t="str">
        <f>Funktion!C228</f>
        <v>7</v>
      </c>
      <c r="B208" s="23" t="str">
        <f>Funktion!D228</f>
        <v>32</v>
      </c>
      <c r="C208" s="23" t="str">
        <f>Funktion!E228</f>
        <v>25</v>
      </c>
      <c r="D208">
        <f t="shared" si="11"/>
        <v>3</v>
      </c>
      <c r="E208" t="str">
        <f t="shared" si="9"/>
        <v>001</v>
      </c>
      <c r="F208" t="str">
        <f t="shared" si="10"/>
        <v>7.32.25.3</v>
      </c>
      <c r="G208">
        <f>COUNTIF(Table6[], CONCATENATE(Table3[[#This Row],[F1F2F3DrGr (funktion)]],".001"))</f>
        <v>0</v>
      </c>
      <c r="H208">
        <f>COUNTIF(Table6[], CONCATENATE(Table3[[#This Row],[F1F2F3DrGr (funktion)]],".010"))</f>
        <v>0</v>
      </c>
      <c r="I208">
        <f>COUNTIF(Table6[], CONCATENATE(Table3[[#This Row],[F1F2F3DrGr (funktion)]],".015"))</f>
        <v>0</v>
      </c>
      <c r="J208">
        <f>SUM(Table3[[#This Row],[Lookup Gruppe 001]:[Lookup Gruppe 015]])</f>
        <v>0</v>
      </c>
    </row>
    <row r="209" spans="1:10" x14ac:dyDescent="0.25">
      <c r="A209" s="33" t="str">
        <f>Funktion!C230</f>
        <v>7</v>
      </c>
      <c r="B209" s="23" t="str">
        <f>Funktion!D230</f>
        <v>32</v>
      </c>
      <c r="C209" s="23" t="str">
        <f>Funktion!E230</f>
        <v>27</v>
      </c>
      <c r="D209">
        <f t="shared" si="11"/>
        <v>3</v>
      </c>
      <c r="E209" t="str">
        <f t="shared" si="9"/>
        <v>001</v>
      </c>
      <c r="F209" t="str">
        <f t="shared" si="10"/>
        <v>7.32.27.3</v>
      </c>
      <c r="G209">
        <f>COUNTIF(Table6[], CONCATENATE(Table3[[#This Row],[F1F2F3DrGr (funktion)]],".001"))</f>
        <v>0</v>
      </c>
      <c r="H209">
        <f>COUNTIF(Table6[], CONCATENATE(Table3[[#This Row],[F1F2F3DrGr (funktion)]],".010"))</f>
        <v>0</v>
      </c>
      <c r="I209">
        <f>COUNTIF(Table6[], CONCATENATE(Table3[[#This Row],[F1F2F3DrGr (funktion)]],".015"))</f>
        <v>0</v>
      </c>
      <c r="J209">
        <f>SUM(Table3[[#This Row],[Lookup Gruppe 001]:[Lookup Gruppe 015]])</f>
        <v>0</v>
      </c>
    </row>
    <row r="210" spans="1:10" x14ac:dyDescent="0.25">
      <c r="A210" s="33" t="str">
        <f>Funktion!C231</f>
        <v>7</v>
      </c>
      <c r="B210" s="23" t="str">
        <f>Funktion!D231</f>
        <v>35</v>
      </c>
      <c r="C210" s="23" t="str">
        <f>Funktion!E231</f>
        <v>29</v>
      </c>
      <c r="D210">
        <f t="shared" si="11"/>
        <v>3</v>
      </c>
      <c r="E210" t="str">
        <f t="shared" si="9"/>
        <v>001</v>
      </c>
      <c r="F210" t="str">
        <f t="shared" si="10"/>
        <v>7.35.29.3</v>
      </c>
      <c r="G210">
        <f>COUNTIF(Table6[], CONCATENATE(Table3[[#This Row],[F1F2F3DrGr (funktion)]],".001"))</f>
        <v>0</v>
      </c>
      <c r="H210">
        <f>COUNTIF(Table6[], CONCATENATE(Table3[[#This Row],[F1F2F3DrGr (funktion)]],".010"))</f>
        <v>0</v>
      </c>
      <c r="I210">
        <f>COUNTIF(Table6[], CONCATENATE(Table3[[#This Row],[F1F2F3DrGr (funktion)]],".015"))</f>
        <v>0</v>
      </c>
      <c r="J210">
        <f>SUM(Table3[[#This Row],[Lookup Gruppe 001]:[Lookup Gruppe 015]])</f>
        <v>0</v>
      </c>
    </row>
    <row r="211" spans="1:10" x14ac:dyDescent="0.25">
      <c r="A211" s="33" t="str">
        <f>Funktion!C232</f>
        <v>7</v>
      </c>
      <c r="B211" s="23" t="str">
        <f>Funktion!D232</f>
        <v>35</v>
      </c>
      <c r="C211" s="23" t="str">
        <f>Funktion!E232</f>
        <v>30</v>
      </c>
      <c r="D211">
        <f t="shared" si="11"/>
        <v>3</v>
      </c>
      <c r="E211" t="str">
        <f t="shared" si="9"/>
        <v>001</v>
      </c>
      <c r="F211" t="str">
        <f t="shared" si="10"/>
        <v>7.35.30.3</v>
      </c>
      <c r="G211">
        <f>COUNTIF(Table6[], CONCATENATE(Table3[[#This Row],[F1F2F3DrGr (funktion)]],".001"))</f>
        <v>0</v>
      </c>
      <c r="H211">
        <f>COUNTIF(Table6[], CONCATENATE(Table3[[#This Row],[F1F2F3DrGr (funktion)]],".010"))</f>
        <v>0</v>
      </c>
      <c r="I211">
        <f>COUNTIF(Table6[], CONCATENATE(Table3[[#This Row],[F1F2F3DrGr (funktion)]],".015"))</f>
        <v>0</v>
      </c>
      <c r="J211">
        <f>SUM(Table3[[#This Row],[Lookup Gruppe 001]:[Lookup Gruppe 015]])</f>
        <v>0</v>
      </c>
    </row>
    <row r="212" spans="1:10" x14ac:dyDescent="0.25">
      <c r="A212" s="33" t="str">
        <f>Funktion!C233</f>
        <v>7</v>
      </c>
      <c r="B212" s="23" t="str">
        <f>Funktion!D233</f>
        <v>35</v>
      </c>
      <c r="C212" s="23" t="str">
        <f>Funktion!E233</f>
        <v>31</v>
      </c>
      <c r="D212">
        <f t="shared" si="11"/>
        <v>3</v>
      </c>
      <c r="E212" t="str">
        <f t="shared" si="9"/>
        <v>001</v>
      </c>
      <c r="F212" t="str">
        <f t="shared" si="10"/>
        <v>7.35.31.3</v>
      </c>
      <c r="G212">
        <f>COUNTIF(Table6[], CONCATENATE(Table3[[#This Row],[F1F2F3DrGr (funktion)]],".001"))</f>
        <v>0</v>
      </c>
      <c r="H212">
        <f>COUNTIF(Table6[], CONCATENATE(Table3[[#This Row],[F1F2F3DrGr (funktion)]],".010"))</f>
        <v>0</v>
      </c>
      <c r="I212">
        <f>COUNTIF(Table6[], CONCATENATE(Table3[[#This Row],[F1F2F3DrGr (funktion)]],".015"))</f>
        <v>0</v>
      </c>
      <c r="J212">
        <f>SUM(Table3[[#This Row],[Lookup Gruppe 001]:[Lookup Gruppe 015]])</f>
        <v>0</v>
      </c>
    </row>
    <row r="213" spans="1:10" x14ac:dyDescent="0.25">
      <c r="A213" s="33" t="str">
        <f>Funktion!C234</f>
        <v>7</v>
      </c>
      <c r="B213" s="23" t="str">
        <f>Funktion!D234</f>
        <v>35</v>
      </c>
      <c r="C213" s="23" t="str">
        <f>Funktion!E234</f>
        <v>32</v>
      </c>
      <c r="D213">
        <f t="shared" si="11"/>
        <v>3</v>
      </c>
      <c r="E213" t="str">
        <f t="shared" si="9"/>
        <v>001</v>
      </c>
      <c r="F213" t="str">
        <f t="shared" si="10"/>
        <v>7.35.32.3</v>
      </c>
      <c r="G213">
        <f>COUNTIF(Table6[], CONCATENATE(Table3[[#This Row],[F1F2F3DrGr (funktion)]],".001"))</f>
        <v>0</v>
      </c>
      <c r="H213">
        <f>COUNTIF(Table6[], CONCATENATE(Table3[[#This Row],[F1F2F3DrGr (funktion)]],".010"))</f>
        <v>0</v>
      </c>
      <c r="I213">
        <f>COUNTIF(Table6[], CONCATENATE(Table3[[#This Row],[F1F2F3DrGr (funktion)]],".015"))</f>
        <v>0</v>
      </c>
      <c r="J213">
        <f>SUM(Table3[[#This Row],[Lookup Gruppe 001]:[Lookup Gruppe 015]])</f>
        <v>0</v>
      </c>
    </row>
    <row r="214" spans="1:10" x14ac:dyDescent="0.25">
      <c r="A214" s="33" t="str">
        <f>Funktion!C236</f>
        <v>7</v>
      </c>
      <c r="B214" s="23" t="str">
        <f>Funktion!D236</f>
        <v>35</v>
      </c>
      <c r="C214" s="23" t="str">
        <f>Funktion!E236</f>
        <v>34</v>
      </c>
      <c r="D214">
        <f t="shared" si="11"/>
        <v>3</v>
      </c>
      <c r="E214" t="str">
        <f t="shared" si="9"/>
        <v>001</v>
      </c>
      <c r="F214" t="str">
        <f t="shared" si="10"/>
        <v>7.35.34.3</v>
      </c>
      <c r="G214">
        <f>COUNTIF(Table6[], CONCATENATE(Table3[[#This Row],[F1F2F3DrGr (funktion)]],".001"))</f>
        <v>0</v>
      </c>
      <c r="H214">
        <f>COUNTIF(Table6[], CONCATENATE(Table3[[#This Row],[F1F2F3DrGr (funktion)]],".010"))</f>
        <v>0</v>
      </c>
      <c r="I214">
        <f>COUNTIF(Table6[], CONCATENATE(Table3[[#This Row],[F1F2F3DrGr (funktion)]],".015"))</f>
        <v>0</v>
      </c>
      <c r="J214">
        <f>SUM(Table3[[#This Row],[Lookup Gruppe 001]:[Lookup Gruppe 015]])</f>
        <v>0</v>
      </c>
    </row>
    <row r="215" spans="1:10" x14ac:dyDescent="0.25">
      <c r="A215" s="33" t="str">
        <f>Funktion!C237</f>
        <v>7</v>
      </c>
      <c r="B215" s="23" t="str">
        <f>Funktion!D237</f>
        <v>35</v>
      </c>
      <c r="C215" s="23" t="str">
        <f>Funktion!E237</f>
        <v>35</v>
      </c>
      <c r="D215">
        <f t="shared" si="11"/>
        <v>3</v>
      </c>
      <c r="E215" t="str">
        <f t="shared" si="9"/>
        <v>001</v>
      </c>
      <c r="F215" t="str">
        <f t="shared" si="10"/>
        <v>7.35.35.3</v>
      </c>
      <c r="G215">
        <f>COUNTIF(Table6[], CONCATENATE(Table3[[#This Row],[F1F2F3DrGr (funktion)]],".001"))</f>
        <v>0</v>
      </c>
      <c r="H215">
        <f>COUNTIF(Table6[], CONCATENATE(Table3[[#This Row],[F1F2F3DrGr (funktion)]],".010"))</f>
        <v>0</v>
      </c>
      <c r="I215">
        <f>COUNTIF(Table6[], CONCATENATE(Table3[[#This Row],[F1F2F3DrGr (funktion)]],".015"))</f>
        <v>0</v>
      </c>
      <c r="J215">
        <f>SUM(Table3[[#This Row],[Lookup Gruppe 001]:[Lookup Gruppe 015]])</f>
        <v>0</v>
      </c>
    </row>
    <row r="216" spans="1:10" x14ac:dyDescent="0.25">
      <c r="A216" s="33" t="str">
        <f>Funktion!C238</f>
        <v>7</v>
      </c>
      <c r="B216" s="23" t="str">
        <f>Funktion!D238</f>
        <v>35</v>
      </c>
      <c r="C216" s="23" t="str">
        <f>Funktion!E238</f>
        <v>36</v>
      </c>
      <c r="D216">
        <f t="shared" si="11"/>
        <v>3</v>
      </c>
      <c r="E216" t="str">
        <f t="shared" si="9"/>
        <v>001</v>
      </c>
      <c r="F216" t="str">
        <f t="shared" si="10"/>
        <v>7.35.36.3</v>
      </c>
      <c r="G216">
        <f>COUNTIF(Table6[], CONCATENATE(Table3[[#This Row],[F1F2F3DrGr (funktion)]],".001"))</f>
        <v>0</v>
      </c>
      <c r="H216">
        <f>COUNTIF(Table6[], CONCATENATE(Table3[[#This Row],[F1F2F3DrGr (funktion)]],".010"))</f>
        <v>0</v>
      </c>
      <c r="I216">
        <f>COUNTIF(Table6[], CONCATENATE(Table3[[#This Row],[F1F2F3DrGr (funktion)]],".015"))</f>
        <v>0</v>
      </c>
      <c r="J216">
        <f>SUM(Table3[[#This Row],[Lookup Gruppe 001]:[Lookup Gruppe 015]])</f>
        <v>0</v>
      </c>
    </row>
    <row r="217" spans="1:10" x14ac:dyDescent="0.25">
      <c r="A217" s="33" t="str">
        <f>Funktion!C239</f>
        <v>7</v>
      </c>
      <c r="B217" s="23" t="str">
        <f>Funktion!D239</f>
        <v>50</v>
      </c>
      <c r="C217" s="23" t="str">
        <f>Funktion!E239</f>
        <v>50</v>
      </c>
      <c r="D217">
        <f t="shared" si="11"/>
        <v>3</v>
      </c>
      <c r="E217" t="str">
        <f t="shared" si="9"/>
        <v>001</v>
      </c>
      <c r="F217" t="str">
        <f t="shared" si="10"/>
        <v>7.50.50.3</v>
      </c>
      <c r="G217">
        <f>COUNTIF(Table6[], CONCATENATE(Table3[[#This Row],[F1F2F3DrGr (funktion)]],".001"))</f>
        <v>0</v>
      </c>
      <c r="H217">
        <f>COUNTIF(Table6[], CONCATENATE(Table3[[#This Row],[F1F2F3DrGr (funktion)]],".010"))</f>
        <v>0</v>
      </c>
      <c r="I217">
        <f>COUNTIF(Table6[], CONCATENATE(Table3[[#This Row],[F1F2F3DrGr (funktion)]],".015"))</f>
        <v>0</v>
      </c>
      <c r="J217">
        <f>SUM(Table3[[#This Row],[Lookup Gruppe 001]:[Lookup Gruppe 015]])</f>
        <v>0</v>
      </c>
    </row>
    <row r="218" spans="1:10" x14ac:dyDescent="0.25">
      <c r="A218" s="33" t="str">
        <f>Funktion!C240</f>
        <v>7</v>
      </c>
      <c r="B218" s="23" t="str">
        <f>Funktion!D240</f>
        <v>51</v>
      </c>
      <c r="C218" s="23" t="str">
        <f>Funktion!E240</f>
        <v>52</v>
      </c>
      <c r="D218">
        <f t="shared" si="11"/>
        <v>3</v>
      </c>
      <c r="E218" t="str">
        <f t="shared" si="9"/>
        <v>001</v>
      </c>
      <c r="F218" t="str">
        <f t="shared" si="10"/>
        <v>7.51.52.3</v>
      </c>
      <c r="G218">
        <f>COUNTIF(Table6[], CONCATENATE(Table3[[#This Row],[F1F2F3DrGr (funktion)]],".001"))</f>
        <v>0</v>
      </c>
      <c r="H218">
        <f>COUNTIF(Table6[], CONCATENATE(Table3[[#This Row],[F1F2F3DrGr (funktion)]],".010"))</f>
        <v>0</v>
      </c>
      <c r="I218">
        <f>COUNTIF(Table6[], CONCATENATE(Table3[[#This Row],[F1F2F3DrGr (funktion)]],".015"))</f>
        <v>0</v>
      </c>
      <c r="J218">
        <f>SUM(Table3[[#This Row],[Lookup Gruppe 001]:[Lookup Gruppe 015]])</f>
        <v>0</v>
      </c>
    </row>
    <row r="219" spans="1:10" x14ac:dyDescent="0.25">
      <c r="A219" s="33" t="str">
        <f>Funktion!C241</f>
        <v>7</v>
      </c>
      <c r="B219" s="23" t="str">
        <f>Funktion!D241</f>
        <v>52</v>
      </c>
      <c r="C219" s="23" t="str">
        <f>Funktion!E241</f>
        <v>54</v>
      </c>
      <c r="D219">
        <f t="shared" si="11"/>
        <v>3</v>
      </c>
      <c r="E219" t="str">
        <f t="shared" si="9"/>
        <v>001</v>
      </c>
      <c r="F219" t="str">
        <f t="shared" si="10"/>
        <v>7.52.54.3</v>
      </c>
      <c r="G219">
        <f>COUNTIF(Table6[], CONCATENATE(Table3[[#This Row],[F1F2F3DrGr (funktion)]],".001"))</f>
        <v>0</v>
      </c>
      <c r="H219">
        <f>COUNTIF(Table6[], CONCATENATE(Table3[[#This Row],[F1F2F3DrGr (funktion)]],".010"))</f>
        <v>0</v>
      </c>
      <c r="I219">
        <f>COUNTIF(Table6[], CONCATENATE(Table3[[#This Row],[F1F2F3DrGr (funktion)]],".015"))</f>
        <v>0</v>
      </c>
      <c r="J219">
        <f>SUM(Table3[[#This Row],[Lookup Gruppe 001]:[Lookup Gruppe 015]])</f>
        <v>0</v>
      </c>
    </row>
    <row r="220" spans="1:10" x14ac:dyDescent="0.25">
      <c r="A220" s="33" t="str">
        <f>Funktion!C242</f>
        <v>7</v>
      </c>
      <c r="B220" s="23" t="str">
        <f>Funktion!D242</f>
        <v>52</v>
      </c>
      <c r="C220" s="23" t="str">
        <f>Funktion!E242</f>
        <v>56</v>
      </c>
      <c r="D220">
        <f t="shared" si="11"/>
        <v>3</v>
      </c>
      <c r="E220" t="str">
        <f t="shared" si="9"/>
        <v>001</v>
      </c>
      <c r="F220" t="str">
        <f t="shared" si="10"/>
        <v>7.52.56.3</v>
      </c>
      <c r="G220">
        <f>COUNTIF(Table6[], CONCATENATE(Table3[[#This Row],[F1F2F3DrGr (funktion)]],".001"))</f>
        <v>0</v>
      </c>
      <c r="H220">
        <f>COUNTIF(Table6[], CONCATENATE(Table3[[#This Row],[F1F2F3DrGr (funktion)]],".010"))</f>
        <v>0</v>
      </c>
      <c r="I220">
        <f>COUNTIF(Table6[], CONCATENATE(Table3[[#This Row],[F1F2F3DrGr (funktion)]],".015"))</f>
        <v>0</v>
      </c>
      <c r="J220">
        <f>SUM(Table3[[#This Row],[Lookup Gruppe 001]:[Lookup Gruppe 015]])</f>
        <v>0</v>
      </c>
    </row>
    <row r="221" spans="1:10" x14ac:dyDescent="0.25">
      <c r="A221" s="33" t="str">
        <f>Funktion!C243</f>
        <v>7</v>
      </c>
      <c r="B221" s="23" t="str">
        <f>Funktion!D243</f>
        <v>52</v>
      </c>
      <c r="C221" s="23" t="str">
        <f>Funktion!E243</f>
        <v>57</v>
      </c>
      <c r="D221">
        <f t="shared" si="11"/>
        <v>3</v>
      </c>
      <c r="E221" t="str">
        <f t="shared" si="9"/>
        <v>001</v>
      </c>
      <c r="F221" t="str">
        <f t="shared" si="10"/>
        <v>7.52.57.3</v>
      </c>
      <c r="G221">
        <f>COUNTIF(Table6[], CONCATENATE(Table3[[#This Row],[F1F2F3DrGr (funktion)]],".001"))</f>
        <v>0</v>
      </c>
      <c r="H221">
        <f>COUNTIF(Table6[], CONCATENATE(Table3[[#This Row],[F1F2F3DrGr (funktion)]],".010"))</f>
        <v>0</v>
      </c>
      <c r="I221">
        <f>COUNTIF(Table6[], CONCATENATE(Table3[[#This Row],[F1F2F3DrGr (funktion)]],".015"))</f>
        <v>0</v>
      </c>
      <c r="J221">
        <f>SUM(Table3[[#This Row],[Lookup Gruppe 001]:[Lookup Gruppe 015]])</f>
        <v>0</v>
      </c>
    </row>
    <row r="222" spans="1:10" x14ac:dyDescent="0.25">
      <c r="A222" s="33" t="str">
        <f>Funktion!C244</f>
        <v>7</v>
      </c>
      <c r="B222" s="23" t="str">
        <f>Funktion!D244</f>
        <v>52</v>
      </c>
      <c r="C222" s="23" t="str">
        <f>Funktion!E244</f>
        <v>59</v>
      </c>
      <c r="D222">
        <f t="shared" si="11"/>
        <v>3</v>
      </c>
      <c r="E222" t="str">
        <f t="shared" si="9"/>
        <v>001</v>
      </c>
      <c r="F222" t="str">
        <f t="shared" si="10"/>
        <v>7.52.59.3</v>
      </c>
      <c r="G222">
        <f>COUNTIF(Table6[], CONCATENATE(Table3[[#This Row],[F1F2F3DrGr (funktion)]],".001"))</f>
        <v>0</v>
      </c>
      <c r="H222">
        <f>COUNTIF(Table6[], CONCATENATE(Table3[[#This Row],[F1F2F3DrGr (funktion)]],".010"))</f>
        <v>0</v>
      </c>
      <c r="I222">
        <f>COUNTIF(Table6[], CONCATENATE(Table3[[#This Row],[F1F2F3DrGr (funktion)]],".015"))</f>
        <v>0</v>
      </c>
      <c r="J222">
        <f>SUM(Table3[[#This Row],[Lookup Gruppe 001]:[Lookup Gruppe 015]])</f>
        <v>0</v>
      </c>
    </row>
    <row r="223" spans="1:10" x14ac:dyDescent="0.25">
      <c r="A223" s="33" t="str">
        <f>Funktion!C245</f>
        <v>7</v>
      </c>
      <c r="B223" s="23" t="str">
        <f>Funktion!D245</f>
        <v>52</v>
      </c>
      <c r="C223" s="23" t="str">
        <f>Funktion!E245</f>
        <v>61</v>
      </c>
      <c r="D223">
        <f t="shared" si="11"/>
        <v>3</v>
      </c>
      <c r="E223" t="str">
        <f t="shared" si="9"/>
        <v>001</v>
      </c>
      <c r="F223" t="str">
        <f t="shared" si="10"/>
        <v>7.52.61.3</v>
      </c>
      <c r="G223">
        <f>COUNTIF(Table6[], CONCATENATE(Table3[[#This Row],[F1F2F3DrGr (funktion)]],".001"))</f>
        <v>0</v>
      </c>
      <c r="H223">
        <f>COUNTIF(Table6[], CONCATENATE(Table3[[#This Row],[F1F2F3DrGr (funktion)]],".010"))</f>
        <v>0</v>
      </c>
      <c r="I223">
        <f>COUNTIF(Table6[], CONCATENATE(Table3[[#This Row],[F1F2F3DrGr (funktion)]],".015"))</f>
        <v>0</v>
      </c>
      <c r="J223">
        <f>SUM(Table3[[#This Row],[Lookup Gruppe 001]:[Lookup Gruppe 015]])</f>
        <v>0</v>
      </c>
    </row>
    <row r="224" spans="1:10" x14ac:dyDescent="0.25">
      <c r="A224" s="33" t="str">
        <f>Funktion!C246</f>
        <v>7</v>
      </c>
      <c r="B224" s="23" t="str">
        <f>Funktion!D246</f>
        <v>55</v>
      </c>
      <c r="C224" s="23" t="str">
        <f>Funktion!E246</f>
        <v>63</v>
      </c>
      <c r="D224">
        <f t="shared" si="11"/>
        <v>3</v>
      </c>
      <c r="E224" t="str">
        <f t="shared" si="9"/>
        <v>001</v>
      </c>
      <c r="F224" t="str">
        <f t="shared" si="10"/>
        <v>7.55.63.3</v>
      </c>
      <c r="G224">
        <f>COUNTIF(Table6[], CONCATENATE(Table3[[#This Row],[F1F2F3DrGr (funktion)]],".001"))</f>
        <v>0</v>
      </c>
      <c r="H224">
        <f>COUNTIF(Table6[], CONCATENATE(Table3[[#This Row],[F1F2F3DrGr (funktion)]],".010"))</f>
        <v>0</v>
      </c>
      <c r="I224">
        <f>COUNTIF(Table6[], CONCATENATE(Table3[[#This Row],[F1F2F3DrGr (funktion)]],".015"))</f>
        <v>0</v>
      </c>
      <c r="J224">
        <f>SUM(Table3[[#This Row],[Lookup Gruppe 001]:[Lookup Gruppe 015]])</f>
        <v>0</v>
      </c>
    </row>
    <row r="225" spans="1:10" x14ac:dyDescent="0.25">
      <c r="A225" s="33" t="str">
        <f>Funktion!C247</f>
        <v>7</v>
      </c>
      <c r="B225" s="23" t="str">
        <f>Funktion!D247</f>
        <v>55</v>
      </c>
      <c r="C225" s="23" t="str">
        <f>Funktion!E247</f>
        <v>64</v>
      </c>
      <c r="D225">
        <f t="shared" si="11"/>
        <v>3</v>
      </c>
      <c r="E225" t="str">
        <f t="shared" si="9"/>
        <v>001</v>
      </c>
      <c r="F225" t="str">
        <f t="shared" si="10"/>
        <v>7.55.64.3</v>
      </c>
      <c r="G225">
        <f>COUNTIF(Table6[], CONCATENATE(Table3[[#This Row],[F1F2F3DrGr (funktion)]],".001"))</f>
        <v>0</v>
      </c>
      <c r="H225">
        <f>COUNTIF(Table6[], CONCATENATE(Table3[[#This Row],[F1F2F3DrGr (funktion)]],".010"))</f>
        <v>0</v>
      </c>
      <c r="I225">
        <f>COUNTIF(Table6[], CONCATENATE(Table3[[#This Row],[F1F2F3DrGr (funktion)]],".015"))</f>
        <v>0</v>
      </c>
      <c r="J225">
        <f>SUM(Table3[[#This Row],[Lookup Gruppe 001]:[Lookup Gruppe 015]])</f>
        <v>0</v>
      </c>
    </row>
    <row r="226" spans="1:10" x14ac:dyDescent="0.25">
      <c r="A226" s="33" t="str">
        <f>Funktion!C248</f>
        <v>7</v>
      </c>
      <c r="B226" s="23" t="str">
        <f>Funktion!D248</f>
        <v>55</v>
      </c>
      <c r="C226" s="23" t="str">
        <f>Funktion!E248</f>
        <v>65</v>
      </c>
      <c r="D226">
        <f t="shared" si="11"/>
        <v>3</v>
      </c>
      <c r="E226" t="str">
        <f t="shared" si="9"/>
        <v>001</v>
      </c>
      <c r="F226" t="str">
        <f t="shared" si="10"/>
        <v>7.55.65.3</v>
      </c>
      <c r="G226">
        <f>COUNTIF(Table6[], CONCATENATE(Table3[[#This Row],[F1F2F3DrGr (funktion)]],".001"))</f>
        <v>0</v>
      </c>
      <c r="H226">
        <f>COUNTIF(Table6[], CONCATENATE(Table3[[#This Row],[F1F2F3DrGr (funktion)]],".010"))</f>
        <v>0</v>
      </c>
      <c r="I226">
        <f>COUNTIF(Table6[], CONCATENATE(Table3[[#This Row],[F1F2F3DrGr (funktion)]],".015"))</f>
        <v>0</v>
      </c>
      <c r="J226">
        <f>SUM(Table3[[#This Row],[Lookup Gruppe 001]:[Lookup Gruppe 015]])</f>
        <v>0</v>
      </c>
    </row>
    <row r="227" spans="1:10" x14ac:dyDescent="0.25">
      <c r="A227" s="33" t="str">
        <f>Funktion!C249</f>
        <v>7</v>
      </c>
      <c r="B227" s="23" t="str">
        <f>Funktion!D249</f>
        <v>55</v>
      </c>
      <c r="C227" s="23" t="str">
        <f>Funktion!E249</f>
        <v>66</v>
      </c>
      <c r="D227">
        <f t="shared" si="11"/>
        <v>3</v>
      </c>
      <c r="E227" t="str">
        <f t="shared" si="9"/>
        <v>001</v>
      </c>
      <c r="F227" t="str">
        <f t="shared" si="10"/>
        <v>7.55.66.3</v>
      </c>
      <c r="G227">
        <f>COUNTIF(Table6[], CONCATENATE(Table3[[#This Row],[F1F2F3DrGr (funktion)]],".001"))</f>
        <v>0</v>
      </c>
      <c r="H227">
        <f>COUNTIF(Table6[], CONCATENATE(Table3[[#This Row],[F1F2F3DrGr (funktion)]],".010"))</f>
        <v>0</v>
      </c>
      <c r="I227">
        <f>COUNTIF(Table6[], CONCATENATE(Table3[[#This Row],[F1F2F3DrGr (funktion)]],".015"))</f>
        <v>0</v>
      </c>
      <c r="J227">
        <f>SUM(Table3[[#This Row],[Lookup Gruppe 001]:[Lookup Gruppe 015]])</f>
        <v>0</v>
      </c>
    </row>
    <row r="228" spans="1:10" x14ac:dyDescent="0.25">
      <c r="A228" s="33" t="str">
        <f>Funktion!C250</f>
        <v>7</v>
      </c>
      <c r="B228" s="23" t="str">
        <f>Funktion!D250</f>
        <v>55</v>
      </c>
      <c r="C228" s="23" t="str">
        <f>Funktion!E250</f>
        <v>67</v>
      </c>
      <c r="D228">
        <f t="shared" si="11"/>
        <v>3</v>
      </c>
      <c r="E228" t="str">
        <f t="shared" si="9"/>
        <v>001</v>
      </c>
      <c r="F228" t="str">
        <f t="shared" si="10"/>
        <v>7.55.67.3</v>
      </c>
      <c r="G228">
        <f>COUNTIF(Table6[], CONCATENATE(Table3[[#This Row],[F1F2F3DrGr (funktion)]],".001"))</f>
        <v>0</v>
      </c>
      <c r="H228">
        <f>COUNTIF(Table6[], CONCATENATE(Table3[[#This Row],[F1F2F3DrGr (funktion)]],".010"))</f>
        <v>0</v>
      </c>
      <c r="I228">
        <f>COUNTIF(Table6[], CONCATENATE(Table3[[#This Row],[F1F2F3DrGr (funktion)]],".015"))</f>
        <v>0</v>
      </c>
      <c r="J228">
        <f>SUM(Table3[[#This Row],[Lookup Gruppe 001]:[Lookup Gruppe 015]])</f>
        <v>0</v>
      </c>
    </row>
    <row r="229" spans="1:10" x14ac:dyDescent="0.25">
      <c r="A229" s="33" t="str">
        <f>Funktion!C251</f>
        <v>7</v>
      </c>
      <c r="B229" s="23" t="str">
        <f>Funktion!D251</f>
        <v>55</v>
      </c>
      <c r="C229" s="23" t="str">
        <f>Funktion!E251</f>
        <v>68</v>
      </c>
      <c r="D229">
        <f t="shared" si="11"/>
        <v>3</v>
      </c>
      <c r="E229" t="str">
        <f t="shared" si="9"/>
        <v>001</v>
      </c>
      <c r="F229" t="str">
        <f t="shared" si="10"/>
        <v>7.55.68.3</v>
      </c>
      <c r="G229">
        <f>COUNTIF(Table6[], CONCATENATE(Table3[[#This Row],[F1F2F3DrGr (funktion)]],".001"))</f>
        <v>0</v>
      </c>
      <c r="H229">
        <f>COUNTIF(Table6[], CONCATENATE(Table3[[#This Row],[F1F2F3DrGr (funktion)]],".010"))</f>
        <v>0</v>
      </c>
      <c r="I229">
        <f>COUNTIF(Table6[], CONCATENATE(Table3[[#This Row],[F1F2F3DrGr (funktion)]],".015"))</f>
        <v>0</v>
      </c>
      <c r="J229">
        <f>SUM(Table3[[#This Row],[Lookup Gruppe 001]:[Lookup Gruppe 015]])</f>
        <v>0</v>
      </c>
    </row>
    <row r="230" spans="1:10" x14ac:dyDescent="0.25">
      <c r="A230" s="33" t="str">
        <f>Funktion!C252</f>
        <v>7</v>
      </c>
      <c r="B230" s="23" t="str">
        <f>Funktion!D252</f>
        <v>55</v>
      </c>
      <c r="C230" s="23" t="str">
        <f>Funktion!E252</f>
        <v>70</v>
      </c>
      <c r="D230">
        <f t="shared" si="11"/>
        <v>3</v>
      </c>
      <c r="E230" t="str">
        <f t="shared" si="9"/>
        <v>001</v>
      </c>
      <c r="F230" t="str">
        <f t="shared" si="10"/>
        <v>7.55.70.3</v>
      </c>
      <c r="G230">
        <f>COUNTIF(Table6[], CONCATENATE(Table3[[#This Row],[F1F2F3DrGr (funktion)]],".001"))</f>
        <v>0</v>
      </c>
      <c r="H230">
        <f>COUNTIF(Table6[], CONCATENATE(Table3[[#This Row],[F1F2F3DrGr (funktion)]],".010"))</f>
        <v>0</v>
      </c>
      <c r="I230">
        <f>COUNTIF(Table6[], CONCATENATE(Table3[[#This Row],[F1F2F3DrGr (funktion)]],".015"))</f>
        <v>0</v>
      </c>
      <c r="J230">
        <f>SUM(Table3[[#This Row],[Lookup Gruppe 001]:[Lookup Gruppe 015]])</f>
        <v>0</v>
      </c>
    </row>
    <row r="231" spans="1:10" x14ac:dyDescent="0.25">
      <c r="A231" s="33" t="str">
        <f>Funktion!C253</f>
        <v>7</v>
      </c>
      <c r="B231" s="23" t="str">
        <f>Funktion!D253</f>
        <v>55</v>
      </c>
      <c r="C231" s="23" t="str">
        <f>Funktion!E253</f>
        <v>71</v>
      </c>
      <c r="D231">
        <f t="shared" si="11"/>
        <v>3</v>
      </c>
      <c r="E231" t="str">
        <f t="shared" si="9"/>
        <v>001</v>
      </c>
      <c r="F231" t="str">
        <f t="shared" si="10"/>
        <v>7.55.71.3</v>
      </c>
      <c r="G231">
        <f>COUNTIF(Table6[], CONCATENATE(Table3[[#This Row],[F1F2F3DrGr (funktion)]],".001"))</f>
        <v>0</v>
      </c>
      <c r="H231">
        <f>COUNTIF(Table6[], CONCATENATE(Table3[[#This Row],[F1F2F3DrGr (funktion)]],".010"))</f>
        <v>0</v>
      </c>
      <c r="I231">
        <f>COUNTIF(Table6[], CONCATENATE(Table3[[#This Row],[F1F2F3DrGr (funktion)]],".015"))</f>
        <v>0</v>
      </c>
      <c r="J231">
        <f>SUM(Table3[[#This Row],[Lookup Gruppe 001]:[Lookup Gruppe 015]])</f>
        <v>0</v>
      </c>
    </row>
    <row r="232" spans="1:10" x14ac:dyDescent="0.25">
      <c r="A232" s="33" t="str">
        <f>Funktion!C254</f>
        <v>7</v>
      </c>
      <c r="B232" s="23" t="str">
        <f>Funktion!D254</f>
        <v>55</v>
      </c>
      <c r="C232" s="23" t="str">
        <f>Funktion!E254</f>
        <v>74</v>
      </c>
      <c r="D232">
        <f t="shared" si="11"/>
        <v>3</v>
      </c>
      <c r="E232" t="str">
        <f t="shared" si="9"/>
        <v>001</v>
      </c>
      <c r="F232" t="str">
        <f t="shared" si="10"/>
        <v>7.55.74.3</v>
      </c>
      <c r="G232">
        <f>COUNTIF(Table6[], CONCATENATE(Table3[[#This Row],[F1F2F3DrGr (funktion)]],".001"))</f>
        <v>0</v>
      </c>
      <c r="H232">
        <f>COUNTIF(Table6[], CONCATENATE(Table3[[#This Row],[F1F2F3DrGr (funktion)]],".010"))</f>
        <v>0</v>
      </c>
      <c r="I232">
        <f>COUNTIF(Table6[], CONCATENATE(Table3[[#This Row],[F1F2F3DrGr (funktion)]],".015"))</f>
        <v>0</v>
      </c>
      <c r="J232">
        <f>SUM(Table3[[#This Row],[Lookup Gruppe 001]:[Lookup Gruppe 015]])</f>
        <v>0</v>
      </c>
    </row>
    <row r="233" spans="1:10" x14ac:dyDescent="0.25">
      <c r="A233" s="33" t="str">
        <f>Funktion!C255</f>
        <v>7</v>
      </c>
      <c r="B233" s="23" t="str">
        <f>Funktion!D255</f>
        <v>55</v>
      </c>
      <c r="C233" s="23" t="str">
        <f>Funktion!E255</f>
        <v>75</v>
      </c>
      <c r="D233">
        <f t="shared" si="11"/>
        <v>3</v>
      </c>
      <c r="E233" t="str">
        <f t="shared" si="9"/>
        <v>001</v>
      </c>
      <c r="F233" t="str">
        <f t="shared" si="10"/>
        <v>7.55.75.3</v>
      </c>
      <c r="G233">
        <f>COUNTIF(Table6[], CONCATENATE(Table3[[#This Row],[F1F2F3DrGr (funktion)]],".001"))</f>
        <v>0</v>
      </c>
      <c r="H233">
        <f>COUNTIF(Table6[], CONCATENATE(Table3[[#This Row],[F1F2F3DrGr (funktion)]],".010"))</f>
        <v>0</v>
      </c>
      <c r="I233">
        <f>COUNTIF(Table6[], CONCATENATE(Table3[[#This Row],[F1F2F3DrGr (funktion)]],".015"))</f>
        <v>0</v>
      </c>
      <c r="J233">
        <f>SUM(Table3[[#This Row],[Lookup Gruppe 001]:[Lookup Gruppe 015]])</f>
        <v>0</v>
      </c>
    </row>
    <row r="234" spans="1:10" x14ac:dyDescent="0.25">
      <c r="A234" s="33" t="str">
        <f>Funktion!C256</f>
        <v>7</v>
      </c>
      <c r="B234" s="23" t="str">
        <f>Funktion!D256</f>
        <v>55</v>
      </c>
      <c r="C234" s="23" t="str">
        <f>Funktion!E256</f>
        <v>76</v>
      </c>
      <c r="D234">
        <f t="shared" si="11"/>
        <v>3</v>
      </c>
      <c r="E234" t="str">
        <f t="shared" si="9"/>
        <v>001</v>
      </c>
      <c r="F234" t="str">
        <f t="shared" si="10"/>
        <v>7.55.76.3</v>
      </c>
      <c r="G234">
        <f>COUNTIF(Table6[], CONCATENATE(Table3[[#This Row],[F1F2F3DrGr (funktion)]],".001"))</f>
        <v>0</v>
      </c>
      <c r="H234">
        <f>COUNTIF(Table6[], CONCATENATE(Table3[[#This Row],[F1F2F3DrGr (funktion)]],".010"))</f>
        <v>0</v>
      </c>
      <c r="I234">
        <f>COUNTIF(Table6[], CONCATENATE(Table3[[#This Row],[F1F2F3DrGr (funktion)]],".015"))</f>
        <v>0</v>
      </c>
      <c r="J234">
        <f>SUM(Table3[[#This Row],[Lookup Gruppe 001]:[Lookup Gruppe 015]])</f>
        <v>0</v>
      </c>
    </row>
    <row r="235" spans="1:10" x14ac:dyDescent="0.25">
      <c r="A235" s="33" t="str">
        <f>Funktion!C257</f>
        <v>7</v>
      </c>
      <c r="B235" s="23" t="str">
        <f>Funktion!D257</f>
        <v>58</v>
      </c>
      <c r="C235" s="23" t="str">
        <f>Funktion!E257</f>
        <v>77</v>
      </c>
      <c r="D235">
        <f t="shared" si="11"/>
        <v>3</v>
      </c>
      <c r="E235" t="str">
        <f t="shared" si="9"/>
        <v>001</v>
      </c>
      <c r="F235" t="str">
        <f t="shared" si="10"/>
        <v>7.58.77.3</v>
      </c>
      <c r="G235">
        <f>COUNTIF(Table6[], CONCATENATE(Table3[[#This Row],[F1F2F3DrGr (funktion)]],".001"))</f>
        <v>0</v>
      </c>
      <c r="H235">
        <f>COUNTIF(Table6[], CONCATENATE(Table3[[#This Row],[F1F2F3DrGr (funktion)]],".010"))</f>
        <v>0</v>
      </c>
      <c r="I235">
        <f>COUNTIF(Table6[], CONCATENATE(Table3[[#This Row],[F1F2F3DrGr (funktion)]],".015"))</f>
        <v>0</v>
      </c>
      <c r="J235">
        <f>SUM(Table3[[#This Row],[Lookup Gruppe 001]:[Lookup Gruppe 015]])</f>
        <v>0</v>
      </c>
    </row>
    <row r="236" spans="1:10" x14ac:dyDescent="0.25">
      <c r="A236" s="33" t="str">
        <f>Funktion!C258</f>
        <v>7</v>
      </c>
      <c r="B236" s="23" t="str">
        <f>Funktion!D258</f>
        <v>58</v>
      </c>
      <c r="C236" s="23" t="str">
        <f>Funktion!E258</f>
        <v>78</v>
      </c>
      <c r="D236">
        <f t="shared" si="11"/>
        <v>3</v>
      </c>
      <c r="E236" t="str">
        <f t="shared" si="9"/>
        <v>001</v>
      </c>
      <c r="F236" t="str">
        <f t="shared" si="10"/>
        <v>7.58.78.3</v>
      </c>
      <c r="G236">
        <f>COUNTIF(Table6[], CONCATENATE(Table3[[#This Row],[F1F2F3DrGr (funktion)]],".001"))</f>
        <v>0</v>
      </c>
      <c r="H236">
        <f>COUNTIF(Table6[], CONCATENATE(Table3[[#This Row],[F1F2F3DrGr (funktion)]],".010"))</f>
        <v>0</v>
      </c>
      <c r="I236">
        <f>COUNTIF(Table6[], CONCATENATE(Table3[[#This Row],[F1F2F3DrGr (funktion)]],".015"))</f>
        <v>0</v>
      </c>
      <c r="J236">
        <f>SUM(Table3[[#This Row],[Lookup Gruppe 001]:[Lookup Gruppe 015]])</f>
        <v>0</v>
      </c>
    </row>
    <row r="237" spans="1:10" x14ac:dyDescent="0.25">
      <c r="A237" s="33" t="str">
        <f>Funktion!C259</f>
        <v>7</v>
      </c>
      <c r="B237" s="23" t="str">
        <f>Funktion!D259</f>
        <v>58</v>
      </c>
      <c r="C237" s="23" t="str">
        <f>Funktion!E259</f>
        <v>79</v>
      </c>
      <c r="D237">
        <f t="shared" si="11"/>
        <v>3</v>
      </c>
      <c r="E237" t="str">
        <f t="shared" si="9"/>
        <v>001</v>
      </c>
      <c r="F237" t="str">
        <f t="shared" si="10"/>
        <v>7.58.79.3</v>
      </c>
      <c r="G237">
        <f>COUNTIF(Table6[], CONCATENATE(Table3[[#This Row],[F1F2F3DrGr (funktion)]],".001"))</f>
        <v>0</v>
      </c>
      <c r="H237">
        <f>COUNTIF(Table6[], CONCATENATE(Table3[[#This Row],[F1F2F3DrGr (funktion)]],".010"))</f>
        <v>0</v>
      </c>
      <c r="I237">
        <f>COUNTIF(Table6[], CONCATENATE(Table3[[#This Row],[F1F2F3DrGr (funktion)]],".015"))</f>
        <v>0</v>
      </c>
      <c r="J237">
        <f>SUM(Table3[[#This Row],[Lookup Gruppe 001]:[Lookup Gruppe 015]])</f>
        <v>0</v>
      </c>
    </row>
    <row r="238" spans="1:10" x14ac:dyDescent="0.25">
      <c r="A238" s="33" t="str">
        <f>Funktion!C260</f>
        <v>7</v>
      </c>
      <c r="B238" s="23" t="str">
        <f>Funktion!D260</f>
        <v>62</v>
      </c>
      <c r="C238" s="23" t="str">
        <f>Funktion!E260</f>
        <v>80</v>
      </c>
      <c r="D238">
        <f t="shared" si="11"/>
        <v>3</v>
      </c>
      <c r="E238" t="str">
        <f t="shared" si="9"/>
        <v>001</v>
      </c>
      <c r="F238" t="str">
        <f t="shared" si="10"/>
        <v>7.62.80.3</v>
      </c>
      <c r="G238">
        <f>COUNTIF(Table6[], CONCATENATE(Table3[[#This Row],[F1F2F3DrGr (funktion)]],".001"))</f>
        <v>0</v>
      </c>
      <c r="H238">
        <f>COUNTIF(Table6[], CONCATENATE(Table3[[#This Row],[F1F2F3DrGr (funktion)]],".010"))</f>
        <v>0</v>
      </c>
      <c r="I238">
        <f>COUNTIF(Table6[], CONCATENATE(Table3[[#This Row],[F1F2F3DrGr (funktion)]],".015"))</f>
        <v>0</v>
      </c>
      <c r="J238">
        <f>SUM(Table3[[#This Row],[Lookup Gruppe 001]:[Lookup Gruppe 015]])</f>
        <v>0</v>
      </c>
    </row>
    <row r="239" spans="1:10" x14ac:dyDescent="0.25">
      <c r="A239" s="33" t="str">
        <f>Funktion!C261</f>
        <v>7</v>
      </c>
      <c r="B239" s="23" t="str">
        <f>Funktion!D261</f>
        <v>62</v>
      </c>
      <c r="C239" s="23" t="str">
        <f>Funktion!E261</f>
        <v>81</v>
      </c>
      <c r="D239">
        <f t="shared" si="11"/>
        <v>3</v>
      </c>
      <c r="E239" t="str">
        <f t="shared" si="9"/>
        <v>001</v>
      </c>
      <c r="F239" t="str">
        <f t="shared" si="10"/>
        <v>7.62.81.3</v>
      </c>
      <c r="G239">
        <f>COUNTIF(Table6[], CONCATENATE(Table3[[#This Row],[F1F2F3DrGr (funktion)]],".001"))</f>
        <v>0</v>
      </c>
      <c r="H239">
        <f>COUNTIF(Table6[], CONCATENATE(Table3[[#This Row],[F1F2F3DrGr (funktion)]],".010"))</f>
        <v>0</v>
      </c>
      <c r="I239">
        <f>COUNTIF(Table6[], CONCATENATE(Table3[[#This Row],[F1F2F3DrGr (funktion)]],".015"))</f>
        <v>0</v>
      </c>
      <c r="J239">
        <f>SUM(Table3[[#This Row],[Lookup Gruppe 001]:[Lookup Gruppe 015]])</f>
        <v>0</v>
      </c>
    </row>
    <row r="240" spans="1:10" x14ac:dyDescent="0.25">
      <c r="A240" s="33" t="str">
        <f>Funktion!C262</f>
        <v>7</v>
      </c>
      <c r="B240" s="23" t="str">
        <f>Funktion!D262</f>
        <v>62</v>
      </c>
      <c r="C240" s="23" t="str">
        <f>Funktion!E262</f>
        <v>82</v>
      </c>
      <c r="D240">
        <f t="shared" si="11"/>
        <v>3</v>
      </c>
      <c r="E240" t="str">
        <f t="shared" si="9"/>
        <v>001</v>
      </c>
      <c r="F240" t="str">
        <f t="shared" si="10"/>
        <v>7.62.82.3</v>
      </c>
      <c r="G240">
        <f>COUNTIF(Table6[], CONCATENATE(Table3[[#This Row],[F1F2F3DrGr (funktion)]],".001"))</f>
        <v>0</v>
      </c>
      <c r="H240">
        <f>COUNTIF(Table6[], CONCATENATE(Table3[[#This Row],[F1F2F3DrGr (funktion)]],".010"))</f>
        <v>0</v>
      </c>
      <c r="I240">
        <f>COUNTIF(Table6[], CONCATENATE(Table3[[#This Row],[F1F2F3DrGr (funktion)]],".015"))</f>
        <v>0</v>
      </c>
      <c r="J240">
        <f>SUM(Table3[[#This Row],[Lookup Gruppe 001]:[Lookup Gruppe 015]])</f>
        <v>0</v>
      </c>
    </row>
    <row r="241" spans="1:10" x14ac:dyDescent="0.25">
      <c r="A241" s="33" t="str">
        <f>Funktion!C263</f>
        <v>7</v>
      </c>
      <c r="B241" s="23" t="str">
        <f>Funktion!D263</f>
        <v>62</v>
      </c>
      <c r="C241" s="23" t="str">
        <f>Funktion!E263</f>
        <v>85</v>
      </c>
      <c r="D241">
        <f t="shared" si="11"/>
        <v>3</v>
      </c>
      <c r="E241" t="str">
        <f t="shared" si="9"/>
        <v>001</v>
      </c>
      <c r="F241" t="str">
        <f t="shared" si="10"/>
        <v>7.62.85.3</v>
      </c>
      <c r="G241">
        <f>COUNTIF(Table6[], CONCATENATE(Table3[[#This Row],[F1F2F3DrGr (funktion)]],".001"))</f>
        <v>0</v>
      </c>
      <c r="H241">
        <f>COUNTIF(Table6[], CONCATENATE(Table3[[#This Row],[F1F2F3DrGr (funktion)]],".010"))</f>
        <v>0</v>
      </c>
      <c r="I241">
        <f>COUNTIF(Table6[], CONCATENATE(Table3[[#This Row],[F1F2F3DrGr (funktion)]],".015"))</f>
        <v>0</v>
      </c>
      <c r="J241">
        <f>SUM(Table3[[#This Row],[Lookup Gruppe 001]:[Lookup Gruppe 015]])</f>
        <v>0</v>
      </c>
    </row>
    <row r="242" spans="1:10" x14ac:dyDescent="0.25">
      <c r="A242" s="33" t="str">
        <f>Funktion!C264</f>
        <v>7</v>
      </c>
      <c r="B242" s="23" t="str">
        <f>Funktion!D264</f>
        <v>62</v>
      </c>
      <c r="C242" s="23" t="str">
        <f>Funktion!E264</f>
        <v>86</v>
      </c>
      <c r="D242">
        <f t="shared" si="11"/>
        <v>3</v>
      </c>
      <c r="E242" t="str">
        <f t="shared" si="9"/>
        <v>001</v>
      </c>
      <c r="F242" t="str">
        <f t="shared" si="10"/>
        <v>7.62.86.3</v>
      </c>
      <c r="G242">
        <f>COUNTIF(Table6[], CONCATENATE(Table3[[#This Row],[F1F2F3DrGr (funktion)]],".001"))</f>
        <v>0</v>
      </c>
      <c r="H242">
        <f>COUNTIF(Table6[], CONCATENATE(Table3[[#This Row],[F1F2F3DrGr (funktion)]],".010"))</f>
        <v>0</v>
      </c>
      <c r="I242">
        <f>COUNTIF(Table6[], CONCATENATE(Table3[[#This Row],[F1F2F3DrGr (funktion)]],".015"))</f>
        <v>0</v>
      </c>
      <c r="J242">
        <f>SUM(Table3[[#This Row],[Lookup Gruppe 001]:[Lookup Gruppe 015]])</f>
        <v>0</v>
      </c>
    </row>
    <row r="243" spans="1:10" x14ac:dyDescent="0.25">
      <c r="A243" s="33" t="str">
        <f>Funktion!C265</f>
        <v>7</v>
      </c>
      <c r="B243" s="23" t="str">
        <f>Funktion!D265</f>
        <v>65</v>
      </c>
      <c r="C243" s="23" t="str">
        <f>Funktion!E265</f>
        <v>87</v>
      </c>
      <c r="D243">
        <f t="shared" si="11"/>
        <v>3</v>
      </c>
      <c r="E243" t="str">
        <f t="shared" si="9"/>
        <v>001</v>
      </c>
      <c r="F243" t="str">
        <f t="shared" si="10"/>
        <v>7.65.87.3</v>
      </c>
      <c r="G243">
        <f>COUNTIF(Table6[], CONCATENATE(Table3[[#This Row],[F1F2F3DrGr (funktion)]],".001"))</f>
        <v>0</v>
      </c>
      <c r="H243">
        <f>COUNTIF(Table6[], CONCATENATE(Table3[[#This Row],[F1F2F3DrGr (funktion)]],".010"))</f>
        <v>0</v>
      </c>
      <c r="I243">
        <f>COUNTIF(Table6[], CONCATENATE(Table3[[#This Row],[F1F2F3DrGr (funktion)]],".015"))</f>
        <v>0</v>
      </c>
      <c r="J243">
        <f>SUM(Table3[[#This Row],[Lookup Gruppe 001]:[Lookup Gruppe 015]])</f>
        <v>0</v>
      </c>
    </row>
    <row r="244" spans="1:10" x14ac:dyDescent="0.25">
      <c r="A244" s="33" t="str">
        <f>Funktion!C266</f>
        <v>7</v>
      </c>
      <c r="B244" s="23" t="str">
        <f>Funktion!D266</f>
        <v>68</v>
      </c>
      <c r="C244" s="23" t="str">
        <f>Funktion!E266</f>
        <v>90</v>
      </c>
      <c r="D244">
        <f t="shared" si="11"/>
        <v>3</v>
      </c>
      <c r="E244" t="str">
        <f t="shared" si="9"/>
        <v>001</v>
      </c>
      <c r="F244" t="str">
        <f t="shared" si="10"/>
        <v>7.68.90.3</v>
      </c>
      <c r="G244">
        <f>COUNTIF(Table6[], CONCATENATE(Table3[[#This Row],[F1F2F3DrGr (funktion)]],".001"))</f>
        <v>0</v>
      </c>
      <c r="H244">
        <f>COUNTIF(Table6[], CONCATENATE(Table3[[#This Row],[F1F2F3DrGr (funktion)]],".010"))</f>
        <v>0</v>
      </c>
      <c r="I244">
        <f>COUNTIF(Table6[], CONCATENATE(Table3[[#This Row],[F1F2F3DrGr (funktion)]],".015"))</f>
        <v>0</v>
      </c>
      <c r="J244">
        <f>SUM(Table3[[#This Row],[Lookup Gruppe 001]:[Lookup Gruppe 015]])</f>
        <v>0</v>
      </c>
    </row>
    <row r="245" spans="1:10" x14ac:dyDescent="0.25">
      <c r="A245" s="33" t="str">
        <f>Funktion!C267</f>
        <v>7</v>
      </c>
      <c r="B245" s="23" t="str">
        <f>Funktion!D267</f>
        <v>68</v>
      </c>
      <c r="C245" s="23" t="str">
        <f>Funktion!E267</f>
        <v>92</v>
      </c>
      <c r="D245">
        <f t="shared" si="11"/>
        <v>3</v>
      </c>
      <c r="E245" t="str">
        <f t="shared" si="9"/>
        <v>001</v>
      </c>
      <c r="F245" t="str">
        <f t="shared" si="10"/>
        <v>7.68.92.3</v>
      </c>
      <c r="G245">
        <f>COUNTIF(Table6[], CONCATENATE(Table3[[#This Row],[F1F2F3DrGr (funktion)]],".001"))</f>
        <v>0</v>
      </c>
      <c r="H245">
        <f>COUNTIF(Table6[], CONCATENATE(Table3[[#This Row],[F1F2F3DrGr (funktion)]],".010"))</f>
        <v>0</v>
      </c>
      <c r="I245">
        <f>COUNTIF(Table6[], CONCATENATE(Table3[[#This Row],[F1F2F3DrGr (funktion)]],".015"))</f>
        <v>0</v>
      </c>
      <c r="J245">
        <f>SUM(Table3[[#This Row],[Lookup Gruppe 001]:[Lookup Gruppe 015]])</f>
        <v>0</v>
      </c>
    </row>
    <row r="246" spans="1:10" x14ac:dyDescent="0.25">
      <c r="A246" s="33" t="str">
        <f>Funktion!C268</f>
        <v>7</v>
      </c>
      <c r="B246" s="23" t="str">
        <f>Funktion!D268</f>
        <v>68</v>
      </c>
      <c r="C246" s="23" t="str">
        <f>Funktion!E268</f>
        <v>93</v>
      </c>
      <c r="D246">
        <f t="shared" si="11"/>
        <v>3</v>
      </c>
      <c r="E246" t="str">
        <f t="shared" si="9"/>
        <v>001</v>
      </c>
      <c r="F246" t="str">
        <f t="shared" si="10"/>
        <v>7.68.93.3</v>
      </c>
      <c r="G246">
        <f>COUNTIF(Table6[], CONCATENATE(Table3[[#This Row],[F1F2F3DrGr (funktion)]],".001"))</f>
        <v>0</v>
      </c>
      <c r="H246">
        <f>COUNTIF(Table6[], CONCATENATE(Table3[[#This Row],[F1F2F3DrGr (funktion)]],".010"))</f>
        <v>0</v>
      </c>
      <c r="I246">
        <f>COUNTIF(Table6[], CONCATENATE(Table3[[#This Row],[F1F2F3DrGr (funktion)]],".015"))</f>
        <v>0</v>
      </c>
      <c r="J246">
        <f>SUM(Table3[[#This Row],[Lookup Gruppe 001]:[Lookup Gruppe 015]])</f>
        <v>0</v>
      </c>
    </row>
    <row r="247" spans="1:10" x14ac:dyDescent="0.25">
      <c r="A247" s="33" t="str">
        <f>Funktion!C269</f>
        <v>7</v>
      </c>
      <c r="B247" s="23" t="str">
        <f>Funktion!D269</f>
        <v>68</v>
      </c>
      <c r="C247" s="23" t="str">
        <f>Funktion!E269</f>
        <v>94</v>
      </c>
      <c r="D247">
        <f t="shared" si="11"/>
        <v>3</v>
      </c>
      <c r="E247" t="str">
        <f t="shared" si="9"/>
        <v>001</v>
      </c>
      <c r="F247" t="str">
        <f t="shared" si="10"/>
        <v>7.68.94.3</v>
      </c>
      <c r="G247">
        <f>COUNTIF(Table6[], CONCATENATE(Table3[[#This Row],[F1F2F3DrGr (funktion)]],".001"))</f>
        <v>0</v>
      </c>
      <c r="H247">
        <f>COUNTIF(Table6[], CONCATENATE(Table3[[#This Row],[F1F2F3DrGr (funktion)]],".010"))</f>
        <v>0</v>
      </c>
      <c r="I247">
        <f>COUNTIF(Table6[], CONCATENATE(Table3[[#This Row],[F1F2F3DrGr (funktion)]],".015"))</f>
        <v>0</v>
      </c>
      <c r="J247">
        <f>SUM(Table3[[#This Row],[Lookup Gruppe 001]:[Lookup Gruppe 015]])</f>
        <v>0</v>
      </c>
    </row>
    <row r="248" spans="1:10" x14ac:dyDescent="0.25">
      <c r="A248" s="33" t="str">
        <f>Funktion!C270</f>
        <v>7</v>
      </c>
      <c r="B248" s="23" t="str">
        <f>Funktion!D270</f>
        <v>68</v>
      </c>
      <c r="C248" s="23" t="str">
        <f>Funktion!E270</f>
        <v>95</v>
      </c>
      <c r="D248">
        <f t="shared" si="11"/>
        <v>3</v>
      </c>
      <c r="E248" t="str">
        <f t="shared" si="9"/>
        <v>001</v>
      </c>
      <c r="F248" t="str">
        <f t="shared" si="10"/>
        <v>7.68.95.3</v>
      </c>
      <c r="G248">
        <f>COUNTIF(Table6[], CONCATENATE(Table3[[#This Row],[F1F2F3DrGr (funktion)]],".001"))</f>
        <v>0</v>
      </c>
      <c r="H248">
        <f>COUNTIF(Table6[], CONCATENATE(Table3[[#This Row],[F1F2F3DrGr (funktion)]],".010"))</f>
        <v>0</v>
      </c>
      <c r="I248">
        <f>COUNTIF(Table6[], CONCATENATE(Table3[[#This Row],[F1F2F3DrGr (funktion)]],".015"))</f>
        <v>0</v>
      </c>
      <c r="J248">
        <f>SUM(Table3[[#This Row],[Lookup Gruppe 001]:[Lookup Gruppe 015]])</f>
        <v>0</v>
      </c>
    </row>
    <row r="249" spans="1:10" x14ac:dyDescent="0.25">
      <c r="A249" s="33" t="str">
        <f>Funktion!C271</f>
        <v>7</v>
      </c>
      <c r="B249" s="23" t="str">
        <f>Funktion!D271</f>
        <v>68</v>
      </c>
      <c r="C249" s="23" t="str">
        <f>Funktion!E271</f>
        <v>96</v>
      </c>
      <c r="D249">
        <f t="shared" si="11"/>
        <v>3</v>
      </c>
      <c r="E249" t="str">
        <f t="shared" si="9"/>
        <v>001</v>
      </c>
      <c r="F249" t="str">
        <f t="shared" si="10"/>
        <v>7.68.96.3</v>
      </c>
      <c r="G249">
        <f>COUNTIF(Table6[], CONCATENATE(Table3[[#This Row],[F1F2F3DrGr (funktion)]],".001"))</f>
        <v>0</v>
      </c>
      <c r="H249">
        <f>COUNTIF(Table6[], CONCATENATE(Table3[[#This Row],[F1F2F3DrGr (funktion)]],".010"))</f>
        <v>0</v>
      </c>
      <c r="I249">
        <f>COUNTIF(Table6[], CONCATENATE(Table3[[#This Row],[F1F2F3DrGr (funktion)]],".015"))</f>
        <v>0</v>
      </c>
      <c r="J249">
        <f>SUM(Table3[[#This Row],[Lookup Gruppe 001]:[Lookup Gruppe 015]])</f>
        <v>0</v>
      </c>
    </row>
    <row r="250" spans="1:10" x14ac:dyDescent="0.25">
      <c r="A250" s="33" t="str">
        <f>Funktion!C272</f>
        <v>8</v>
      </c>
      <c r="B250" s="23" t="str">
        <f>Funktion!D272</f>
        <v>22</v>
      </c>
      <c r="C250" s="23" t="str">
        <f>Funktion!E272</f>
        <v>01</v>
      </c>
      <c r="D250">
        <f t="shared" si="11"/>
        <v>3</v>
      </c>
      <c r="E250" t="str">
        <f t="shared" si="9"/>
        <v>001</v>
      </c>
      <c r="F250" t="str">
        <f t="shared" si="10"/>
        <v>8.22.01.3</v>
      </c>
      <c r="G250">
        <f>COUNTIF(Table6[], CONCATENATE(Table3[[#This Row],[F1F2F3DrGr (funktion)]],".001"))</f>
        <v>0</v>
      </c>
      <c r="H250">
        <f>COUNTIF(Table6[], CONCATENATE(Table3[[#This Row],[F1F2F3DrGr (funktion)]],".010"))</f>
        <v>0</v>
      </c>
      <c r="I250">
        <f>COUNTIF(Table6[], CONCATENATE(Table3[[#This Row],[F1F2F3DrGr (funktion)]],".015"))</f>
        <v>0</v>
      </c>
      <c r="J250">
        <f>SUM(Table3[[#This Row],[Lookup Gruppe 001]:[Lookup Gruppe 015]])</f>
        <v>0</v>
      </c>
    </row>
    <row r="251" spans="1:10" x14ac:dyDescent="0.25">
      <c r="A251" s="33" t="str">
        <f>Funktion!C273</f>
        <v>8</v>
      </c>
      <c r="B251" s="23" t="str">
        <f>Funktion!D273</f>
        <v>22</v>
      </c>
      <c r="C251" s="23" t="str">
        <f>Funktion!E273</f>
        <v>05</v>
      </c>
      <c r="D251">
        <f t="shared" si="11"/>
        <v>3</v>
      </c>
      <c r="E251" t="str">
        <f t="shared" si="9"/>
        <v>001</v>
      </c>
      <c r="F251" t="str">
        <f t="shared" si="10"/>
        <v>8.22.05.3</v>
      </c>
      <c r="G251">
        <f>COUNTIF(Table6[], CONCATENATE(Table3[[#This Row],[F1F2F3DrGr (funktion)]],".001"))</f>
        <v>0</v>
      </c>
      <c r="H251">
        <f>COUNTIF(Table6[], CONCATENATE(Table3[[#This Row],[F1F2F3DrGr (funktion)]],".010"))</f>
        <v>0</v>
      </c>
      <c r="I251">
        <f>COUNTIF(Table6[], CONCATENATE(Table3[[#This Row],[F1F2F3DrGr (funktion)]],".015"))</f>
        <v>0</v>
      </c>
      <c r="J251">
        <f>SUM(Table3[[#This Row],[Lookup Gruppe 001]:[Lookup Gruppe 015]])</f>
        <v>0</v>
      </c>
    </row>
    <row r="252" spans="1:10" x14ac:dyDescent="0.25">
      <c r="A252" s="33" t="str">
        <f>Funktion!C274</f>
        <v>8</v>
      </c>
      <c r="B252" s="23" t="str">
        <f>Funktion!D274</f>
        <v>22</v>
      </c>
      <c r="C252" s="23" t="str">
        <f>Funktion!E274</f>
        <v>07</v>
      </c>
      <c r="D252">
        <f t="shared" si="11"/>
        <v>3</v>
      </c>
      <c r="E252" t="str">
        <f t="shared" si="9"/>
        <v>001</v>
      </c>
      <c r="F252" t="str">
        <f t="shared" si="10"/>
        <v>8.22.07.3</v>
      </c>
      <c r="G252">
        <f>COUNTIF(Table6[], CONCATENATE(Table3[[#This Row],[F1F2F3DrGr (funktion)]],".001"))</f>
        <v>0</v>
      </c>
      <c r="H252">
        <f>COUNTIF(Table6[], CONCATENATE(Table3[[#This Row],[F1F2F3DrGr (funktion)]],".010"))</f>
        <v>0</v>
      </c>
      <c r="I252">
        <f>COUNTIF(Table6[], CONCATENATE(Table3[[#This Row],[F1F2F3DrGr (funktion)]],".015"))</f>
        <v>0</v>
      </c>
      <c r="J252">
        <f>SUM(Table3[[#This Row],[Lookup Gruppe 001]:[Lookup Gruppe 015]])</f>
        <v>0</v>
      </c>
    </row>
    <row r="253" spans="1:10" x14ac:dyDescent="0.25">
      <c r="A253" s="33" t="str">
        <f>Funktion!C275</f>
        <v>8</v>
      </c>
      <c r="B253" s="23" t="str">
        <f>Funktion!D275</f>
        <v>22</v>
      </c>
      <c r="C253" s="23" t="str">
        <f>Funktion!E275</f>
        <v>08</v>
      </c>
      <c r="D253">
        <f t="shared" si="11"/>
        <v>3</v>
      </c>
      <c r="E253" t="str">
        <f t="shared" si="9"/>
        <v>001</v>
      </c>
      <c r="F253" t="str">
        <f t="shared" si="10"/>
        <v>8.22.08.3</v>
      </c>
      <c r="G253">
        <f>COUNTIF(Table6[], CONCATENATE(Table3[[#This Row],[F1F2F3DrGr (funktion)]],".001"))</f>
        <v>0</v>
      </c>
      <c r="H253">
        <f>COUNTIF(Table6[], CONCATENATE(Table3[[#This Row],[F1F2F3DrGr (funktion)]],".010"))</f>
        <v>0</v>
      </c>
      <c r="I253">
        <f>COUNTIF(Table6[], CONCATENATE(Table3[[#This Row],[F1F2F3DrGr (funktion)]],".015"))</f>
        <v>0</v>
      </c>
      <c r="J253">
        <f>SUM(Table3[[#This Row],[Lookup Gruppe 001]:[Lookup Gruppe 015]])</f>
        <v>0</v>
      </c>
    </row>
    <row r="254" spans="1:10" x14ac:dyDescent="0.25">
      <c r="A254" s="33" t="str">
        <f>Funktion!C276</f>
        <v>8</v>
      </c>
      <c r="B254" s="23" t="str">
        <f>Funktion!D276</f>
        <v>22</v>
      </c>
      <c r="C254" s="23" t="str">
        <f>Funktion!E276</f>
        <v>09</v>
      </c>
      <c r="D254">
        <f t="shared" si="11"/>
        <v>3</v>
      </c>
      <c r="E254" t="str">
        <f t="shared" si="9"/>
        <v>001</v>
      </c>
      <c r="F254" t="str">
        <f t="shared" si="10"/>
        <v>8.22.09.3</v>
      </c>
      <c r="G254">
        <f>COUNTIF(Table6[], CONCATENATE(Table3[[#This Row],[F1F2F3DrGr (funktion)]],".001"))</f>
        <v>0</v>
      </c>
      <c r="H254">
        <f>COUNTIF(Table6[], CONCATENATE(Table3[[#This Row],[F1F2F3DrGr (funktion)]],".010"))</f>
        <v>0</v>
      </c>
      <c r="I254">
        <f>COUNTIF(Table6[], CONCATENATE(Table3[[#This Row],[F1F2F3DrGr (funktion)]],".015"))</f>
        <v>0</v>
      </c>
      <c r="J254">
        <f>SUM(Table3[[#This Row],[Lookup Gruppe 001]:[Lookup Gruppe 015]])</f>
        <v>0</v>
      </c>
    </row>
    <row r="255" spans="1:10" x14ac:dyDescent="0.25">
      <c r="A255" s="33" t="str">
        <f>Funktion!C277</f>
        <v>8</v>
      </c>
      <c r="B255" s="23" t="str">
        <f>Funktion!D277</f>
        <v>22</v>
      </c>
      <c r="C255" s="23" t="str">
        <f>Funktion!E277</f>
        <v>10</v>
      </c>
      <c r="D255">
        <f t="shared" si="11"/>
        <v>3</v>
      </c>
      <c r="E255" t="str">
        <f t="shared" si="9"/>
        <v>001</v>
      </c>
      <c r="F255" t="str">
        <f t="shared" si="10"/>
        <v>8.22.10.3</v>
      </c>
      <c r="G255">
        <f>COUNTIF(Table6[], CONCATENATE(Table3[[#This Row],[F1F2F3DrGr (funktion)]],".001"))</f>
        <v>0</v>
      </c>
      <c r="H255">
        <f>COUNTIF(Table6[], CONCATENATE(Table3[[#This Row],[F1F2F3DrGr (funktion)]],".010"))</f>
        <v>0</v>
      </c>
      <c r="I255">
        <f>COUNTIF(Table6[], CONCATENATE(Table3[[#This Row],[F1F2F3DrGr (funktion)]],".015"))</f>
        <v>0</v>
      </c>
      <c r="J255">
        <f>SUM(Table3[[#This Row],[Lookup Gruppe 001]:[Lookup Gruppe 015]])</f>
        <v>0</v>
      </c>
    </row>
    <row r="256" spans="1:10" x14ac:dyDescent="0.25">
      <c r="A256" s="33" t="str">
        <f>Funktion!C278</f>
        <v>8</v>
      </c>
      <c r="B256" s="23" t="str">
        <f>Funktion!D278</f>
        <v>22</v>
      </c>
      <c r="C256" s="23" t="str">
        <f>Funktion!E278</f>
        <v>11</v>
      </c>
      <c r="D256">
        <f t="shared" si="11"/>
        <v>3</v>
      </c>
      <c r="E256" t="str">
        <f t="shared" si="9"/>
        <v>001</v>
      </c>
      <c r="F256" t="str">
        <f t="shared" si="10"/>
        <v>8.22.11.3</v>
      </c>
      <c r="G256">
        <f>COUNTIF(Table6[], CONCATENATE(Table3[[#This Row],[F1F2F3DrGr (funktion)]],".001"))</f>
        <v>0</v>
      </c>
      <c r="H256">
        <f>COUNTIF(Table6[], CONCATENATE(Table3[[#This Row],[F1F2F3DrGr (funktion)]],".010"))</f>
        <v>0</v>
      </c>
      <c r="I256">
        <f>COUNTIF(Table6[], CONCATENATE(Table3[[#This Row],[F1F2F3DrGr (funktion)]],".015"))</f>
        <v>0</v>
      </c>
      <c r="J256">
        <f>SUM(Table3[[#This Row],[Lookup Gruppe 001]:[Lookup Gruppe 015]])</f>
        <v>0</v>
      </c>
    </row>
    <row r="257" spans="1:10" x14ac:dyDescent="0.25">
      <c r="A257" s="33" t="str">
        <f>Funktion!C279</f>
        <v>8</v>
      </c>
      <c r="B257" s="23" t="str">
        <f>Funktion!D279</f>
        <v>25</v>
      </c>
      <c r="C257" s="23" t="str">
        <f>Funktion!E279</f>
        <v>12</v>
      </c>
      <c r="D257">
        <f t="shared" si="11"/>
        <v>3</v>
      </c>
      <c r="E257" t="str">
        <f t="shared" si="9"/>
        <v>001</v>
      </c>
      <c r="F257" t="str">
        <f t="shared" si="10"/>
        <v>8.25.12.3</v>
      </c>
      <c r="G257">
        <f>COUNTIF(Table6[], CONCATENATE(Table3[[#This Row],[F1F2F3DrGr (funktion)]],".001"))</f>
        <v>0</v>
      </c>
      <c r="H257">
        <f>COUNTIF(Table6[], CONCATENATE(Table3[[#This Row],[F1F2F3DrGr (funktion)]],".010"))</f>
        <v>0</v>
      </c>
      <c r="I257">
        <f>COUNTIF(Table6[], CONCATENATE(Table3[[#This Row],[F1F2F3DrGr (funktion)]],".015"))</f>
        <v>0</v>
      </c>
      <c r="J257">
        <f>SUM(Table3[[#This Row],[Lookup Gruppe 001]:[Lookup Gruppe 015]])</f>
        <v>0</v>
      </c>
    </row>
    <row r="258" spans="1:10" x14ac:dyDescent="0.25">
      <c r="A258" s="33" t="str">
        <f>Funktion!C280</f>
        <v>8</v>
      </c>
      <c r="B258" s="23" t="str">
        <f>Funktion!D280</f>
        <v>25</v>
      </c>
      <c r="C258" s="23" t="str">
        <f>Funktion!E280</f>
        <v>13</v>
      </c>
      <c r="D258">
        <f t="shared" si="11"/>
        <v>3</v>
      </c>
      <c r="E258" t="str">
        <f t="shared" ref="E258:E321" si="12">"001"</f>
        <v>001</v>
      </c>
      <c r="F258" t="str">
        <f t="shared" ref="F258:F321" si="13">CONCATENATE(A258,".",B258,".",C258,".",D258)</f>
        <v>8.25.13.3</v>
      </c>
      <c r="G258">
        <f>COUNTIF(Table6[], CONCATENATE(Table3[[#This Row],[F1F2F3DrGr (funktion)]],".001"))</f>
        <v>0</v>
      </c>
      <c r="H258">
        <f>COUNTIF(Table6[], CONCATENATE(Table3[[#This Row],[F1F2F3DrGr (funktion)]],".010"))</f>
        <v>0</v>
      </c>
      <c r="I258">
        <f>COUNTIF(Table6[], CONCATENATE(Table3[[#This Row],[F1F2F3DrGr (funktion)]],".015"))</f>
        <v>0</v>
      </c>
      <c r="J258">
        <f>SUM(Table3[[#This Row],[Lookup Gruppe 001]:[Lookup Gruppe 015]])</f>
        <v>0</v>
      </c>
    </row>
    <row r="259" spans="1:10" x14ac:dyDescent="0.25">
      <c r="A259" s="33" t="str">
        <f>Funktion!C281</f>
        <v>8</v>
      </c>
      <c r="B259" s="23" t="str">
        <f>Funktion!D281</f>
        <v>28</v>
      </c>
      <c r="C259" s="23" t="str">
        <f>Funktion!E281</f>
        <v>14</v>
      </c>
      <c r="D259">
        <f t="shared" si="11"/>
        <v>3</v>
      </c>
      <c r="E259" t="str">
        <f t="shared" si="12"/>
        <v>001</v>
      </c>
      <c r="F259" t="str">
        <f t="shared" si="13"/>
        <v>8.28.14.3</v>
      </c>
      <c r="G259">
        <f>COUNTIF(Table6[], CONCATENATE(Table3[[#This Row],[F1F2F3DrGr (funktion)]],".001"))</f>
        <v>0</v>
      </c>
      <c r="H259">
        <f>COUNTIF(Table6[], CONCATENATE(Table3[[#This Row],[F1F2F3DrGr (funktion)]],".010"))</f>
        <v>0</v>
      </c>
      <c r="I259">
        <f>COUNTIF(Table6[], CONCATENATE(Table3[[#This Row],[F1F2F3DrGr (funktion)]],".015"))</f>
        <v>0</v>
      </c>
      <c r="J259">
        <f>SUM(Table3[[#This Row],[Lookup Gruppe 001]:[Lookup Gruppe 015]])</f>
        <v>0</v>
      </c>
    </row>
    <row r="260" spans="1:10" x14ac:dyDescent="0.25">
      <c r="A260" s="33" t="str">
        <f>Funktion!C282</f>
        <v>8</v>
      </c>
      <c r="B260" s="23" t="str">
        <f>Funktion!D282</f>
        <v>28</v>
      </c>
      <c r="C260" s="23" t="str">
        <f>Funktion!E282</f>
        <v>15</v>
      </c>
      <c r="D260">
        <f t="shared" si="11"/>
        <v>3</v>
      </c>
      <c r="E260" t="str">
        <f t="shared" si="12"/>
        <v>001</v>
      </c>
      <c r="F260" t="str">
        <f t="shared" si="13"/>
        <v>8.28.15.3</v>
      </c>
      <c r="G260">
        <f>COUNTIF(Table6[], CONCATENATE(Table3[[#This Row],[F1F2F3DrGr (funktion)]],".001"))</f>
        <v>0</v>
      </c>
      <c r="H260">
        <f>COUNTIF(Table6[], CONCATENATE(Table3[[#This Row],[F1F2F3DrGr (funktion)]],".010"))</f>
        <v>0</v>
      </c>
      <c r="I260">
        <f>COUNTIF(Table6[], CONCATENATE(Table3[[#This Row],[F1F2F3DrGr (funktion)]],".015"))</f>
        <v>0</v>
      </c>
      <c r="J260">
        <f>SUM(Table3[[#This Row],[Lookup Gruppe 001]:[Lookup Gruppe 015]])</f>
        <v>0</v>
      </c>
    </row>
    <row r="261" spans="1:10" x14ac:dyDescent="0.25">
      <c r="A261" s="33" t="str">
        <f>Funktion!C283</f>
        <v>8</v>
      </c>
      <c r="B261" s="23" t="str">
        <f>Funktion!D283</f>
        <v>28</v>
      </c>
      <c r="C261" s="23" t="str">
        <f>Funktion!E283</f>
        <v>17</v>
      </c>
      <c r="D261">
        <f t="shared" ref="D261:D324" si="14">D260</f>
        <v>3</v>
      </c>
      <c r="E261" t="str">
        <f t="shared" si="12"/>
        <v>001</v>
      </c>
      <c r="F261" t="str">
        <f t="shared" si="13"/>
        <v>8.28.17.3</v>
      </c>
      <c r="G261">
        <f>COUNTIF(Table6[], CONCATENATE(Table3[[#This Row],[F1F2F3DrGr (funktion)]],".001"))</f>
        <v>0</v>
      </c>
      <c r="H261">
        <f>COUNTIF(Table6[], CONCATENATE(Table3[[#This Row],[F1F2F3DrGr (funktion)]],".010"))</f>
        <v>0</v>
      </c>
      <c r="I261">
        <f>COUNTIF(Table6[], CONCATENATE(Table3[[#This Row],[F1F2F3DrGr (funktion)]],".015"))</f>
        <v>0</v>
      </c>
      <c r="J261">
        <f>SUM(Table3[[#This Row],[Lookup Gruppe 001]:[Lookup Gruppe 015]])</f>
        <v>0</v>
      </c>
    </row>
    <row r="262" spans="1:10" x14ac:dyDescent="0.25">
      <c r="A262" s="33" t="str">
        <f>Funktion!C284</f>
        <v>8</v>
      </c>
      <c r="B262" s="23" t="str">
        <f>Funktion!D284</f>
        <v>28</v>
      </c>
      <c r="C262" s="23" t="str">
        <f>Funktion!E284</f>
        <v>18</v>
      </c>
      <c r="D262">
        <f t="shared" si="14"/>
        <v>3</v>
      </c>
      <c r="E262" t="str">
        <f t="shared" si="12"/>
        <v>001</v>
      </c>
      <c r="F262" t="str">
        <f t="shared" si="13"/>
        <v>8.28.18.3</v>
      </c>
      <c r="G262">
        <f>COUNTIF(Table6[], CONCATENATE(Table3[[#This Row],[F1F2F3DrGr (funktion)]],".001"))</f>
        <v>0</v>
      </c>
      <c r="H262">
        <f>COUNTIF(Table6[], CONCATENATE(Table3[[#This Row],[F1F2F3DrGr (funktion)]],".010"))</f>
        <v>0</v>
      </c>
      <c r="I262">
        <f>COUNTIF(Table6[], CONCATENATE(Table3[[#This Row],[F1F2F3DrGr (funktion)]],".015"))</f>
        <v>0</v>
      </c>
      <c r="J262">
        <f>SUM(Table3[[#This Row],[Lookup Gruppe 001]:[Lookup Gruppe 015]])</f>
        <v>0</v>
      </c>
    </row>
    <row r="263" spans="1:10" x14ac:dyDescent="0.25">
      <c r="A263" s="33" t="str">
        <f>Funktion!C285</f>
        <v>8</v>
      </c>
      <c r="B263" s="23" t="str">
        <f>Funktion!D285</f>
        <v>28</v>
      </c>
      <c r="C263" s="23" t="str">
        <f>Funktion!E285</f>
        <v>19</v>
      </c>
      <c r="D263">
        <f t="shared" si="14"/>
        <v>3</v>
      </c>
      <c r="E263" t="str">
        <f t="shared" si="12"/>
        <v>001</v>
      </c>
      <c r="F263" t="str">
        <f t="shared" si="13"/>
        <v>8.28.19.3</v>
      </c>
      <c r="G263">
        <f>COUNTIF(Table6[], CONCATENATE(Table3[[#This Row],[F1F2F3DrGr (funktion)]],".001"))</f>
        <v>0</v>
      </c>
      <c r="H263">
        <f>COUNTIF(Table6[], CONCATENATE(Table3[[#This Row],[F1F2F3DrGr (funktion)]],".010"))</f>
        <v>0</v>
      </c>
      <c r="I263">
        <f>COUNTIF(Table6[], CONCATENATE(Table3[[#This Row],[F1F2F3DrGr (funktion)]],".015"))</f>
        <v>0</v>
      </c>
      <c r="J263">
        <f>SUM(Table3[[#This Row],[Lookup Gruppe 001]:[Lookup Gruppe 015]])</f>
        <v>0</v>
      </c>
    </row>
    <row r="264" spans="1:10" x14ac:dyDescent="0.25">
      <c r="A264" s="33" t="str">
        <f>Funktion!C286</f>
        <v>8</v>
      </c>
      <c r="B264" s="23" t="str">
        <f>Funktion!D286</f>
        <v>32</v>
      </c>
      <c r="C264" s="23" t="str">
        <f>Funktion!E286</f>
        <v>20</v>
      </c>
      <c r="D264">
        <f t="shared" si="14"/>
        <v>3</v>
      </c>
      <c r="E264" t="str">
        <f t="shared" si="12"/>
        <v>001</v>
      </c>
      <c r="F264" t="str">
        <f t="shared" si="13"/>
        <v>8.32.20.3</v>
      </c>
      <c r="G264">
        <f>COUNTIF(Table6[], CONCATENATE(Table3[[#This Row],[F1F2F3DrGr (funktion)]],".001"))</f>
        <v>0</v>
      </c>
      <c r="H264">
        <f>COUNTIF(Table6[], CONCATENATE(Table3[[#This Row],[F1F2F3DrGr (funktion)]],".010"))</f>
        <v>0</v>
      </c>
      <c r="I264">
        <f>COUNTIF(Table6[], CONCATENATE(Table3[[#This Row],[F1F2F3DrGr (funktion)]],".015"))</f>
        <v>0</v>
      </c>
      <c r="J264">
        <f>SUM(Table3[[#This Row],[Lookup Gruppe 001]:[Lookup Gruppe 015]])</f>
        <v>0</v>
      </c>
    </row>
    <row r="265" spans="1:10" x14ac:dyDescent="0.25">
      <c r="A265" s="33" t="str">
        <f>Funktion!C287</f>
        <v>8</v>
      </c>
      <c r="B265" s="23" t="str">
        <f>Funktion!D287</f>
        <v>32</v>
      </c>
      <c r="C265" s="23" t="str">
        <f>Funktion!E287</f>
        <v>21</v>
      </c>
      <c r="D265">
        <f t="shared" si="14"/>
        <v>3</v>
      </c>
      <c r="E265" t="str">
        <f t="shared" si="12"/>
        <v>001</v>
      </c>
      <c r="F265" t="str">
        <f t="shared" si="13"/>
        <v>8.32.21.3</v>
      </c>
      <c r="G265">
        <f>COUNTIF(Table6[], CONCATENATE(Table3[[#This Row],[F1F2F3DrGr (funktion)]],".001"))</f>
        <v>0</v>
      </c>
      <c r="H265">
        <f>COUNTIF(Table6[], CONCATENATE(Table3[[#This Row],[F1F2F3DrGr (funktion)]],".010"))</f>
        <v>0</v>
      </c>
      <c r="I265">
        <f>COUNTIF(Table6[], CONCATENATE(Table3[[#This Row],[F1F2F3DrGr (funktion)]],".015"))</f>
        <v>0</v>
      </c>
      <c r="J265">
        <f>SUM(Table3[[#This Row],[Lookup Gruppe 001]:[Lookup Gruppe 015]])</f>
        <v>0</v>
      </c>
    </row>
    <row r="266" spans="1:10" x14ac:dyDescent="0.25">
      <c r="A266" s="33" t="str">
        <f>Funktion!C288</f>
        <v>8</v>
      </c>
      <c r="B266" s="23" t="str">
        <f>Funktion!D288</f>
        <v>32</v>
      </c>
      <c r="C266" s="23" t="str">
        <f>Funktion!E288</f>
        <v>22</v>
      </c>
      <c r="D266">
        <f t="shared" si="14"/>
        <v>3</v>
      </c>
      <c r="E266" t="str">
        <f t="shared" si="12"/>
        <v>001</v>
      </c>
      <c r="F266" t="str">
        <f t="shared" si="13"/>
        <v>8.32.22.3</v>
      </c>
      <c r="G266">
        <f>COUNTIF(Table6[], CONCATENATE(Table3[[#This Row],[F1F2F3DrGr (funktion)]],".001"))</f>
        <v>0</v>
      </c>
      <c r="H266">
        <f>COUNTIF(Table6[], CONCATENATE(Table3[[#This Row],[F1F2F3DrGr (funktion)]],".010"))</f>
        <v>0</v>
      </c>
      <c r="I266">
        <f>COUNTIF(Table6[], CONCATENATE(Table3[[#This Row],[F1F2F3DrGr (funktion)]],".015"))</f>
        <v>0</v>
      </c>
      <c r="J266">
        <f>SUM(Table3[[#This Row],[Lookup Gruppe 001]:[Lookup Gruppe 015]])</f>
        <v>0</v>
      </c>
    </row>
    <row r="267" spans="1:10" x14ac:dyDescent="0.25">
      <c r="A267" s="33" t="str">
        <f>Funktion!C289</f>
        <v>8</v>
      </c>
      <c r="B267" s="23" t="str">
        <f>Funktion!D289</f>
        <v>32</v>
      </c>
      <c r="C267" s="23" t="str">
        <f>Funktion!E289</f>
        <v>23</v>
      </c>
      <c r="D267">
        <f t="shared" si="14"/>
        <v>3</v>
      </c>
      <c r="E267" t="str">
        <f t="shared" si="12"/>
        <v>001</v>
      </c>
      <c r="F267" t="str">
        <f t="shared" si="13"/>
        <v>8.32.23.3</v>
      </c>
      <c r="G267">
        <f>COUNTIF(Table6[], CONCATENATE(Table3[[#This Row],[F1F2F3DrGr (funktion)]],".001"))</f>
        <v>0</v>
      </c>
      <c r="H267">
        <f>COUNTIF(Table6[], CONCATENATE(Table3[[#This Row],[F1F2F3DrGr (funktion)]],".010"))</f>
        <v>0</v>
      </c>
      <c r="I267">
        <f>COUNTIF(Table6[], CONCATENATE(Table3[[#This Row],[F1F2F3DrGr (funktion)]],".015"))</f>
        <v>0</v>
      </c>
      <c r="J267">
        <f>SUM(Table3[[#This Row],[Lookup Gruppe 001]:[Lookup Gruppe 015]])</f>
        <v>0</v>
      </c>
    </row>
    <row r="268" spans="1:10" x14ac:dyDescent="0.25">
      <c r="A268" s="33" t="str">
        <f>Funktion!C290</f>
        <v>8</v>
      </c>
      <c r="B268" s="23" t="str">
        <f>Funktion!D290</f>
        <v>32</v>
      </c>
      <c r="C268" s="23" t="str">
        <f>Funktion!E290</f>
        <v>24</v>
      </c>
      <c r="D268">
        <f t="shared" si="14"/>
        <v>3</v>
      </c>
      <c r="E268" t="str">
        <f t="shared" si="12"/>
        <v>001</v>
      </c>
      <c r="F268" t="str">
        <f t="shared" si="13"/>
        <v>8.32.24.3</v>
      </c>
      <c r="G268">
        <f>COUNTIF(Table6[], CONCATENATE(Table3[[#This Row],[F1F2F3DrGr (funktion)]],".001"))</f>
        <v>0</v>
      </c>
      <c r="H268">
        <f>COUNTIF(Table6[], CONCATENATE(Table3[[#This Row],[F1F2F3DrGr (funktion)]],".010"))</f>
        <v>0</v>
      </c>
      <c r="I268">
        <f>COUNTIF(Table6[], CONCATENATE(Table3[[#This Row],[F1F2F3DrGr (funktion)]],".015"))</f>
        <v>0</v>
      </c>
      <c r="J268">
        <f>SUM(Table3[[#This Row],[Lookup Gruppe 001]:[Lookup Gruppe 015]])</f>
        <v>0</v>
      </c>
    </row>
    <row r="269" spans="1:10" x14ac:dyDescent="0.25">
      <c r="A269" s="33" t="str">
        <f>Funktion!C291</f>
        <v>8</v>
      </c>
      <c r="B269" s="23" t="str">
        <f>Funktion!D291</f>
        <v>32</v>
      </c>
      <c r="C269" s="23" t="str">
        <f>Funktion!E291</f>
        <v>25</v>
      </c>
      <c r="D269">
        <f t="shared" si="14"/>
        <v>3</v>
      </c>
      <c r="E269" t="str">
        <f t="shared" si="12"/>
        <v>001</v>
      </c>
      <c r="F269" t="str">
        <f t="shared" si="13"/>
        <v>8.32.25.3</v>
      </c>
      <c r="G269">
        <f>COUNTIF(Table6[], CONCATENATE(Table3[[#This Row],[F1F2F3DrGr (funktion)]],".001"))</f>
        <v>0</v>
      </c>
      <c r="H269">
        <f>COUNTIF(Table6[], CONCATENATE(Table3[[#This Row],[F1F2F3DrGr (funktion)]],".010"))</f>
        <v>0</v>
      </c>
      <c r="I269">
        <f>COUNTIF(Table6[], CONCATENATE(Table3[[#This Row],[F1F2F3DrGr (funktion)]],".015"))</f>
        <v>0</v>
      </c>
      <c r="J269">
        <f>SUM(Table3[[#This Row],[Lookup Gruppe 001]:[Lookup Gruppe 015]])</f>
        <v>0</v>
      </c>
    </row>
    <row r="270" spans="1:10" x14ac:dyDescent="0.25">
      <c r="A270" s="33" t="str">
        <f>Funktion!C293</f>
        <v>8</v>
      </c>
      <c r="B270" s="23" t="str">
        <f>Funktion!D293</f>
        <v>32</v>
      </c>
      <c r="C270" s="23" t="str">
        <f>Funktion!E293</f>
        <v>27</v>
      </c>
      <c r="D270">
        <f t="shared" si="14"/>
        <v>3</v>
      </c>
      <c r="E270" t="str">
        <f t="shared" si="12"/>
        <v>001</v>
      </c>
      <c r="F270" t="str">
        <f t="shared" si="13"/>
        <v>8.32.27.3</v>
      </c>
      <c r="G270">
        <f>COUNTIF(Table6[], CONCATENATE(Table3[[#This Row],[F1F2F3DrGr (funktion)]],".001"))</f>
        <v>0</v>
      </c>
      <c r="H270">
        <f>COUNTIF(Table6[], CONCATENATE(Table3[[#This Row],[F1F2F3DrGr (funktion)]],".010"))</f>
        <v>0</v>
      </c>
      <c r="I270">
        <f>COUNTIF(Table6[], CONCATENATE(Table3[[#This Row],[F1F2F3DrGr (funktion)]],".015"))</f>
        <v>0</v>
      </c>
      <c r="J270">
        <f>SUM(Table3[[#This Row],[Lookup Gruppe 001]:[Lookup Gruppe 015]])</f>
        <v>0</v>
      </c>
    </row>
    <row r="271" spans="1:10" x14ac:dyDescent="0.25">
      <c r="A271" s="33" t="str">
        <f>Funktion!C294</f>
        <v>8</v>
      </c>
      <c r="B271" s="23" t="str">
        <f>Funktion!D294</f>
        <v>35</v>
      </c>
      <c r="C271" s="23" t="str">
        <f>Funktion!E294</f>
        <v>29</v>
      </c>
      <c r="D271">
        <f t="shared" si="14"/>
        <v>3</v>
      </c>
      <c r="E271" t="str">
        <f t="shared" si="12"/>
        <v>001</v>
      </c>
      <c r="F271" t="str">
        <f t="shared" si="13"/>
        <v>8.35.29.3</v>
      </c>
      <c r="G271">
        <f>COUNTIF(Table6[], CONCATENATE(Table3[[#This Row],[F1F2F3DrGr (funktion)]],".001"))</f>
        <v>0</v>
      </c>
      <c r="H271">
        <f>COUNTIF(Table6[], CONCATENATE(Table3[[#This Row],[F1F2F3DrGr (funktion)]],".010"))</f>
        <v>0</v>
      </c>
      <c r="I271">
        <f>COUNTIF(Table6[], CONCATENATE(Table3[[#This Row],[F1F2F3DrGr (funktion)]],".015"))</f>
        <v>0</v>
      </c>
      <c r="J271">
        <f>SUM(Table3[[#This Row],[Lookup Gruppe 001]:[Lookup Gruppe 015]])</f>
        <v>0</v>
      </c>
    </row>
    <row r="272" spans="1:10" x14ac:dyDescent="0.25">
      <c r="A272" s="33" t="str">
        <f>Funktion!C295</f>
        <v>8</v>
      </c>
      <c r="B272" s="23" t="str">
        <f>Funktion!D295</f>
        <v>35</v>
      </c>
      <c r="C272" s="23" t="str">
        <f>Funktion!E295</f>
        <v>30</v>
      </c>
      <c r="D272">
        <f t="shared" si="14"/>
        <v>3</v>
      </c>
      <c r="E272" t="str">
        <f t="shared" si="12"/>
        <v>001</v>
      </c>
      <c r="F272" t="str">
        <f t="shared" si="13"/>
        <v>8.35.30.3</v>
      </c>
      <c r="G272">
        <f>COUNTIF(Table6[], CONCATENATE(Table3[[#This Row],[F1F2F3DrGr (funktion)]],".001"))</f>
        <v>0</v>
      </c>
      <c r="H272">
        <f>COUNTIF(Table6[], CONCATENATE(Table3[[#This Row],[F1F2F3DrGr (funktion)]],".010"))</f>
        <v>0</v>
      </c>
      <c r="I272">
        <f>COUNTIF(Table6[], CONCATENATE(Table3[[#This Row],[F1F2F3DrGr (funktion)]],".015"))</f>
        <v>0</v>
      </c>
      <c r="J272">
        <f>SUM(Table3[[#This Row],[Lookup Gruppe 001]:[Lookup Gruppe 015]])</f>
        <v>0</v>
      </c>
    </row>
    <row r="273" spans="1:10" x14ac:dyDescent="0.25">
      <c r="A273" s="33" t="str">
        <f>Funktion!C296</f>
        <v>8</v>
      </c>
      <c r="B273" s="23" t="str">
        <f>Funktion!D296</f>
        <v>35</v>
      </c>
      <c r="C273" s="23" t="str">
        <f>Funktion!E296</f>
        <v>31</v>
      </c>
      <c r="D273">
        <f t="shared" si="14"/>
        <v>3</v>
      </c>
      <c r="E273" t="str">
        <f t="shared" si="12"/>
        <v>001</v>
      </c>
      <c r="F273" t="str">
        <f t="shared" si="13"/>
        <v>8.35.31.3</v>
      </c>
      <c r="G273">
        <f>COUNTIF(Table6[], CONCATENATE(Table3[[#This Row],[F1F2F3DrGr (funktion)]],".001"))</f>
        <v>0</v>
      </c>
      <c r="H273">
        <f>COUNTIF(Table6[], CONCATENATE(Table3[[#This Row],[F1F2F3DrGr (funktion)]],".010"))</f>
        <v>0</v>
      </c>
      <c r="I273">
        <f>COUNTIF(Table6[], CONCATENATE(Table3[[#This Row],[F1F2F3DrGr (funktion)]],".015"))</f>
        <v>0</v>
      </c>
      <c r="J273">
        <f>SUM(Table3[[#This Row],[Lookup Gruppe 001]:[Lookup Gruppe 015]])</f>
        <v>0</v>
      </c>
    </row>
    <row r="274" spans="1:10" x14ac:dyDescent="0.25">
      <c r="A274" s="33" t="str">
        <f>Funktion!C297</f>
        <v>8</v>
      </c>
      <c r="B274" s="23" t="str">
        <f>Funktion!D297</f>
        <v>35</v>
      </c>
      <c r="C274" s="23" t="str">
        <f>Funktion!E297</f>
        <v>32</v>
      </c>
      <c r="D274">
        <f t="shared" si="14"/>
        <v>3</v>
      </c>
      <c r="E274" t="str">
        <f t="shared" si="12"/>
        <v>001</v>
      </c>
      <c r="F274" t="str">
        <f t="shared" si="13"/>
        <v>8.35.32.3</v>
      </c>
      <c r="G274">
        <f>COUNTIF(Table6[], CONCATENATE(Table3[[#This Row],[F1F2F3DrGr (funktion)]],".001"))</f>
        <v>0</v>
      </c>
      <c r="H274">
        <f>COUNTIF(Table6[], CONCATENATE(Table3[[#This Row],[F1F2F3DrGr (funktion)]],".010"))</f>
        <v>0</v>
      </c>
      <c r="I274">
        <f>COUNTIF(Table6[], CONCATENATE(Table3[[#This Row],[F1F2F3DrGr (funktion)]],".015"))</f>
        <v>0</v>
      </c>
      <c r="J274">
        <f>SUM(Table3[[#This Row],[Lookup Gruppe 001]:[Lookup Gruppe 015]])</f>
        <v>0</v>
      </c>
    </row>
    <row r="275" spans="1:10" x14ac:dyDescent="0.25">
      <c r="A275" s="33" t="str">
        <f>Funktion!C298</f>
        <v>8</v>
      </c>
      <c r="B275" s="23" t="str">
        <f>Funktion!D298</f>
        <v>35</v>
      </c>
      <c r="C275" s="23" t="str">
        <f>Funktion!E298</f>
        <v>33</v>
      </c>
      <c r="D275">
        <f t="shared" si="14"/>
        <v>3</v>
      </c>
      <c r="E275" t="str">
        <f t="shared" si="12"/>
        <v>001</v>
      </c>
      <c r="F275" t="str">
        <f t="shared" si="13"/>
        <v>8.35.33.3</v>
      </c>
      <c r="G275">
        <f>COUNTIF(Table6[], CONCATENATE(Table3[[#This Row],[F1F2F3DrGr (funktion)]],".001"))</f>
        <v>0</v>
      </c>
      <c r="H275">
        <f>COUNTIF(Table6[], CONCATENATE(Table3[[#This Row],[F1F2F3DrGr (funktion)]],".010"))</f>
        <v>0</v>
      </c>
      <c r="I275">
        <f>COUNTIF(Table6[], CONCATENATE(Table3[[#This Row],[F1F2F3DrGr (funktion)]],".015"))</f>
        <v>0</v>
      </c>
      <c r="J275">
        <f>SUM(Table3[[#This Row],[Lookup Gruppe 001]:[Lookup Gruppe 015]])</f>
        <v>0</v>
      </c>
    </row>
    <row r="276" spans="1:10" x14ac:dyDescent="0.25">
      <c r="A276" s="33" t="str">
        <f>Funktion!C299</f>
        <v>8</v>
      </c>
      <c r="B276" s="23" t="str">
        <f>Funktion!D299</f>
        <v>35</v>
      </c>
      <c r="C276" s="23" t="str">
        <f>Funktion!E299</f>
        <v>34</v>
      </c>
      <c r="D276">
        <f t="shared" si="14"/>
        <v>3</v>
      </c>
      <c r="E276" t="str">
        <f t="shared" si="12"/>
        <v>001</v>
      </c>
      <c r="F276" t="str">
        <f t="shared" si="13"/>
        <v>8.35.34.3</v>
      </c>
      <c r="G276">
        <f>COUNTIF(Table6[], CONCATENATE(Table3[[#This Row],[F1F2F3DrGr (funktion)]],".001"))</f>
        <v>0</v>
      </c>
      <c r="H276">
        <f>COUNTIF(Table6[], CONCATENATE(Table3[[#This Row],[F1F2F3DrGr (funktion)]],".010"))</f>
        <v>0</v>
      </c>
      <c r="I276">
        <f>COUNTIF(Table6[], CONCATENATE(Table3[[#This Row],[F1F2F3DrGr (funktion)]],".015"))</f>
        <v>0</v>
      </c>
      <c r="J276">
        <f>SUM(Table3[[#This Row],[Lookup Gruppe 001]:[Lookup Gruppe 015]])</f>
        <v>0</v>
      </c>
    </row>
    <row r="277" spans="1:10" x14ac:dyDescent="0.25">
      <c r="A277" s="33" t="str">
        <f>Funktion!C300</f>
        <v>8</v>
      </c>
      <c r="B277" s="23" t="str">
        <f>Funktion!D300</f>
        <v>35</v>
      </c>
      <c r="C277" s="23" t="str">
        <f>Funktion!E300</f>
        <v>35</v>
      </c>
      <c r="D277">
        <f t="shared" si="14"/>
        <v>3</v>
      </c>
      <c r="E277" t="str">
        <f t="shared" si="12"/>
        <v>001</v>
      </c>
      <c r="F277" t="str">
        <f t="shared" si="13"/>
        <v>8.35.35.3</v>
      </c>
      <c r="G277">
        <f>COUNTIF(Table6[], CONCATENATE(Table3[[#This Row],[F1F2F3DrGr (funktion)]],".001"))</f>
        <v>0</v>
      </c>
      <c r="H277">
        <f>COUNTIF(Table6[], CONCATENATE(Table3[[#This Row],[F1F2F3DrGr (funktion)]],".010"))</f>
        <v>0</v>
      </c>
      <c r="I277">
        <f>COUNTIF(Table6[], CONCATENATE(Table3[[#This Row],[F1F2F3DrGr (funktion)]],".015"))</f>
        <v>0</v>
      </c>
      <c r="J277">
        <f>SUM(Table3[[#This Row],[Lookup Gruppe 001]:[Lookup Gruppe 015]])</f>
        <v>0</v>
      </c>
    </row>
    <row r="278" spans="1:10" x14ac:dyDescent="0.25">
      <c r="A278" s="33" t="str">
        <f>Funktion!C301</f>
        <v>8</v>
      </c>
      <c r="B278" s="23" t="str">
        <f>Funktion!D301</f>
        <v>38</v>
      </c>
      <c r="C278" s="23" t="str">
        <f>Funktion!E301</f>
        <v>36</v>
      </c>
      <c r="D278">
        <f t="shared" si="14"/>
        <v>3</v>
      </c>
      <c r="E278" t="str">
        <f t="shared" si="12"/>
        <v>001</v>
      </c>
      <c r="F278" t="str">
        <f t="shared" si="13"/>
        <v>8.38.36.3</v>
      </c>
      <c r="G278">
        <f>COUNTIF(Table6[], CONCATENATE(Table3[[#This Row],[F1F2F3DrGr (funktion)]],".001"))</f>
        <v>0</v>
      </c>
      <c r="H278">
        <f>COUNTIF(Table6[], CONCATENATE(Table3[[#This Row],[F1F2F3DrGr (funktion)]],".010"))</f>
        <v>0</v>
      </c>
      <c r="I278">
        <f>COUNTIF(Table6[], CONCATENATE(Table3[[#This Row],[F1F2F3DrGr (funktion)]],".015"))</f>
        <v>0</v>
      </c>
      <c r="J278">
        <f>SUM(Table3[[#This Row],[Lookup Gruppe 001]:[Lookup Gruppe 015]])</f>
        <v>0</v>
      </c>
    </row>
    <row r="279" spans="1:10" x14ac:dyDescent="0.25">
      <c r="A279" s="33" t="str">
        <f>Funktion!C302</f>
        <v>8</v>
      </c>
      <c r="B279" s="23" t="str">
        <f>Funktion!D302</f>
        <v>38</v>
      </c>
      <c r="C279" s="23" t="str">
        <f>Funktion!E302</f>
        <v>37</v>
      </c>
      <c r="D279">
        <f t="shared" si="14"/>
        <v>3</v>
      </c>
      <c r="E279" t="str">
        <f t="shared" si="12"/>
        <v>001</v>
      </c>
      <c r="F279" t="str">
        <f t="shared" si="13"/>
        <v>8.38.37.3</v>
      </c>
      <c r="G279">
        <f>COUNTIF(Table6[], CONCATENATE(Table3[[#This Row],[F1F2F3DrGr (funktion)]],".001"))</f>
        <v>0</v>
      </c>
      <c r="H279">
        <f>COUNTIF(Table6[], CONCATENATE(Table3[[#This Row],[F1F2F3DrGr (funktion)]],".010"))</f>
        <v>0</v>
      </c>
      <c r="I279">
        <f>COUNTIF(Table6[], CONCATENATE(Table3[[#This Row],[F1F2F3DrGr (funktion)]],".015"))</f>
        <v>0</v>
      </c>
      <c r="J279">
        <f>SUM(Table3[[#This Row],[Lookup Gruppe 001]:[Lookup Gruppe 015]])</f>
        <v>0</v>
      </c>
    </row>
    <row r="280" spans="1:10" x14ac:dyDescent="0.25">
      <c r="A280" s="33" t="str">
        <f>Funktion!C303</f>
        <v>8</v>
      </c>
      <c r="B280" s="23" t="str">
        <f>Funktion!D303</f>
        <v>42</v>
      </c>
      <c r="C280" s="23" t="str">
        <f>Funktion!E303</f>
        <v>40</v>
      </c>
      <c r="D280">
        <f t="shared" si="14"/>
        <v>3</v>
      </c>
      <c r="E280" t="str">
        <f t="shared" si="12"/>
        <v>001</v>
      </c>
      <c r="F280" t="str">
        <f t="shared" si="13"/>
        <v>8.42.40.3</v>
      </c>
      <c r="G280">
        <f>COUNTIF(Table6[], CONCATENATE(Table3[[#This Row],[F1F2F3DrGr (funktion)]],".001"))</f>
        <v>0</v>
      </c>
      <c r="H280">
        <f>COUNTIF(Table6[], CONCATENATE(Table3[[#This Row],[F1F2F3DrGr (funktion)]],".010"))</f>
        <v>0</v>
      </c>
      <c r="I280">
        <f>COUNTIF(Table6[], CONCATENATE(Table3[[#This Row],[F1F2F3DrGr (funktion)]],".015"))</f>
        <v>0</v>
      </c>
      <c r="J280">
        <f>SUM(Table3[[#This Row],[Lookup Gruppe 001]:[Lookup Gruppe 015]])</f>
        <v>0</v>
      </c>
    </row>
    <row r="281" spans="1:10" x14ac:dyDescent="0.25">
      <c r="A281" s="33" t="str">
        <f>Funktion!C304</f>
        <v>8</v>
      </c>
      <c r="B281" s="23" t="str">
        <f>Funktion!D304</f>
        <v>42</v>
      </c>
      <c r="C281" s="23" t="str">
        <f>Funktion!E304</f>
        <v>41</v>
      </c>
      <c r="D281">
        <f t="shared" si="14"/>
        <v>3</v>
      </c>
      <c r="E281" t="str">
        <f t="shared" si="12"/>
        <v>001</v>
      </c>
      <c r="F281" t="str">
        <f t="shared" si="13"/>
        <v>8.42.41.3</v>
      </c>
      <c r="G281">
        <f>COUNTIF(Table6[], CONCATENATE(Table3[[#This Row],[F1F2F3DrGr (funktion)]],".001"))</f>
        <v>0</v>
      </c>
      <c r="H281">
        <f>COUNTIF(Table6[], CONCATENATE(Table3[[#This Row],[F1F2F3DrGr (funktion)]],".010"))</f>
        <v>0</v>
      </c>
      <c r="I281">
        <f>COUNTIF(Table6[], CONCATENATE(Table3[[#This Row],[F1F2F3DrGr (funktion)]],".015"))</f>
        <v>0</v>
      </c>
      <c r="J281">
        <f>SUM(Table3[[#This Row],[Lookup Gruppe 001]:[Lookup Gruppe 015]])</f>
        <v>0</v>
      </c>
    </row>
    <row r="282" spans="1:10" x14ac:dyDescent="0.25">
      <c r="A282" s="33" t="str">
        <f>Funktion!C305</f>
        <v>8</v>
      </c>
      <c r="B282" s="23" t="str">
        <f>Funktion!D305</f>
        <v>42</v>
      </c>
      <c r="C282" s="23" t="str">
        <f>Funktion!E305</f>
        <v>42</v>
      </c>
      <c r="D282">
        <f t="shared" si="14"/>
        <v>3</v>
      </c>
      <c r="E282" t="str">
        <f t="shared" si="12"/>
        <v>001</v>
      </c>
      <c r="F282" t="str">
        <f t="shared" si="13"/>
        <v>8.42.42.3</v>
      </c>
      <c r="G282">
        <f>COUNTIF(Table6[], CONCATENATE(Table3[[#This Row],[F1F2F3DrGr (funktion)]],".001"))</f>
        <v>0</v>
      </c>
      <c r="H282">
        <f>COUNTIF(Table6[], CONCATENATE(Table3[[#This Row],[F1F2F3DrGr (funktion)]],".010"))</f>
        <v>0</v>
      </c>
      <c r="I282">
        <f>COUNTIF(Table6[], CONCATENATE(Table3[[#This Row],[F1F2F3DrGr (funktion)]],".015"))</f>
        <v>0</v>
      </c>
      <c r="J282">
        <f>SUM(Table3[[#This Row],[Lookup Gruppe 001]:[Lookup Gruppe 015]])</f>
        <v>0</v>
      </c>
    </row>
    <row r="283" spans="1:10" x14ac:dyDescent="0.25">
      <c r="A283" s="33" t="str">
        <f>Funktion!C306</f>
        <v>8</v>
      </c>
      <c r="B283" s="23" t="str">
        <f>Funktion!D306</f>
        <v>42</v>
      </c>
      <c r="C283" s="23" t="str">
        <f>Funktion!E306</f>
        <v>43</v>
      </c>
      <c r="D283">
        <f t="shared" si="14"/>
        <v>3</v>
      </c>
      <c r="E283" t="str">
        <f t="shared" si="12"/>
        <v>001</v>
      </c>
      <c r="F283" t="str">
        <f t="shared" si="13"/>
        <v>8.42.43.3</v>
      </c>
      <c r="G283">
        <f>COUNTIF(Table6[], CONCATENATE(Table3[[#This Row],[F1F2F3DrGr (funktion)]],".001"))</f>
        <v>0</v>
      </c>
      <c r="H283">
        <f>COUNTIF(Table6[], CONCATENATE(Table3[[#This Row],[F1F2F3DrGr (funktion)]],".010"))</f>
        <v>0</v>
      </c>
      <c r="I283">
        <f>COUNTIF(Table6[], CONCATENATE(Table3[[#This Row],[F1F2F3DrGr (funktion)]],".015"))</f>
        <v>0</v>
      </c>
      <c r="J283">
        <f>SUM(Table3[[#This Row],[Lookup Gruppe 001]:[Lookup Gruppe 015]])</f>
        <v>0</v>
      </c>
    </row>
    <row r="284" spans="1:10" x14ac:dyDescent="0.25">
      <c r="A284" s="33" t="str">
        <f>Funktion!C307</f>
        <v>8</v>
      </c>
      <c r="B284" s="23" t="str">
        <f>Funktion!D307</f>
        <v>42</v>
      </c>
      <c r="C284" s="23" t="str">
        <f>Funktion!E307</f>
        <v>44</v>
      </c>
      <c r="D284">
        <f t="shared" si="14"/>
        <v>3</v>
      </c>
      <c r="E284" t="str">
        <f t="shared" si="12"/>
        <v>001</v>
      </c>
      <c r="F284" t="str">
        <f t="shared" si="13"/>
        <v>8.42.44.3</v>
      </c>
      <c r="G284">
        <f>COUNTIF(Table6[], CONCATENATE(Table3[[#This Row],[F1F2F3DrGr (funktion)]],".001"))</f>
        <v>0</v>
      </c>
      <c r="H284">
        <f>COUNTIF(Table6[], CONCATENATE(Table3[[#This Row],[F1F2F3DrGr (funktion)]],".010"))</f>
        <v>0</v>
      </c>
      <c r="I284">
        <f>COUNTIF(Table6[], CONCATENATE(Table3[[#This Row],[F1F2F3DrGr (funktion)]],".015"))</f>
        <v>0</v>
      </c>
      <c r="J284">
        <f>SUM(Table3[[#This Row],[Lookup Gruppe 001]:[Lookup Gruppe 015]])</f>
        <v>0</v>
      </c>
    </row>
    <row r="285" spans="1:10" x14ac:dyDescent="0.25">
      <c r="A285" s="33" t="str">
        <f>Funktion!C308</f>
        <v>8</v>
      </c>
      <c r="B285" s="23" t="str">
        <f>Funktion!D308</f>
        <v>45</v>
      </c>
      <c r="C285" s="23" t="str">
        <f>Funktion!E308</f>
        <v>45</v>
      </c>
      <c r="D285">
        <f t="shared" si="14"/>
        <v>3</v>
      </c>
      <c r="E285" t="str">
        <f t="shared" si="12"/>
        <v>001</v>
      </c>
      <c r="F285" t="str">
        <f t="shared" si="13"/>
        <v>8.45.45.3</v>
      </c>
      <c r="G285">
        <f>COUNTIF(Table6[], CONCATENATE(Table3[[#This Row],[F1F2F3DrGr (funktion)]],".001"))</f>
        <v>0</v>
      </c>
      <c r="H285">
        <f>COUNTIF(Table6[], CONCATENATE(Table3[[#This Row],[F1F2F3DrGr (funktion)]],".010"))</f>
        <v>0</v>
      </c>
      <c r="I285">
        <f>COUNTIF(Table6[], CONCATENATE(Table3[[#This Row],[F1F2F3DrGr (funktion)]],".015"))</f>
        <v>0</v>
      </c>
      <c r="J285">
        <f>SUM(Table3[[#This Row],[Lookup Gruppe 001]:[Lookup Gruppe 015]])</f>
        <v>0</v>
      </c>
    </row>
    <row r="286" spans="1:10" x14ac:dyDescent="0.25">
      <c r="A286" s="33" t="str">
        <f>Funktion!C309</f>
        <v>8</v>
      </c>
      <c r="B286" s="23" t="str">
        <f>Funktion!D309</f>
        <v>45</v>
      </c>
      <c r="C286" s="23" t="str">
        <f>Funktion!E309</f>
        <v>46</v>
      </c>
      <c r="D286">
        <f t="shared" si="14"/>
        <v>3</v>
      </c>
      <c r="E286" t="str">
        <f t="shared" si="12"/>
        <v>001</v>
      </c>
      <c r="F286" t="str">
        <f t="shared" si="13"/>
        <v>8.45.46.3</v>
      </c>
      <c r="G286">
        <f>COUNTIF(Table6[], CONCATENATE(Table3[[#This Row],[F1F2F3DrGr (funktion)]],".001"))</f>
        <v>0</v>
      </c>
      <c r="H286">
        <f>COUNTIF(Table6[], CONCATENATE(Table3[[#This Row],[F1F2F3DrGr (funktion)]],".010"))</f>
        <v>0</v>
      </c>
      <c r="I286">
        <f>COUNTIF(Table6[], CONCATENATE(Table3[[#This Row],[F1F2F3DrGr (funktion)]],".015"))</f>
        <v>0</v>
      </c>
      <c r="J286">
        <f>SUM(Table3[[#This Row],[Lookup Gruppe 001]:[Lookup Gruppe 015]])</f>
        <v>0</v>
      </c>
    </row>
    <row r="287" spans="1:10" x14ac:dyDescent="0.25">
      <c r="A287" s="33" t="str">
        <f>Funktion!C310</f>
        <v>8</v>
      </c>
      <c r="B287" s="23" t="str">
        <f>Funktion!D310</f>
        <v>45</v>
      </c>
      <c r="C287" s="23" t="str">
        <f>Funktion!E310</f>
        <v>47</v>
      </c>
      <c r="D287">
        <f t="shared" si="14"/>
        <v>3</v>
      </c>
      <c r="E287" t="str">
        <f t="shared" si="12"/>
        <v>001</v>
      </c>
      <c r="F287" t="str">
        <f t="shared" si="13"/>
        <v>8.45.47.3</v>
      </c>
      <c r="G287">
        <f>COUNTIF(Table6[], CONCATENATE(Table3[[#This Row],[F1F2F3DrGr (funktion)]],".001"))</f>
        <v>0</v>
      </c>
      <c r="H287">
        <f>COUNTIF(Table6[], CONCATENATE(Table3[[#This Row],[F1F2F3DrGr (funktion)]],".010"))</f>
        <v>0</v>
      </c>
      <c r="I287">
        <f>COUNTIF(Table6[], CONCATENATE(Table3[[#This Row],[F1F2F3DrGr (funktion)]],".015"))</f>
        <v>0</v>
      </c>
      <c r="J287">
        <f>SUM(Table3[[#This Row],[Lookup Gruppe 001]:[Lookup Gruppe 015]])</f>
        <v>0</v>
      </c>
    </row>
    <row r="288" spans="1:10" x14ac:dyDescent="0.25">
      <c r="A288" s="33" t="str">
        <f>Funktion!C311</f>
        <v>8</v>
      </c>
      <c r="B288" s="23" t="str">
        <f>Funktion!D311</f>
        <v>48</v>
      </c>
      <c r="C288" s="23" t="str">
        <f>Funktion!E311</f>
        <v>48</v>
      </c>
      <c r="D288">
        <f t="shared" si="14"/>
        <v>3</v>
      </c>
      <c r="E288" t="str">
        <f t="shared" si="12"/>
        <v>001</v>
      </c>
      <c r="F288" t="str">
        <f t="shared" si="13"/>
        <v>8.48.48.3</v>
      </c>
      <c r="G288">
        <f>COUNTIF(Table6[], CONCATENATE(Table3[[#This Row],[F1F2F3DrGr (funktion)]],".001"))</f>
        <v>0</v>
      </c>
      <c r="H288">
        <f>COUNTIF(Table6[], CONCATENATE(Table3[[#This Row],[F1F2F3DrGr (funktion)]],".010"))</f>
        <v>0</v>
      </c>
      <c r="I288">
        <f>COUNTIF(Table6[], CONCATENATE(Table3[[#This Row],[F1F2F3DrGr (funktion)]],".015"))</f>
        <v>0</v>
      </c>
      <c r="J288">
        <f>SUM(Table3[[#This Row],[Lookup Gruppe 001]:[Lookup Gruppe 015]])</f>
        <v>0</v>
      </c>
    </row>
    <row r="289" spans="1:10" x14ac:dyDescent="0.25">
      <c r="A289" s="33" t="str">
        <f>Funktion!C312</f>
        <v>8</v>
      </c>
      <c r="B289" s="23" t="str">
        <f>Funktion!D312</f>
        <v>48</v>
      </c>
      <c r="C289" s="23" t="str">
        <f>Funktion!E312</f>
        <v>49</v>
      </c>
      <c r="D289">
        <f t="shared" si="14"/>
        <v>3</v>
      </c>
      <c r="E289" t="str">
        <f t="shared" si="12"/>
        <v>001</v>
      </c>
      <c r="F289" t="str">
        <f t="shared" si="13"/>
        <v>8.48.49.3</v>
      </c>
      <c r="G289">
        <f>COUNTIF(Table6[], CONCATENATE(Table3[[#This Row],[F1F2F3DrGr (funktion)]],".001"))</f>
        <v>0</v>
      </c>
      <c r="H289">
        <f>COUNTIF(Table6[], CONCATENATE(Table3[[#This Row],[F1F2F3DrGr (funktion)]],".010"))</f>
        <v>0</v>
      </c>
      <c r="I289">
        <f>COUNTIF(Table6[], CONCATENATE(Table3[[#This Row],[F1F2F3DrGr (funktion)]],".015"))</f>
        <v>0</v>
      </c>
      <c r="J289">
        <f>SUM(Table3[[#This Row],[Lookup Gruppe 001]:[Lookup Gruppe 015]])</f>
        <v>0</v>
      </c>
    </row>
    <row r="290" spans="1:10" x14ac:dyDescent="0.25">
      <c r="A290" s="33" t="str">
        <f>Funktion!C313</f>
        <v>8</v>
      </c>
      <c r="B290" s="23" t="str">
        <f>Funktion!D313</f>
        <v>50</v>
      </c>
      <c r="C290" s="23" t="str">
        <f>Funktion!E313</f>
        <v>50</v>
      </c>
      <c r="D290">
        <f t="shared" si="14"/>
        <v>3</v>
      </c>
      <c r="E290" t="str">
        <f t="shared" si="12"/>
        <v>001</v>
      </c>
      <c r="F290" t="str">
        <f t="shared" si="13"/>
        <v>8.50.50.3</v>
      </c>
      <c r="G290">
        <f>COUNTIF(Table6[], CONCATENATE(Table3[[#This Row],[F1F2F3DrGr (funktion)]],".001"))</f>
        <v>0</v>
      </c>
      <c r="H290">
        <f>COUNTIF(Table6[], CONCATENATE(Table3[[#This Row],[F1F2F3DrGr (funktion)]],".010"))</f>
        <v>0</v>
      </c>
      <c r="I290">
        <f>COUNTIF(Table6[], CONCATENATE(Table3[[#This Row],[F1F2F3DrGr (funktion)]],".015"))</f>
        <v>0</v>
      </c>
      <c r="J290">
        <f>SUM(Table3[[#This Row],[Lookup Gruppe 001]:[Lookup Gruppe 015]])</f>
        <v>0</v>
      </c>
    </row>
    <row r="291" spans="1:10" x14ac:dyDescent="0.25">
      <c r="A291" s="33" t="str">
        <f>Funktion!C314</f>
        <v>8</v>
      </c>
      <c r="B291" s="23" t="str">
        <f>Funktion!D314</f>
        <v>51</v>
      </c>
      <c r="C291" s="23" t="str">
        <f>Funktion!E314</f>
        <v>52</v>
      </c>
      <c r="D291">
        <f t="shared" si="14"/>
        <v>3</v>
      </c>
      <c r="E291" t="str">
        <f t="shared" si="12"/>
        <v>001</v>
      </c>
      <c r="F291" t="str">
        <f t="shared" si="13"/>
        <v>8.51.52.3</v>
      </c>
      <c r="G291">
        <f>COUNTIF(Table6[], CONCATENATE(Table3[[#This Row],[F1F2F3DrGr (funktion)]],".001"))</f>
        <v>0</v>
      </c>
      <c r="H291">
        <f>COUNTIF(Table6[], CONCATENATE(Table3[[#This Row],[F1F2F3DrGr (funktion)]],".010"))</f>
        <v>0</v>
      </c>
      <c r="I291">
        <f>COUNTIF(Table6[], CONCATENATE(Table3[[#This Row],[F1F2F3DrGr (funktion)]],".015"))</f>
        <v>0</v>
      </c>
      <c r="J291">
        <f>SUM(Table3[[#This Row],[Lookup Gruppe 001]:[Lookup Gruppe 015]])</f>
        <v>0</v>
      </c>
    </row>
    <row r="292" spans="1:10" x14ac:dyDescent="0.25">
      <c r="A292" s="33" t="str">
        <f>Funktion!C315</f>
        <v>8</v>
      </c>
      <c r="B292" s="23" t="str">
        <f>Funktion!D315</f>
        <v>52</v>
      </c>
      <c r="C292" s="23" t="str">
        <f>Funktion!E315</f>
        <v>53</v>
      </c>
      <c r="D292">
        <f t="shared" si="14"/>
        <v>3</v>
      </c>
      <c r="E292" t="str">
        <f t="shared" si="12"/>
        <v>001</v>
      </c>
      <c r="F292" t="str">
        <f t="shared" si="13"/>
        <v>8.52.53.3</v>
      </c>
      <c r="G292">
        <f>COUNTIF(Table6[], CONCATENATE(Table3[[#This Row],[F1F2F3DrGr (funktion)]],".001"))</f>
        <v>0</v>
      </c>
      <c r="H292">
        <f>COUNTIF(Table6[], CONCATENATE(Table3[[#This Row],[F1F2F3DrGr (funktion)]],".010"))</f>
        <v>0</v>
      </c>
      <c r="I292">
        <f>COUNTIF(Table6[], CONCATENATE(Table3[[#This Row],[F1F2F3DrGr (funktion)]],".015"))</f>
        <v>0</v>
      </c>
      <c r="J292">
        <f>SUM(Table3[[#This Row],[Lookup Gruppe 001]:[Lookup Gruppe 015]])</f>
        <v>0</v>
      </c>
    </row>
    <row r="293" spans="1:10" x14ac:dyDescent="0.25">
      <c r="A293" s="33" t="str">
        <f>Funktion!C316</f>
        <v>8</v>
      </c>
      <c r="B293" s="23" t="str">
        <f>Funktion!D316</f>
        <v>52</v>
      </c>
      <c r="C293" s="23" t="str">
        <f>Funktion!E316</f>
        <v>54</v>
      </c>
      <c r="D293">
        <f t="shared" si="14"/>
        <v>3</v>
      </c>
      <c r="E293" t="str">
        <f t="shared" si="12"/>
        <v>001</v>
      </c>
      <c r="F293" t="str">
        <f t="shared" si="13"/>
        <v>8.52.54.3</v>
      </c>
      <c r="G293">
        <f>COUNTIF(Table6[], CONCATENATE(Table3[[#This Row],[F1F2F3DrGr (funktion)]],".001"))</f>
        <v>0</v>
      </c>
      <c r="H293">
        <f>COUNTIF(Table6[], CONCATENATE(Table3[[#This Row],[F1F2F3DrGr (funktion)]],".010"))</f>
        <v>0</v>
      </c>
      <c r="I293">
        <f>COUNTIF(Table6[], CONCATENATE(Table3[[#This Row],[F1F2F3DrGr (funktion)]],".015"))</f>
        <v>0</v>
      </c>
      <c r="J293">
        <f>SUM(Table3[[#This Row],[Lookup Gruppe 001]:[Lookup Gruppe 015]])</f>
        <v>0</v>
      </c>
    </row>
    <row r="294" spans="1:10" x14ac:dyDescent="0.25">
      <c r="A294" s="33" t="str">
        <f>Funktion!C317</f>
        <v>8</v>
      </c>
      <c r="B294" s="23" t="str">
        <f>Funktion!D317</f>
        <v>52</v>
      </c>
      <c r="C294" s="23" t="str">
        <f>Funktion!E317</f>
        <v>55</v>
      </c>
      <c r="D294">
        <f t="shared" si="14"/>
        <v>3</v>
      </c>
      <c r="E294" t="str">
        <f t="shared" si="12"/>
        <v>001</v>
      </c>
      <c r="F294" t="str">
        <f t="shared" si="13"/>
        <v>8.52.55.3</v>
      </c>
      <c r="G294">
        <f>COUNTIF(Table6[], CONCATENATE(Table3[[#This Row],[F1F2F3DrGr (funktion)]],".001"))</f>
        <v>0</v>
      </c>
      <c r="H294">
        <f>COUNTIF(Table6[], CONCATENATE(Table3[[#This Row],[F1F2F3DrGr (funktion)]],".010"))</f>
        <v>0</v>
      </c>
      <c r="I294">
        <f>COUNTIF(Table6[], CONCATENATE(Table3[[#This Row],[F1F2F3DrGr (funktion)]],".015"))</f>
        <v>0</v>
      </c>
      <c r="J294">
        <f>SUM(Table3[[#This Row],[Lookup Gruppe 001]:[Lookup Gruppe 015]])</f>
        <v>0</v>
      </c>
    </row>
    <row r="295" spans="1:10" x14ac:dyDescent="0.25">
      <c r="A295" s="33" t="str">
        <f>Funktion!C318</f>
        <v>8</v>
      </c>
      <c r="B295" s="23" t="str">
        <f>Funktion!D318</f>
        <v>52</v>
      </c>
      <c r="C295" s="23" t="str">
        <f>Funktion!E318</f>
        <v>56</v>
      </c>
      <c r="D295">
        <f t="shared" si="14"/>
        <v>3</v>
      </c>
      <c r="E295" t="str">
        <f t="shared" si="12"/>
        <v>001</v>
      </c>
      <c r="F295" t="str">
        <f t="shared" si="13"/>
        <v>8.52.56.3</v>
      </c>
      <c r="G295">
        <f>COUNTIF(Table6[], CONCATENATE(Table3[[#This Row],[F1F2F3DrGr (funktion)]],".001"))</f>
        <v>0</v>
      </c>
      <c r="H295">
        <f>COUNTIF(Table6[], CONCATENATE(Table3[[#This Row],[F1F2F3DrGr (funktion)]],".010"))</f>
        <v>0</v>
      </c>
      <c r="I295">
        <f>COUNTIF(Table6[], CONCATENATE(Table3[[#This Row],[F1F2F3DrGr (funktion)]],".015"))</f>
        <v>0</v>
      </c>
      <c r="J295">
        <f>SUM(Table3[[#This Row],[Lookup Gruppe 001]:[Lookup Gruppe 015]])</f>
        <v>0</v>
      </c>
    </row>
    <row r="296" spans="1:10" x14ac:dyDescent="0.25">
      <c r="A296" s="33" t="str">
        <f>Funktion!C319</f>
        <v>8</v>
      </c>
      <c r="B296" s="23" t="str">
        <f>Funktion!D319</f>
        <v>52</v>
      </c>
      <c r="C296" s="23" t="str">
        <f>Funktion!E319</f>
        <v>57</v>
      </c>
      <c r="D296">
        <f t="shared" si="14"/>
        <v>3</v>
      </c>
      <c r="E296" t="str">
        <f t="shared" si="12"/>
        <v>001</v>
      </c>
      <c r="F296" t="str">
        <f t="shared" si="13"/>
        <v>8.52.57.3</v>
      </c>
      <c r="G296">
        <f>COUNTIF(Table6[], CONCATENATE(Table3[[#This Row],[F1F2F3DrGr (funktion)]],".001"))</f>
        <v>0</v>
      </c>
      <c r="H296">
        <f>COUNTIF(Table6[], CONCATENATE(Table3[[#This Row],[F1F2F3DrGr (funktion)]],".010"))</f>
        <v>0</v>
      </c>
      <c r="I296">
        <f>COUNTIF(Table6[], CONCATENATE(Table3[[#This Row],[F1F2F3DrGr (funktion)]],".015"))</f>
        <v>0</v>
      </c>
      <c r="J296">
        <f>SUM(Table3[[#This Row],[Lookup Gruppe 001]:[Lookup Gruppe 015]])</f>
        <v>0</v>
      </c>
    </row>
    <row r="297" spans="1:10" x14ac:dyDescent="0.25">
      <c r="A297" s="33" t="str">
        <f>Funktion!C320</f>
        <v>8</v>
      </c>
      <c r="B297" s="23" t="str">
        <f>Funktion!D320</f>
        <v>52</v>
      </c>
      <c r="C297" s="23" t="str">
        <f>Funktion!E320</f>
        <v>58</v>
      </c>
      <c r="D297">
        <f t="shared" si="14"/>
        <v>3</v>
      </c>
      <c r="E297" t="str">
        <f t="shared" si="12"/>
        <v>001</v>
      </c>
      <c r="F297" t="str">
        <f t="shared" si="13"/>
        <v>8.52.58.3</v>
      </c>
      <c r="G297">
        <f>COUNTIF(Table6[], CONCATENATE(Table3[[#This Row],[F1F2F3DrGr (funktion)]],".001"))</f>
        <v>0</v>
      </c>
      <c r="H297">
        <f>COUNTIF(Table6[], CONCATENATE(Table3[[#This Row],[F1F2F3DrGr (funktion)]],".010"))</f>
        <v>0</v>
      </c>
      <c r="I297">
        <f>COUNTIF(Table6[], CONCATENATE(Table3[[#This Row],[F1F2F3DrGr (funktion)]],".015"))</f>
        <v>0</v>
      </c>
      <c r="J297">
        <f>SUM(Table3[[#This Row],[Lookup Gruppe 001]:[Lookup Gruppe 015]])</f>
        <v>0</v>
      </c>
    </row>
    <row r="298" spans="1:10" x14ac:dyDescent="0.25">
      <c r="A298" s="33" t="str">
        <f>Funktion!C321</f>
        <v>8</v>
      </c>
      <c r="B298" s="23" t="str">
        <f>Funktion!D321</f>
        <v>52</v>
      </c>
      <c r="C298" s="23" t="str">
        <f>Funktion!E321</f>
        <v>59</v>
      </c>
      <c r="D298">
        <f t="shared" si="14"/>
        <v>3</v>
      </c>
      <c r="E298" t="str">
        <f t="shared" si="12"/>
        <v>001</v>
      </c>
      <c r="F298" t="str">
        <f t="shared" si="13"/>
        <v>8.52.59.3</v>
      </c>
      <c r="G298">
        <f>COUNTIF(Table6[], CONCATENATE(Table3[[#This Row],[F1F2F3DrGr (funktion)]],".001"))</f>
        <v>0</v>
      </c>
      <c r="H298">
        <f>COUNTIF(Table6[], CONCATENATE(Table3[[#This Row],[F1F2F3DrGr (funktion)]],".010"))</f>
        <v>0</v>
      </c>
      <c r="I298">
        <f>COUNTIF(Table6[], CONCATENATE(Table3[[#This Row],[F1F2F3DrGr (funktion)]],".015"))</f>
        <v>0</v>
      </c>
      <c r="J298">
        <f>SUM(Table3[[#This Row],[Lookup Gruppe 001]:[Lookup Gruppe 015]])</f>
        <v>0</v>
      </c>
    </row>
    <row r="299" spans="1:10" x14ac:dyDescent="0.25">
      <c r="A299" s="33" t="str">
        <f>Funktion!C322</f>
        <v>8</v>
      </c>
      <c r="B299" s="23" t="str">
        <f>Funktion!D322</f>
        <v>52</v>
      </c>
      <c r="C299" s="23" t="str">
        <f>Funktion!E322</f>
        <v>60</v>
      </c>
      <c r="D299">
        <f t="shared" si="14"/>
        <v>3</v>
      </c>
      <c r="E299" t="str">
        <f t="shared" si="12"/>
        <v>001</v>
      </c>
      <c r="F299" t="str">
        <f t="shared" si="13"/>
        <v>8.52.60.3</v>
      </c>
      <c r="G299">
        <f>COUNTIF(Table6[], CONCATENATE(Table3[[#This Row],[F1F2F3DrGr (funktion)]],".001"))</f>
        <v>0</v>
      </c>
      <c r="H299">
        <f>COUNTIF(Table6[], CONCATENATE(Table3[[#This Row],[F1F2F3DrGr (funktion)]],".010"))</f>
        <v>0</v>
      </c>
      <c r="I299">
        <f>COUNTIF(Table6[], CONCATENATE(Table3[[#This Row],[F1F2F3DrGr (funktion)]],".015"))</f>
        <v>0</v>
      </c>
      <c r="J299">
        <f>SUM(Table3[[#This Row],[Lookup Gruppe 001]:[Lookup Gruppe 015]])</f>
        <v>0</v>
      </c>
    </row>
    <row r="300" spans="1:10" x14ac:dyDescent="0.25">
      <c r="A300" s="33" t="str">
        <f>Funktion!C323</f>
        <v>8</v>
      </c>
      <c r="B300" s="23" t="str">
        <f>Funktion!D323</f>
        <v>52</v>
      </c>
      <c r="C300" s="23" t="str">
        <f>Funktion!E323</f>
        <v>61</v>
      </c>
      <c r="D300">
        <f t="shared" si="14"/>
        <v>3</v>
      </c>
      <c r="E300" t="str">
        <f t="shared" si="12"/>
        <v>001</v>
      </c>
      <c r="F300" t="str">
        <f t="shared" si="13"/>
        <v>8.52.61.3</v>
      </c>
      <c r="G300">
        <f>COUNTIF(Table6[], CONCATENATE(Table3[[#This Row],[F1F2F3DrGr (funktion)]],".001"))</f>
        <v>0</v>
      </c>
      <c r="H300">
        <f>COUNTIF(Table6[], CONCATENATE(Table3[[#This Row],[F1F2F3DrGr (funktion)]],".010"))</f>
        <v>0</v>
      </c>
      <c r="I300">
        <f>COUNTIF(Table6[], CONCATENATE(Table3[[#This Row],[F1F2F3DrGr (funktion)]],".015"))</f>
        <v>0</v>
      </c>
      <c r="J300">
        <f>SUM(Table3[[#This Row],[Lookup Gruppe 001]:[Lookup Gruppe 015]])</f>
        <v>0</v>
      </c>
    </row>
    <row r="301" spans="1:10" x14ac:dyDescent="0.25">
      <c r="A301" s="33" t="str">
        <f>Funktion!C324</f>
        <v>8</v>
      </c>
      <c r="B301" s="23" t="str">
        <f>Funktion!D324</f>
        <v>52</v>
      </c>
      <c r="C301" s="23" t="str">
        <f>Funktion!E324</f>
        <v>62</v>
      </c>
      <c r="D301">
        <f t="shared" si="14"/>
        <v>3</v>
      </c>
      <c r="E301" t="str">
        <f t="shared" si="12"/>
        <v>001</v>
      </c>
      <c r="F301" t="str">
        <f t="shared" si="13"/>
        <v>8.52.62.3</v>
      </c>
      <c r="G301">
        <f>COUNTIF(Table6[], CONCATENATE(Table3[[#This Row],[F1F2F3DrGr (funktion)]],".001"))</f>
        <v>0</v>
      </c>
      <c r="H301">
        <f>COUNTIF(Table6[], CONCATENATE(Table3[[#This Row],[F1F2F3DrGr (funktion)]],".010"))</f>
        <v>0</v>
      </c>
      <c r="I301">
        <f>COUNTIF(Table6[], CONCATENATE(Table3[[#This Row],[F1F2F3DrGr (funktion)]],".015"))</f>
        <v>0</v>
      </c>
      <c r="J301">
        <f>SUM(Table3[[#This Row],[Lookup Gruppe 001]:[Lookup Gruppe 015]])</f>
        <v>0</v>
      </c>
    </row>
    <row r="302" spans="1:10" x14ac:dyDescent="0.25">
      <c r="A302" s="33" t="str">
        <f>Funktion!C325</f>
        <v>8</v>
      </c>
      <c r="B302" s="23" t="str">
        <f>Funktion!D325</f>
        <v>55</v>
      </c>
      <c r="C302" s="23" t="str">
        <f>Funktion!E325</f>
        <v>63</v>
      </c>
      <c r="D302">
        <f t="shared" si="14"/>
        <v>3</v>
      </c>
      <c r="E302" t="str">
        <f t="shared" si="12"/>
        <v>001</v>
      </c>
      <c r="F302" t="str">
        <f t="shared" si="13"/>
        <v>8.55.63.3</v>
      </c>
      <c r="G302">
        <f>COUNTIF(Table6[], CONCATENATE(Table3[[#This Row],[F1F2F3DrGr (funktion)]],".001"))</f>
        <v>0</v>
      </c>
      <c r="H302">
        <f>COUNTIF(Table6[], CONCATENATE(Table3[[#This Row],[F1F2F3DrGr (funktion)]],".010"))</f>
        <v>0</v>
      </c>
      <c r="I302">
        <f>COUNTIF(Table6[], CONCATENATE(Table3[[#This Row],[F1F2F3DrGr (funktion)]],".015"))</f>
        <v>0</v>
      </c>
      <c r="J302">
        <f>SUM(Table3[[#This Row],[Lookup Gruppe 001]:[Lookup Gruppe 015]])</f>
        <v>0</v>
      </c>
    </row>
    <row r="303" spans="1:10" x14ac:dyDescent="0.25">
      <c r="A303" s="33" t="str">
        <f>Funktion!C326</f>
        <v>8</v>
      </c>
      <c r="B303" s="23" t="str">
        <f>Funktion!D326</f>
        <v>55</v>
      </c>
      <c r="C303" s="23" t="str">
        <f>Funktion!E326</f>
        <v>64</v>
      </c>
      <c r="D303">
        <f t="shared" si="14"/>
        <v>3</v>
      </c>
      <c r="E303" t="str">
        <f t="shared" si="12"/>
        <v>001</v>
      </c>
      <c r="F303" t="str">
        <f t="shared" si="13"/>
        <v>8.55.64.3</v>
      </c>
      <c r="G303">
        <f>COUNTIF(Table6[], CONCATENATE(Table3[[#This Row],[F1F2F3DrGr (funktion)]],".001"))</f>
        <v>0</v>
      </c>
      <c r="H303">
        <f>COUNTIF(Table6[], CONCATENATE(Table3[[#This Row],[F1F2F3DrGr (funktion)]],".010"))</f>
        <v>0</v>
      </c>
      <c r="I303">
        <f>COUNTIF(Table6[], CONCATENATE(Table3[[#This Row],[F1F2F3DrGr (funktion)]],".015"))</f>
        <v>0</v>
      </c>
      <c r="J303">
        <f>SUM(Table3[[#This Row],[Lookup Gruppe 001]:[Lookup Gruppe 015]])</f>
        <v>0</v>
      </c>
    </row>
    <row r="304" spans="1:10" x14ac:dyDescent="0.25">
      <c r="A304" s="33" t="str">
        <f>Funktion!C327</f>
        <v>8</v>
      </c>
      <c r="B304" s="23" t="str">
        <f>Funktion!D327</f>
        <v>55</v>
      </c>
      <c r="C304" s="23" t="str">
        <f>Funktion!E327</f>
        <v>65</v>
      </c>
      <c r="D304">
        <f t="shared" si="14"/>
        <v>3</v>
      </c>
      <c r="E304" t="str">
        <f t="shared" si="12"/>
        <v>001</v>
      </c>
      <c r="F304" t="str">
        <f t="shared" si="13"/>
        <v>8.55.65.3</v>
      </c>
      <c r="G304">
        <f>COUNTIF(Table6[], CONCATENATE(Table3[[#This Row],[F1F2F3DrGr (funktion)]],".001"))</f>
        <v>0</v>
      </c>
      <c r="H304">
        <f>COUNTIF(Table6[], CONCATENATE(Table3[[#This Row],[F1F2F3DrGr (funktion)]],".010"))</f>
        <v>0</v>
      </c>
      <c r="I304">
        <f>COUNTIF(Table6[], CONCATENATE(Table3[[#This Row],[F1F2F3DrGr (funktion)]],".015"))</f>
        <v>0</v>
      </c>
      <c r="J304">
        <f>SUM(Table3[[#This Row],[Lookup Gruppe 001]:[Lookup Gruppe 015]])</f>
        <v>0</v>
      </c>
    </row>
    <row r="305" spans="1:10" x14ac:dyDescent="0.25">
      <c r="A305" s="33" t="str">
        <f>Funktion!C328</f>
        <v>8</v>
      </c>
      <c r="B305" s="23" t="str">
        <f>Funktion!D328</f>
        <v>55</v>
      </c>
      <c r="C305" s="23" t="str">
        <f>Funktion!E328</f>
        <v>66</v>
      </c>
      <c r="D305">
        <f t="shared" si="14"/>
        <v>3</v>
      </c>
      <c r="E305" t="str">
        <f t="shared" si="12"/>
        <v>001</v>
      </c>
      <c r="F305" t="str">
        <f t="shared" si="13"/>
        <v>8.55.66.3</v>
      </c>
      <c r="G305">
        <f>COUNTIF(Table6[], CONCATENATE(Table3[[#This Row],[F1F2F3DrGr (funktion)]],".001"))</f>
        <v>0</v>
      </c>
      <c r="H305">
        <f>COUNTIF(Table6[], CONCATENATE(Table3[[#This Row],[F1F2F3DrGr (funktion)]],".010"))</f>
        <v>0</v>
      </c>
      <c r="I305">
        <f>COUNTIF(Table6[], CONCATENATE(Table3[[#This Row],[F1F2F3DrGr (funktion)]],".015"))</f>
        <v>0</v>
      </c>
      <c r="J305">
        <f>SUM(Table3[[#This Row],[Lookup Gruppe 001]:[Lookup Gruppe 015]])</f>
        <v>0</v>
      </c>
    </row>
    <row r="306" spans="1:10" x14ac:dyDescent="0.25">
      <c r="A306" s="33" t="str">
        <f>Funktion!C329</f>
        <v>8</v>
      </c>
      <c r="B306" s="23" t="str">
        <f>Funktion!D329</f>
        <v>55</v>
      </c>
      <c r="C306" s="23" t="str">
        <f>Funktion!E329</f>
        <v>67</v>
      </c>
      <c r="D306">
        <f t="shared" si="14"/>
        <v>3</v>
      </c>
      <c r="E306" t="str">
        <f t="shared" si="12"/>
        <v>001</v>
      </c>
      <c r="F306" t="str">
        <f t="shared" si="13"/>
        <v>8.55.67.3</v>
      </c>
      <c r="G306">
        <f>COUNTIF(Table6[], CONCATENATE(Table3[[#This Row],[F1F2F3DrGr (funktion)]],".001"))</f>
        <v>0</v>
      </c>
      <c r="H306">
        <f>COUNTIF(Table6[], CONCATENATE(Table3[[#This Row],[F1F2F3DrGr (funktion)]],".010"))</f>
        <v>0</v>
      </c>
      <c r="I306">
        <f>COUNTIF(Table6[], CONCATENATE(Table3[[#This Row],[F1F2F3DrGr (funktion)]],".015"))</f>
        <v>0</v>
      </c>
      <c r="J306">
        <f>SUM(Table3[[#This Row],[Lookup Gruppe 001]:[Lookup Gruppe 015]])</f>
        <v>0</v>
      </c>
    </row>
    <row r="307" spans="1:10" x14ac:dyDescent="0.25">
      <c r="A307" s="33" t="str">
        <f>Funktion!C330</f>
        <v>8</v>
      </c>
      <c r="B307" s="23" t="str">
        <f>Funktion!D330</f>
        <v>55</v>
      </c>
      <c r="C307" s="23" t="str">
        <f>Funktion!E330</f>
        <v>68</v>
      </c>
      <c r="D307">
        <f t="shared" si="14"/>
        <v>3</v>
      </c>
      <c r="E307" t="str">
        <f t="shared" si="12"/>
        <v>001</v>
      </c>
      <c r="F307" t="str">
        <f t="shared" si="13"/>
        <v>8.55.68.3</v>
      </c>
      <c r="G307">
        <f>COUNTIF(Table6[], CONCATENATE(Table3[[#This Row],[F1F2F3DrGr (funktion)]],".001"))</f>
        <v>0</v>
      </c>
      <c r="H307">
        <f>COUNTIF(Table6[], CONCATENATE(Table3[[#This Row],[F1F2F3DrGr (funktion)]],".010"))</f>
        <v>0</v>
      </c>
      <c r="I307">
        <f>COUNTIF(Table6[], CONCATENATE(Table3[[#This Row],[F1F2F3DrGr (funktion)]],".015"))</f>
        <v>0</v>
      </c>
      <c r="J307">
        <f>SUM(Table3[[#This Row],[Lookup Gruppe 001]:[Lookup Gruppe 015]])</f>
        <v>0</v>
      </c>
    </row>
    <row r="308" spans="1:10" x14ac:dyDescent="0.25">
      <c r="A308" s="33" t="str">
        <f>Funktion!C332</f>
        <v>8</v>
      </c>
      <c r="B308" s="23" t="str">
        <f>Funktion!D332</f>
        <v>55</v>
      </c>
      <c r="C308" s="23" t="str">
        <f>Funktion!E332</f>
        <v>71</v>
      </c>
      <c r="D308">
        <f t="shared" si="14"/>
        <v>3</v>
      </c>
      <c r="E308" t="str">
        <f t="shared" si="12"/>
        <v>001</v>
      </c>
      <c r="F308" t="str">
        <f t="shared" si="13"/>
        <v>8.55.71.3</v>
      </c>
      <c r="G308">
        <f>COUNTIF(Table6[], CONCATENATE(Table3[[#This Row],[F1F2F3DrGr (funktion)]],".001"))</f>
        <v>0</v>
      </c>
      <c r="H308">
        <f>COUNTIF(Table6[], CONCATENATE(Table3[[#This Row],[F1F2F3DrGr (funktion)]],".010"))</f>
        <v>0</v>
      </c>
      <c r="I308">
        <f>COUNTIF(Table6[], CONCATENATE(Table3[[#This Row],[F1F2F3DrGr (funktion)]],".015"))</f>
        <v>0</v>
      </c>
      <c r="J308">
        <f>SUM(Table3[[#This Row],[Lookup Gruppe 001]:[Lookup Gruppe 015]])</f>
        <v>0</v>
      </c>
    </row>
    <row r="309" spans="1:10" x14ac:dyDescent="0.25">
      <c r="A309" s="33" t="str">
        <f>Funktion!C333</f>
        <v>8</v>
      </c>
      <c r="B309" s="23" t="str">
        <f>Funktion!D333</f>
        <v>55</v>
      </c>
      <c r="C309" s="23" t="str">
        <f>Funktion!E333</f>
        <v>72</v>
      </c>
      <c r="D309">
        <f t="shared" si="14"/>
        <v>3</v>
      </c>
      <c r="E309" t="str">
        <f t="shared" si="12"/>
        <v>001</v>
      </c>
      <c r="F309" t="str">
        <f t="shared" si="13"/>
        <v>8.55.72.3</v>
      </c>
      <c r="G309">
        <f>COUNTIF(Table6[], CONCATENATE(Table3[[#This Row],[F1F2F3DrGr (funktion)]],".001"))</f>
        <v>0</v>
      </c>
      <c r="H309">
        <f>COUNTIF(Table6[], CONCATENATE(Table3[[#This Row],[F1F2F3DrGr (funktion)]],".010"))</f>
        <v>0</v>
      </c>
      <c r="I309">
        <f>COUNTIF(Table6[], CONCATENATE(Table3[[#This Row],[F1F2F3DrGr (funktion)]],".015"))</f>
        <v>0</v>
      </c>
      <c r="J309">
        <f>SUM(Table3[[#This Row],[Lookup Gruppe 001]:[Lookup Gruppe 015]])</f>
        <v>0</v>
      </c>
    </row>
    <row r="310" spans="1:10" x14ac:dyDescent="0.25">
      <c r="A310" s="33" t="str">
        <f>Funktion!C334</f>
        <v>8</v>
      </c>
      <c r="B310" s="23" t="str">
        <f>Funktion!D334</f>
        <v>55</v>
      </c>
      <c r="C310" s="23" t="str">
        <f>Funktion!E334</f>
        <v>74</v>
      </c>
      <c r="D310">
        <f t="shared" si="14"/>
        <v>3</v>
      </c>
      <c r="E310" t="str">
        <f t="shared" si="12"/>
        <v>001</v>
      </c>
      <c r="F310" t="str">
        <f t="shared" si="13"/>
        <v>8.55.74.3</v>
      </c>
      <c r="G310">
        <f>COUNTIF(Table6[], CONCATENATE(Table3[[#This Row],[F1F2F3DrGr (funktion)]],".001"))</f>
        <v>0</v>
      </c>
      <c r="H310">
        <f>COUNTIF(Table6[], CONCATENATE(Table3[[#This Row],[F1F2F3DrGr (funktion)]],".010"))</f>
        <v>0</v>
      </c>
      <c r="I310">
        <f>COUNTIF(Table6[], CONCATENATE(Table3[[#This Row],[F1F2F3DrGr (funktion)]],".015"))</f>
        <v>0</v>
      </c>
      <c r="J310">
        <f>SUM(Table3[[#This Row],[Lookup Gruppe 001]:[Lookup Gruppe 015]])</f>
        <v>0</v>
      </c>
    </row>
    <row r="311" spans="1:10" x14ac:dyDescent="0.25">
      <c r="A311" s="33" t="str">
        <f>Funktion!C335</f>
        <v>8</v>
      </c>
      <c r="B311" s="23" t="str">
        <f>Funktion!D335</f>
        <v>55</v>
      </c>
      <c r="C311" s="23" t="str">
        <f>Funktion!E335</f>
        <v>75</v>
      </c>
      <c r="D311">
        <f t="shared" si="14"/>
        <v>3</v>
      </c>
      <c r="E311" t="str">
        <f t="shared" si="12"/>
        <v>001</v>
      </c>
      <c r="F311" t="str">
        <f t="shared" si="13"/>
        <v>8.55.75.3</v>
      </c>
      <c r="G311">
        <f>COUNTIF(Table6[], CONCATENATE(Table3[[#This Row],[F1F2F3DrGr (funktion)]],".001"))</f>
        <v>0</v>
      </c>
      <c r="H311">
        <f>COUNTIF(Table6[], CONCATENATE(Table3[[#This Row],[F1F2F3DrGr (funktion)]],".010"))</f>
        <v>0</v>
      </c>
      <c r="I311">
        <f>COUNTIF(Table6[], CONCATENATE(Table3[[#This Row],[F1F2F3DrGr (funktion)]],".015"))</f>
        <v>0</v>
      </c>
      <c r="J311">
        <f>SUM(Table3[[#This Row],[Lookup Gruppe 001]:[Lookup Gruppe 015]])</f>
        <v>0</v>
      </c>
    </row>
    <row r="312" spans="1:10" x14ac:dyDescent="0.25">
      <c r="A312" s="33" t="str">
        <f>Funktion!C336</f>
        <v>8</v>
      </c>
      <c r="B312" s="23" t="str">
        <f>Funktion!D336</f>
        <v>55</v>
      </c>
      <c r="C312" s="23" t="str">
        <f>Funktion!E336</f>
        <v>76</v>
      </c>
      <c r="D312">
        <f t="shared" si="14"/>
        <v>3</v>
      </c>
      <c r="E312" t="str">
        <f t="shared" si="12"/>
        <v>001</v>
      </c>
      <c r="F312" t="str">
        <f t="shared" si="13"/>
        <v>8.55.76.3</v>
      </c>
      <c r="G312">
        <f>COUNTIF(Table6[], CONCATENATE(Table3[[#This Row],[F1F2F3DrGr (funktion)]],".001"))</f>
        <v>0</v>
      </c>
      <c r="H312">
        <f>COUNTIF(Table6[], CONCATENATE(Table3[[#This Row],[F1F2F3DrGr (funktion)]],".010"))</f>
        <v>0</v>
      </c>
      <c r="I312">
        <f>COUNTIF(Table6[], CONCATENATE(Table3[[#This Row],[F1F2F3DrGr (funktion)]],".015"))</f>
        <v>0</v>
      </c>
      <c r="J312">
        <f>SUM(Table3[[#This Row],[Lookup Gruppe 001]:[Lookup Gruppe 015]])</f>
        <v>0</v>
      </c>
    </row>
    <row r="313" spans="1:10" x14ac:dyDescent="0.25">
      <c r="A313" s="33" t="str">
        <f>Funktion!C337</f>
        <v>8</v>
      </c>
      <c r="B313" s="23" t="str">
        <f>Funktion!D337</f>
        <v>55</v>
      </c>
      <c r="C313" s="23" t="str">
        <f>Funktion!E337</f>
        <v>77</v>
      </c>
      <c r="D313">
        <f t="shared" si="14"/>
        <v>3</v>
      </c>
      <c r="E313" t="str">
        <f t="shared" si="12"/>
        <v>001</v>
      </c>
      <c r="F313" t="str">
        <f t="shared" si="13"/>
        <v>8.55.77.3</v>
      </c>
      <c r="G313">
        <f>COUNTIF(Table6[], CONCATENATE(Table3[[#This Row],[F1F2F3DrGr (funktion)]],".001"))</f>
        <v>0</v>
      </c>
      <c r="H313">
        <f>COUNTIF(Table6[], CONCATENATE(Table3[[#This Row],[F1F2F3DrGr (funktion)]],".010"))</f>
        <v>0</v>
      </c>
      <c r="I313">
        <f>COUNTIF(Table6[], CONCATENATE(Table3[[#This Row],[F1F2F3DrGr (funktion)]],".015"))</f>
        <v>0</v>
      </c>
      <c r="J313">
        <f>SUM(Table3[[#This Row],[Lookup Gruppe 001]:[Lookup Gruppe 015]])</f>
        <v>0</v>
      </c>
    </row>
    <row r="314" spans="1:10" x14ac:dyDescent="0.25">
      <c r="A314" s="33" t="str">
        <f>Funktion!C338</f>
        <v>8</v>
      </c>
      <c r="B314" s="23" t="str">
        <f>Funktion!D338</f>
        <v>55</v>
      </c>
      <c r="C314" s="23" t="str">
        <f>Funktion!E338</f>
        <v>78</v>
      </c>
      <c r="D314">
        <f t="shared" si="14"/>
        <v>3</v>
      </c>
      <c r="E314" t="str">
        <f t="shared" si="12"/>
        <v>001</v>
      </c>
      <c r="F314" t="str">
        <f t="shared" si="13"/>
        <v>8.55.78.3</v>
      </c>
      <c r="G314">
        <f>COUNTIF(Table6[], CONCATENATE(Table3[[#This Row],[F1F2F3DrGr (funktion)]],".001"))</f>
        <v>0</v>
      </c>
      <c r="H314">
        <f>COUNTIF(Table6[], CONCATENATE(Table3[[#This Row],[F1F2F3DrGr (funktion)]],".010"))</f>
        <v>0</v>
      </c>
      <c r="I314">
        <f>COUNTIF(Table6[], CONCATENATE(Table3[[#This Row],[F1F2F3DrGr (funktion)]],".015"))</f>
        <v>0</v>
      </c>
      <c r="J314">
        <f>SUM(Table3[[#This Row],[Lookup Gruppe 001]:[Lookup Gruppe 015]])</f>
        <v>0</v>
      </c>
    </row>
    <row r="315" spans="1:10" x14ac:dyDescent="0.25">
      <c r="A315" s="33" t="str">
        <f>Funktion!C339</f>
        <v>8</v>
      </c>
      <c r="B315" s="23" t="str">
        <f>Funktion!D339</f>
        <v>55</v>
      </c>
      <c r="C315" s="23" t="str">
        <f>Funktion!E339</f>
        <v>79</v>
      </c>
      <c r="D315">
        <f t="shared" si="14"/>
        <v>3</v>
      </c>
      <c r="E315" t="str">
        <f t="shared" si="12"/>
        <v>001</v>
      </c>
      <c r="F315" t="str">
        <f t="shared" si="13"/>
        <v>8.55.79.3</v>
      </c>
      <c r="G315">
        <f>COUNTIF(Table6[], CONCATENATE(Table3[[#This Row],[F1F2F3DrGr (funktion)]],".001"))</f>
        <v>0</v>
      </c>
      <c r="H315">
        <f>COUNTIF(Table6[], CONCATENATE(Table3[[#This Row],[F1F2F3DrGr (funktion)]],".010"))</f>
        <v>0</v>
      </c>
      <c r="I315">
        <f>COUNTIF(Table6[], CONCATENATE(Table3[[#This Row],[F1F2F3DrGr (funktion)]],".015"))</f>
        <v>0</v>
      </c>
      <c r="J315">
        <f>SUM(Table3[[#This Row],[Lookup Gruppe 001]:[Lookup Gruppe 015]])</f>
        <v>0</v>
      </c>
    </row>
    <row r="316" spans="1:10" x14ac:dyDescent="0.25">
      <c r="A316" s="33" t="str">
        <f>Funktion!C340</f>
        <v>8</v>
      </c>
      <c r="B316" s="23" t="str">
        <f>Funktion!D340</f>
        <v>58</v>
      </c>
      <c r="C316" s="23" t="str">
        <f>Funktion!E340</f>
        <v>80</v>
      </c>
      <c r="D316">
        <f t="shared" si="14"/>
        <v>3</v>
      </c>
      <c r="E316" t="str">
        <f t="shared" si="12"/>
        <v>001</v>
      </c>
      <c r="F316" t="str">
        <f t="shared" si="13"/>
        <v>8.58.80.3</v>
      </c>
      <c r="G316">
        <f>COUNTIF(Table6[], CONCATENATE(Table3[[#This Row],[F1F2F3DrGr (funktion)]],".001"))</f>
        <v>0</v>
      </c>
      <c r="H316">
        <f>COUNTIF(Table6[], CONCATENATE(Table3[[#This Row],[F1F2F3DrGr (funktion)]],".010"))</f>
        <v>0</v>
      </c>
      <c r="I316">
        <f>COUNTIF(Table6[], CONCATENATE(Table3[[#This Row],[F1F2F3DrGr (funktion)]],".015"))</f>
        <v>0</v>
      </c>
      <c r="J316">
        <f>SUM(Table3[[#This Row],[Lookup Gruppe 001]:[Lookup Gruppe 015]])</f>
        <v>0</v>
      </c>
    </row>
    <row r="317" spans="1:10" x14ac:dyDescent="0.25">
      <c r="A317" s="33" t="str">
        <f>Funktion!C341</f>
        <v>8</v>
      </c>
      <c r="B317" s="23" t="str">
        <f>Funktion!D341</f>
        <v>58</v>
      </c>
      <c r="C317" s="23" t="str">
        <f>Funktion!E341</f>
        <v>81</v>
      </c>
      <c r="D317">
        <f t="shared" si="14"/>
        <v>3</v>
      </c>
      <c r="E317" t="str">
        <f t="shared" si="12"/>
        <v>001</v>
      </c>
      <c r="F317" t="str">
        <f t="shared" si="13"/>
        <v>8.58.81.3</v>
      </c>
      <c r="G317">
        <f>COUNTIF(Table6[], CONCATENATE(Table3[[#This Row],[F1F2F3DrGr (funktion)]],".001"))</f>
        <v>0</v>
      </c>
      <c r="H317">
        <f>COUNTIF(Table6[], CONCATENATE(Table3[[#This Row],[F1F2F3DrGr (funktion)]],".010"))</f>
        <v>0</v>
      </c>
      <c r="I317">
        <f>COUNTIF(Table6[], CONCATENATE(Table3[[#This Row],[F1F2F3DrGr (funktion)]],".015"))</f>
        <v>0</v>
      </c>
      <c r="J317">
        <f>SUM(Table3[[#This Row],[Lookup Gruppe 001]:[Lookup Gruppe 015]])</f>
        <v>0</v>
      </c>
    </row>
    <row r="318" spans="1:10" x14ac:dyDescent="0.25">
      <c r="A318" s="33" t="str">
        <f>Funktion!C342</f>
        <v>8</v>
      </c>
      <c r="B318" s="23" t="str">
        <f>Funktion!D342</f>
        <v>58</v>
      </c>
      <c r="C318" s="23" t="str">
        <f>Funktion!E342</f>
        <v>82</v>
      </c>
      <c r="D318">
        <f t="shared" si="14"/>
        <v>3</v>
      </c>
      <c r="E318" t="str">
        <f t="shared" si="12"/>
        <v>001</v>
      </c>
      <c r="F318" t="str">
        <f t="shared" si="13"/>
        <v>8.58.82.3</v>
      </c>
      <c r="G318">
        <f>COUNTIF(Table6[], CONCATENATE(Table3[[#This Row],[F1F2F3DrGr (funktion)]],".001"))</f>
        <v>0</v>
      </c>
      <c r="H318">
        <f>COUNTIF(Table6[], CONCATENATE(Table3[[#This Row],[F1F2F3DrGr (funktion)]],".010"))</f>
        <v>0</v>
      </c>
      <c r="I318">
        <f>COUNTIF(Table6[], CONCATENATE(Table3[[#This Row],[F1F2F3DrGr (funktion)]],".015"))</f>
        <v>0</v>
      </c>
      <c r="J318">
        <f>SUM(Table3[[#This Row],[Lookup Gruppe 001]:[Lookup Gruppe 015]])</f>
        <v>0</v>
      </c>
    </row>
    <row r="319" spans="1:10" x14ac:dyDescent="0.25">
      <c r="A319" s="33" t="str">
        <f>Funktion!C343</f>
        <v>8</v>
      </c>
      <c r="B319" s="23" t="str">
        <f>Funktion!D343</f>
        <v>58</v>
      </c>
      <c r="C319" s="23" t="str">
        <f>Funktion!E343</f>
        <v>83</v>
      </c>
      <c r="D319">
        <f t="shared" si="14"/>
        <v>3</v>
      </c>
      <c r="E319" t="str">
        <f t="shared" si="12"/>
        <v>001</v>
      </c>
      <c r="F319" t="str">
        <f t="shared" si="13"/>
        <v>8.58.83.3</v>
      </c>
      <c r="G319">
        <f>COUNTIF(Table6[], CONCATENATE(Table3[[#This Row],[F1F2F3DrGr (funktion)]],".001"))</f>
        <v>0</v>
      </c>
      <c r="H319">
        <f>COUNTIF(Table6[], CONCATENATE(Table3[[#This Row],[F1F2F3DrGr (funktion)]],".010"))</f>
        <v>0</v>
      </c>
      <c r="I319">
        <f>COUNTIF(Table6[], CONCATENATE(Table3[[#This Row],[F1F2F3DrGr (funktion)]],".015"))</f>
        <v>0</v>
      </c>
      <c r="J319">
        <f>SUM(Table3[[#This Row],[Lookup Gruppe 001]:[Lookup Gruppe 015]])</f>
        <v>0</v>
      </c>
    </row>
    <row r="320" spans="1:10" x14ac:dyDescent="0.25">
      <c r="A320" s="33" t="str">
        <f>Funktion!C344</f>
        <v>8</v>
      </c>
      <c r="B320" s="23" t="str">
        <f>Funktion!D344</f>
        <v>58</v>
      </c>
      <c r="C320" s="23" t="str">
        <f>Funktion!E344</f>
        <v>84</v>
      </c>
      <c r="D320">
        <f t="shared" si="14"/>
        <v>3</v>
      </c>
      <c r="E320" t="str">
        <f t="shared" si="12"/>
        <v>001</v>
      </c>
      <c r="F320" t="str">
        <f t="shared" si="13"/>
        <v>8.58.84.3</v>
      </c>
      <c r="G320">
        <f>COUNTIF(Table6[], CONCATENATE(Table3[[#This Row],[F1F2F3DrGr (funktion)]],".001"))</f>
        <v>0</v>
      </c>
      <c r="H320">
        <f>COUNTIF(Table6[], CONCATENATE(Table3[[#This Row],[F1F2F3DrGr (funktion)]],".010"))</f>
        <v>0</v>
      </c>
      <c r="I320">
        <f>COUNTIF(Table6[], CONCATENATE(Table3[[#This Row],[F1F2F3DrGr (funktion)]],".015"))</f>
        <v>0</v>
      </c>
      <c r="J320">
        <f>SUM(Table3[[#This Row],[Lookup Gruppe 001]:[Lookup Gruppe 015]])</f>
        <v>0</v>
      </c>
    </row>
    <row r="321" spans="1:10" x14ac:dyDescent="0.25">
      <c r="A321" s="33" t="str">
        <f>Funktion!C345</f>
        <v>8</v>
      </c>
      <c r="B321" s="23" t="str">
        <f>Funktion!D345</f>
        <v>62</v>
      </c>
      <c r="C321" s="23" t="str">
        <f>Funktion!E345</f>
        <v>85</v>
      </c>
      <c r="D321">
        <f t="shared" si="14"/>
        <v>3</v>
      </c>
      <c r="E321" t="str">
        <f t="shared" si="12"/>
        <v>001</v>
      </c>
      <c r="F321" t="str">
        <f t="shared" si="13"/>
        <v>8.62.85.3</v>
      </c>
      <c r="G321">
        <f>COUNTIF(Table6[], CONCATENATE(Table3[[#This Row],[F1F2F3DrGr (funktion)]],".001"))</f>
        <v>0</v>
      </c>
      <c r="H321">
        <f>COUNTIF(Table6[], CONCATENATE(Table3[[#This Row],[F1F2F3DrGr (funktion)]],".010"))</f>
        <v>0</v>
      </c>
      <c r="I321">
        <f>COUNTIF(Table6[], CONCATENATE(Table3[[#This Row],[F1F2F3DrGr (funktion)]],".015"))</f>
        <v>0</v>
      </c>
      <c r="J321">
        <f>SUM(Table3[[#This Row],[Lookup Gruppe 001]:[Lookup Gruppe 015]])</f>
        <v>0</v>
      </c>
    </row>
    <row r="322" spans="1:10" x14ac:dyDescent="0.25">
      <c r="A322" s="33" t="str">
        <f>Funktion!C346</f>
        <v>8</v>
      </c>
      <c r="B322" s="23" t="str">
        <f>Funktion!D346</f>
        <v>65</v>
      </c>
      <c r="C322" s="23" t="str">
        <f>Funktion!E346</f>
        <v>86</v>
      </c>
      <c r="D322">
        <f t="shared" si="14"/>
        <v>3</v>
      </c>
      <c r="E322" t="str">
        <f t="shared" ref="E322:E385" si="15">"001"</f>
        <v>001</v>
      </c>
      <c r="F322" t="str">
        <f t="shared" ref="F322:F385" si="16">CONCATENATE(A322,".",B322,".",C322,".",D322)</f>
        <v>8.65.86.3</v>
      </c>
      <c r="G322">
        <f>COUNTIF(Table6[], CONCATENATE(Table3[[#This Row],[F1F2F3DrGr (funktion)]],".001"))</f>
        <v>0</v>
      </c>
      <c r="H322">
        <f>COUNTIF(Table6[], CONCATENATE(Table3[[#This Row],[F1F2F3DrGr (funktion)]],".010"))</f>
        <v>0</v>
      </c>
      <c r="I322">
        <f>COUNTIF(Table6[], CONCATENATE(Table3[[#This Row],[F1F2F3DrGr (funktion)]],".015"))</f>
        <v>0</v>
      </c>
      <c r="J322">
        <f>SUM(Table3[[#This Row],[Lookup Gruppe 001]:[Lookup Gruppe 015]])</f>
        <v>0</v>
      </c>
    </row>
    <row r="323" spans="1:10" x14ac:dyDescent="0.25">
      <c r="A323" s="33" t="str">
        <f>Funktion!C347</f>
        <v>8</v>
      </c>
      <c r="B323" s="23" t="str">
        <f>Funktion!D347</f>
        <v>68</v>
      </c>
      <c r="C323" s="23" t="str">
        <f>Funktion!E347</f>
        <v>87</v>
      </c>
      <c r="D323">
        <f t="shared" si="14"/>
        <v>3</v>
      </c>
      <c r="E323" t="str">
        <f t="shared" si="15"/>
        <v>001</v>
      </c>
      <c r="F323" t="str">
        <f t="shared" si="16"/>
        <v>8.68.87.3</v>
      </c>
      <c r="G323">
        <f>COUNTIF(Table6[], CONCATENATE(Table3[[#This Row],[F1F2F3DrGr (funktion)]],".001"))</f>
        <v>0</v>
      </c>
      <c r="H323">
        <f>COUNTIF(Table6[], CONCATENATE(Table3[[#This Row],[F1F2F3DrGr (funktion)]],".010"))</f>
        <v>0</v>
      </c>
      <c r="I323">
        <f>COUNTIF(Table6[], CONCATENATE(Table3[[#This Row],[F1F2F3DrGr (funktion)]],".015"))</f>
        <v>0</v>
      </c>
      <c r="J323">
        <f>SUM(Table3[[#This Row],[Lookup Gruppe 001]:[Lookup Gruppe 015]])</f>
        <v>0</v>
      </c>
    </row>
    <row r="324" spans="1:10" x14ac:dyDescent="0.25">
      <c r="A324" s="33" t="str">
        <f>Funktion!C348</f>
        <v>8</v>
      </c>
      <c r="B324" s="23" t="str">
        <f>Funktion!D348</f>
        <v>72</v>
      </c>
      <c r="C324" s="23" t="str">
        <f>Funktion!E348</f>
        <v>90</v>
      </c>
      <c r="D324">
        <f t="shared" si="14"/>
        <v>3</v>
      </c>
      <c r="E324" t="str">
        <f t="shared" si="15"/>
        <v>001</v>
      </c>
      <c r="F324" t="str">
        <f t="shared" si="16"/>
        <v>8.72.90.3</v>
      </c>
      <c r="G324">
        <f>COUNTIF(Table6[], CONCATENATE(Table3[[#This Row],[F1F2F3DrGr (funktion)]],".001"))</f>
        <v>0</v>
      </c>
      <c r="H324">
        <f>COUNTIF(Table6[], CONCATENATE(Table3[[#This Row],[F1F2F3DrGr (funktion)]],".010"))</f>
        <v>0</v>
      </c>
      <c r="I324">
        <f>COUNTIF(Table6[], CONCATENATE(Table3[[#This Row],[F1F2F3DrGr (funktion)]],".015"))</f>
        <v>0</v>
      </c>
      <c r="J324">
        <f>SUM(Table3[[#This Row],[Lookup Gruppe 001]:[Lookup Gruppe 015]])</f>
        <v>0</v>
      </c>
    </row>
    <row r="325" spans="1:10" x14ac:dyDescent="0.25">
      <c r="A325" s="33" t="str">
        <f>Funktion!C349</f>
        <v>8</v>
      </c>
      <c r="B325" s="23" t="str">
        <f>Funktion!D349</f>
        <v>75</v>
      </c>
      <c r="C325" s="23" t="str">
        <f>Funktion!E349</f>
        <v>91</v>
      </c>
      <c r="D325">
        <f t="shared" ref="D325:D388" si="17">D324</f>
        <v>3</v>
      </c>
      <c r="E325" t="str">
        <f t="shared" si="15"/>
        <v>001</v>
      </c>
      <c r="F325" t="str">
        <f t="shared" si="16"/>
        <v>8.75.91.3</v>
      </c>
      <c r="G325">
        <f>COUNTIF(Table6[], CONCATENATE(Table3[[#This Row],[F1F2F3DrGr (funktion)]],".001"))</f>
        <v>0</v>
      </c>
      <c r="H325">
        <f>COUNTIF(Table6[], CONCATENATE(Table3[[#This Row],[F1F2F3DrGr (funktion)]],".010"))</f>
        <v>0</v>
      </c>
      <c r="I325">
        <f>COUNTIF(Table6[], CONCATENATE(Table3[[#This Row],[F1F2F3DrGr (funktion)]],".015"))</f>
        <v>0</v>
      </c>
      <c r="J325">
        <f>SUM(Table3[[#This Row],[Lookup Gruppe 001]:[Lookup Gruppe 015]])</f>
        <v>0</v>
      </c>
    </row>
    <row r="326" spans="1:10" x14ac:dyDescent="0.25">
      <c r="A326" s="33" t="str">
        <f>Funktion!C350</f>
        <v>8</v>
      </c>
      <c r="B326" s="23" t="str">
        <f>Funktion!D350</f>
        <v>75</v>
      </c>
      <c r="C326" s="23" t="str">
        <f>Funktion!E350</f>
        <v>92</v>
      </c>
      <c r="D326">
        <f t="shared" si="17"/>
        <v>3</v>
      </c>
      <c r="E326" t="str">
        <f t="shared" si="15"/>
        <v>001</v>
      </c>
      <c r="F326" t="str">
        <f t="shared" si="16"/>
        <v>8.75.92.3</v>
      </c>
      <c r="G326">
        <f>COUNTIF(Table6[], CONCATENATE(Table3[[#This Row],[F1F2F3DrGr (funktion)]],".001"))</f>
        <v>0</v>
      </c>
      <c r="H326">
        <f>COUNTIF(Table6[], CONCATENATE(Table3[[#This Row],[F1F2F3DrGr (funktion)]],".010"))</f>
        <v>0</v>
      </c>
      <c r="I326">
        <f>COUNTIF(Table6[], CONCATENATE(Table3[[#This Row],[F1F2F3DrGr (funktion)]],".015"))</f>
        <v>0</v>
      </c>
      <c r="J326">
        <f>SUM(Table3[[#This Row],[Lookup Gruppe 001]:[Lookup Gruppe 015]])</f>
        <v>0</v>
      </c>
    </row>
    <row r="327" spans="1:10" x14ac:dyDescent="0.25">
      <c r="A327" s="33" t="str">
        <f>Funktion!C351</f>
        <v>8</v>
      </c>
      <c r="B327" s="23" t="str">
        <f>Funktion!D351</f>
        <v>75</v>
      </c>
      <c r="C327" s="23" t="str">
        <f>Funktion!E351</f>
        <v>93</v>
      </c>
      <c r="D327">
        <f t="shared" si="17"/>
        <v>3</v>
      </c>
      <c r="E327" t="str">
        <f t="shared" si="15"/>
        <v>001</v>
      </c>
      <c r="F327" t="str">
        <f t="shared" si="16"/>
        <v>8.75.93.3</v>
      </c>
      <c r="G327">
        <f>COUNTIF(Table6[], CONCATENATE(Table3[[#This Row],[F1F2F3DrGr (funktion)]],".001"))</f>
        <v>0</v>
      </c>
      <c r="H327">
        <f>COUNTIF(Table6[], CONCATENATE(Table3[[#This Row],[F1F2F3DrGr (funktion)]],".010"))</f>
        <v>0</v>
      </c>
      <c r="I327">
        <f>COUNTIF(Table6[], CONCATENATE(Table3[[#This Row],[F1F2F3DrGr (funktion)]],".015"))</f>
        <v>0</v>
      </c>
      <c r="J327">
        <f>SUM(Table3[[#This Row],[Lookup Gruppe 001]:[Lookup Gruppe 015]])</f>
        <v>0</v>
      </c>
    </row>
    <row r="328" spans="1:10" x14ac:dyDescent="0.25">
      <c r="A328" s="33" t="str">
        <f>Funktion!C352</f>
        <v>8</v>
      </c>
      <c r="B328" s="23" t="str">
        <f>Funktion!D352</f>
        <v>75</v>
      </c>
      <c r="C328" s="23" t="str">
        <f>Funktion!E352</f>
        <v>94</v>
      </c>
      <c r="D328">
        <f t="shared" si="17"/>
        <v>3</v>
      </c>
      <c r="E328" t="str">
        <f t="shared" si="15"/>
        <v>001</v>
      </c>
      <c r="F328" t="str">
        <f t="shared" si="16"/>
        <v>8.75.94.3</v>
      </c>
      <c r="G328">
        <f>COUNTIF(Table6[], CONCATENATE(Table3[[#This Row],[F1F2F3DrGr (funktion)]],".001"))</f>
        <v>0</v>
      </c>
      <c r="H328">
        <f>COUNTIF(Table6[], CONCATENATE(Table3[[#This Row],[F1F2F3DrGr (funktion)]],".010"))</f>
        <v>0</v>
      </c>
      <c r="I328">
        <f>COUNTIF(Table6[], CONCATENATE(Table3[[#This Row],[F1F2F3DrGr (funktion)]],".015"))</f>
        <v>0</v>
      </c>
      <c r="J328">
        <f>SUM(Table3[[#This Row],[Lookup Gruppe 001]:[Lookup Gruppe 015]])</f>
        <v>0</v>
      </c>
    </row>
    <row r="329" spans="1:10" x14ac:dyDescent="0.25">
      <c r="A329" s="33" t="str">
        <f>Funktion!C353</f>
        <v>8</v>
      </c>
      <c r="B329" s="23" t="str">
        <f>Funktion!D353</f>
        <v>75</v>
      </c>
      <c r="C329" s="23" t="str">
        <f>Funktion!E353</f>
        <v>95</v>
      </c>
      <c r="D329">
        <f t="shared" si="17"/>
        <v>3</v>
      </c>
      <c r="E329" t="str">
        <f t="shared" si="15"/>
        <v>001</v>
      </c>
      <c r="F329" t="str">
        <f t="shared" si="16"/>
        <v>8.75.95.3</v>
      </c>
      <c r="G329">
        <f>COUNTIF(Table6[], CONCATENATE(Table3[[#This Row],[F1F2F3DrGr (funktion)]],".001"))</f>
        <v>0</v>
      </c>
      <c r="H329">
        <f>COUNTIF(Table6[], CONCATENATE(Table3[[#This Row],[F1F2F3DrGr (funktion)]],".010"))</f>
        <v>0</v>
      </c>
      <c r="I329">
        <f>COUNTIF(Table6[], CONCATENATE(Table3[[#This Row],[F1F2F3DrGr (funktion)]],".015"))</f>
        <v>0</v>
      </c>
      <c r="J329">
        <f>SUM(Table3[[#This Row],[Lookup Gruppe 001]:[Lookup Gruppe 015]])</f>
        <v>0</v>
      </c>
    </row>
    <row r="330" spans="1:10" x14ac:dyDescent="0.25">
      <c r="A330" s="33" t="str">
        <f>Funktion!C354</f>
        <v>9</v>
      </c>
      <c r="B330" s="23" t="str">
        <f>Funktion!D354</f>
        <v>22</v>
      </c>
      <c r="C330" s="23" t="str">
        <f>Funktion!E354</f>
        <v>01</v>
      </c>
      <c r="D330">
        <f t="shared" si="17"/>
        <v>3</v>
      </c>
      <c r="E330" t="str">
        <f t="shared" si="15"/>
        <v>001</v>
      </c>
      <c r="F330" t="str">
        <f t="shared" si="16"/>
        <v>9.22.01.3</v>
      </c>
      <c r="G330">
        <f>COUNTIF(Table6[], CONCATENATE(Table3[[#This Row],[F1F2F3DrGr (funktion)]],".001"))</f>
        <v>0</v>
      </c>
      <c r="H330">
        <f>COUNTIF(Table6[], CONCATENATE(Table3[[#This Row],[F1F2F3DrGr (funktion)]],".010"))</f>
        <v>0</v>
      </c>
      <c r="I330">
        <f>COUNTIF(Table6[], CONCATENATE(Table3[[#This Row],[F1F2F3DrGr (funktion)]],".015"))</f>
        <v>0</v>
      </c>
      <c r="J330">
        <f>SUM(Table3[[#This Row],[Lookup Gruppe 001]:[Lookup Gruppe 015]])</f>
        <v>0</v>
      </c>
    </row>
    <row r="331" spans="1:10" x14ac:dyDescent="0.25">
      <c r="A331" s="33" t="str">
        <f>Funktion!C355</f>
        <v>9</v>
      </c>
      <c r="B331" s="23" t="str">
        <f>Funktion!D355</f>
        <v>22</v>
      </c>
      <c r="C331" s="23" t="str">
        <f>Funktion!E355</f>
        <v>05</v>
      </c>
      <c r="D331">
        <f t="shared" si="17"/>
        <v>3</v>
      </c>
      <c r="E331" t="str">
        <f t="shared" si="15"/>
        <v>001</v>
      </c>
      <c r="F331" t="str">
        <f t="shared" si="16"/>
        <v>9.22.05.3</v>
      </c>
      <c r="G331">
        <f>COUNTIF(Table6[], CONCATENATE(Table3[[#This Row],[F1F2F3DrGr (funktion)]],".001"))</f>
        <v>0</v>
      </c>
      <c r="H331">
        <f>COUNTIF(Table6[], CONCATENATE(Table3[[#This Row],[F1F2F3DrGr (funktion)]],".010"))</f>
        <v>0</v>
      </c>
      <c r="I331">
        <f>COUNTIF(Table6[], CONCATENATE(Table3[[#This Row],[F1F2F3DrGr (funktion)]],".015"))</f>
        <v>0</v>
      </c>
      <c r="J331">
        <f>SUM(Table3[[#This Row],[Lookup Gruppe 001]:[Lookup Gruppe 015]])</f>
        <v>0</v>
      </c>
    </row>
    <row r="332" spans="1:10" x14ac:dyDescent="0.25">
      <c r="A332" s="33" t="str">
        <f>Funktion!C356</f>
        <v>9</v>
      </c>
      <c r="B332" s="23" t="str">
        <f>Funktion!D356</f>
        <v>22</v>
      </c>
      <c r="C332" s="23" t="str">
        <f>Funktion!E356</f>
        <v>07</v>
      </c>
      <c r="D332">
        <f t="shared" si="17"/>
        <v>3</v>
      </c>
      <c r="E332" t="str">
        <f t="shared" si="15"/>
        <v>001</v>
      </c>
      <c r="F332" t="str">
        <f t="shared" si="16"/>
        <v>9.22.07.3</v>
      </c>
      <c r="G332">
        <f>COUNTIF(Table6[], CONCATENATE(Table3[[#This Row],[F1F2F3DrGr (funktion)]],".001"))</f>
        <v>0</v>
      </c>
      <c r="H332">
        <f>COUNTIF(Table6[], CONCATENATE(Table3[[#This Row],[F1F2F3DrGr (funktion)]],".010"))</f>
        <v>0</v>
      </c>
      <c r="I332">
        <f>COUNTIF(Table6[], CONCATENATE(Table3[[#This Row],[F1F2F3DrGr (funktion)]],".015"))</f>
        <v>0</v>
      </c>
      <c r="J332">
        <f>SUM(Table3[[#This Row],[Lookup Gruppe 001]:[Lookup Gruppe 015]])</f>
        <v>0</v>
      </c>
    </row>
    <row r="333" spans="1:10" x14ac:dyDescent="0.25">
      <c r="A333" s="33" t="str">
        <f>Funktion!C357</f>
        <v>9</v>
      </c>
      <c r="B333" s="23" t="str">
        <f>Funktion!D357</f>
        <v>22</v>
      </c>
      <c r="C333" s="23" t="str">
        <f>Funktion!E357</f>
        <v>08</v>
      </c>
      <c r="D333">
        <f t="shared" si="17"/>
        <v>3</v>
      </c>
      <c r="E333" t="str">
        <f t="shared" si="15"/>
        <v>001</v>
      </c>
      <c r="F333" t="str">
        <f t="shared" si="16"/>
        <v>9.22.08.3</v>
      </c>
      <c r="G333">
        <f>COUNTIF(Table6[], CONCATENATE(Table3[[#This Row],[F1F2F3DrGr (funktion)]],".001"))</f>
        <v>0</v>
      </c>
      <c r="H333">
        <f>COUNTIF(Table6[], CONCATENATE(Table3[[#This Row],[F1F2F3DrGr (funktion)]],".010"))</f>
        <v>0</v>
      </c>
      <c r="I333">
        <f>COUNTIF(Table6[], CONCATENATE(Table3[[#This Row],[F1F2F3DrGr (funktion)]],".015"))</f>
        <v>0</v>
      </c>
      <c r="J333">
        <f>SUM(Table3[[#This Row],[Lookup Gruppe 001]:[Lookup Gruppe 015]])</f>
        <v>0</v>
      </c>
    </row>
    <row r="334" spans="1:10" x14ac:dyDescent="0.25">
      <c r="A334" s="33" t="str">
        <f>Funktion!C358</f>
        <v>9</v>
      </c>
      <c r="B334" s="23" t="str">
        <f>Funktion!D358</f>
        <v>22</v>
      </c>
      <c r="C334" s="23" t="str">
        <f>Funktion!E358</f>
        <v>09</v>
      </c>
      <c r="D334">
        <f t="shared" si="17"/>
        <v>3</v>
      </c>
      <c r="E334" t="str">
        <f t="shared" si="15"/>
        <v>001</v>
      </c>
      <c r="F334" t="str">
        <f t="shared" si="16"/>
        <v>9.22.09.3</v>
      </c>
      <c r="G334">
        <f>COUNTIF(Table6[], CONCATENATE(Table3[[#This Row],[F1F2F3DrGr (funktion)]],".001"))</f>
        <v>0</v>
      </c>
      <c r="H334">
        <f>COUNTIF(Table6[], CONCATENATE(Table3[[#This Row],[F1F2F3DrGr (funktion)]],".010"))</f>
        <v>0</v>
      </c>
      <c r="I334">
        <f>COUNTIF(Table6[], CONCATENATE(Table3[[#This Row],[F1F2F3DrGr (funktion)]],".015"))</f>
        <v>0</v>
      </c>
      <c r="J334">
        <f>SUM(Table3[[#This Row],[Lookup Gruppe 001]:[Lookup Gruppe 015]])</f>
        <v>0</v>
      </c>
    </row>
    <row r="335" spans="1:10" x14ac:dyDescent="0.25">
      <c r="A335" s="33" t="str">
        <f>Funktion!C359</f>
        <v>9</v>
      </c>
      <c r="B335" s="23" t="str">
        <f>Funktion!D359</f>
        <v>22</v>
      </c>
      <c r="C335" s="23" t="str">
        <f>Funktion!E359</f>
        <v>10</v>
      </c>
      <c r="D335">
        <f t="shared" si="17"/>
        <v>3</v>
      </c>
      <c r="E335" t="str">
        <f t="shared" si="15"/>
        <v>001</v>
      </c>
      <c r="F335" t="str">
        <f t="shared" si="16"/>
        <v>9.22.10.3</v>
      </c>
      <c r="G335">
        <f>COUNTIF(Table6[], CONCATENATE(Table3[[#This Row],[F1F2F3DrGr (funktion)]],".001"))</f>
        <v>0</v>
      </c>
      <c r="H335">
        <f>COUNTIF(Table6[], CONCATENATE(Table3[[#This Row],[F1F2F3DrGr (funktion)]],".010"))</f>
        <v>0</v>
      </c>
      <c r="I335">
        <f>COUNTIF(Table6[], CONCATENATE(Table3[[#This Row],[F1F2F3DrGr (funktion)]],".015"))</f>
        <v>0</v>
      </c>
      <c r="J335">
        <f>SUM(Table3[[#This Row],[Lookup Gruppe 001]:[Lookup Gruppe 015]])</f>
        <v>0</v>
      </c>
    </row>
    <row r="336" spans="1:10" x14ac:dyDescent="0.25">
      <c r="A336" s="33" t="str">
        <f>Funktion!C360</f>
        <v>9</v>
      </c>
      <c r="B336" s="23" t="str">
        <f>Funktion!D360</f>
        <v>22</v>
      </c>
      <c r="C336" s="23" t="str">
        <f>Funktion!E360</f>
        <v>11</v>
      </c>
      <c r="D336">
        <f t="shared" si="17"/>
        <v>3</v>
      </c>
      <c r="E336" t="str">
        <f t="shared" si="15"/>
        <v>001</v>
      </c>
      <c r="F336" t="str">
        <f t="shared" si="16"/>
        <v>9.22.11.3</v>
      </c>
      <c r="G336">
        <f>COUNTIF(Table6[], CONCATENATE(Table3[[#This Row],[F1F2F3DrGr (funktion)]],".001"))</f>
        <v>0</v>
      </c>
      <c r="H336">
        <f>COUNTIF(Table6[], CONCATENATE(Table3[[#This Row],[F1F2F3DrGr (funktion)]],".010"))</f>
        <v>0</v>
      </c>
      <c r="I336">
        <f>COUNTIF(Table6[], CONCATENATE(Table3[[#This Row],[F1F2F3DrGr (funktion)]],".015"))</f>
        <v>0</v>
      </c>
      <c r="J336">
        <f>SUM(Table3[[#This Row],[Lookup Gruppe 001]:[Lookup Gruppe 015]])</f>
        <v>0</v>
      </c>
    </row>
    <row r="337" spans="1:10" x14ac:dyDescent="0.25">
      <c r="A337" s="33" t="str">
        <f>Funktion!C361</f>
        <v>9</v>
      </c>
      <c r="B337" s="23" t="str">
        <f>Funktion!D361</f>
        <v>25</v>
      </c>
      <c r="C337" s="23" t="str">
        <f>Funktion!E361</f>
        <v>12</v>
      </c>
      <c r="D337">
        <f t="shared" si="17"/>
        <v>3</v>
      </c>
      <c r="E337" t="str">
        <f t="shared" si="15"/>
        <v>001</v>
      </c>
      <c r="F337" t="str">
        <f t="shared" si="16"/>
        <v>9.25.12.3</v>
      </c>
      <c r="G337">
        <f>COUNTIF(Table6[], CONCATENATE(Table3[[#This Row],[F1F2F3DrGr (funktion)]],".001"))</f>
        <v>0</v>
      </c>
      <c r="H337">
        <f>COUNTIF(Table6[], CONCATENATE(Table3[[#This Row],[F1F2F3DrGr (funktion)]],".010"))</f>
        <v>0</v>
      </c>
      <c r="I337">
        <f>COUNTIF(Table6[], CONCATENATE(Table3[[#This Row],[F1F2F3DrGr (funktion)]],".015"))</f>
        <v>0</v>
      </c>
      <c r="J337">
        <f>SUM(Table3[[#This Row],[Lookup Gruppe 001]:[Lookup Gruppe 015]])</f>
        <v>0</v>
      </c>
    </row>
    <row r="338" spans="1:10" x14ac:dyDescent="0.25">
      <c r="A338" s="33" t="str">
        <f>Funktion!C362</f>
        <v>9</v>
      </c>
      <c r="B338" s="23" t="str">
        <f>Funktion!D362</f>
        <v>25</v>
      </c>
      <c r="C338" s="23" t="str">
        <f>Funktion!E362</f>
        <v>13</v>
      </c>
      <c r="D338">
        <f t="shared" si="17"/>
        <v>3</v>
      </c>
      <c r="E338" t="str">
        <f t="shared" si="15"/>
        <v>001</v>
      </c>
      <c r="F338" t="str">
        <f t="shared" si="16"/>
        <v>9.25.13.3</v>
      </c>
      <c r="G338">
        <f>COUNTIF(Table6[], CONCATENATE(Table3[[#This Row],[F1F2F3DrGr (funktion)]],".001"))</f>
        <v>0</v>
      </c>
      <c r="H338">
        <f>COUNTIF(Table6[], CONCATENATE(Table3[[#This Row],[F1F2F3DrGr (funktion)]],".010"))</f>
        <v>0</v>
      </c>
      <c r="I338">
        <f>COUNTIF(Table6[], CONCATENATE(Table3[[#This Row],[F1F2F3DrGr (funktion)]],".015"))</f>
        <v>0</v>
      </c>
      <c r="J338">
        <f>SUM(Table3[[#This Row],[Lookup Gruppe 001]:[Lookup Gruppe 015]])</f>
        <v>0</v>
      </c>
    </row>
    <row r="339" spans="1:10" x14ac:dyDescent="0.25">
      <c r="A339" s="33" t="str">
        <f>Funktion!C363</f>
        <v>9</v>
      </c>
      <c r="B339" s="23" t="str">
        <f>Funktion!D363</f>
        <v>28</v>
      </c>
      <c r="C339" s="23" t="str">
        <f>Funktion!E363</f>
        <v>14</v>
      </c>
      <c r="D339">
        <f t="shared" si="17"/>
        <v>3</v>
      </c>
      <c r="E339" t="str">
        <f t="shared" si="15"/>
        <v>001</v>
      </c>
      <c r="F339" t="str">
        <f t="shared" si="16"/>
        <v>9.28.14.3</v>
      </c>
      <c r="G339">
        <f>COUNTIF(Table6[], CONCATENATE(Table3[[#This Row],[F1F2F3DrGr (funktion)]],".001"))</f>
        <v>0</v>
      </c>
      <c r="H339">
        <f>COUNTIF(Table6[], CONCATENATE(Table3[[#This Row],[F1F2F3DrGr (funktion)]],".010"))</f>
        <v>0</v>
      </c>
      <c r="I339">
        <f>COUNTIF(Table6[], CONCATENATE(Table3[[#This Row],[F1F2F3DrGr (funktion)]],".015"))</f>
        <v>0</v>
      </c>
      <c r="J339">
        <f>SUM(Table3[[#This Row],[Lookup Gruppe 001]:[Lookup Gruppe 015]])</f>
        <v>0</v>
      </c>
    </row>
    <row r="340" spans="1:10" x14ac:dyDescent="0.25">
      <c r="A340" s="33" t="str">
        <f>Funktion!C364</f>
        <v>9</v>
      </c>
      <c r="B340" s="23" t="str">
        <f>Funktion!D364</f>
        <v>28</v>
      </c>
      <c r="C340" s="23" t="str">
        <f>Funktion!E364</f>
        <v>15</v>
      </c>
      <c r="D340">
        <f t="shared" si="17"/>
        <v>3</v>
      </c>
      <c r="E340" t="str">
        <f t="shared" si="15"/>
        <v>001</v>
      </c>
      <c r="F340" t="str">
        <f t="shared" si="16"/>
        <v>9.28.15.3</v>
      </c>
      <c r="G340">
        <f>COUNTIF(Table6[], CONCATENATE(Table3[[#This Row],[F1F2F3DrGr (funktion)]],".001"))</f>
        <v>0</v>
      </c>
      <c r="H340">
        <f>COUNTIF(Table6[], CONCATENATE(Table3[[#This Row],[F1F2F3DrGr (funktion)]],".010"))</f>
        <v>0</v>
      </c>
      <c r="I340">
        <f>COUNTIF(Table6[], CONCATENATE(Table3[[#This Row],[F1F2F3DrGr (funktion)]],".015"))</f>
        <v>0</v>
      </c>
      <c r="J340">
        <f>SUM(Table3[[#This Row],[Lookup Gruppe 001]:[Lookup Gruppe 015]])</f>
        <v>0</v>
      </c>
    </row>
    <row r="341" spans="1:10" x14ac:dyDescent="0.25">
      <c r="A341" s="33" t="str">
        <f>Funktion!C365</f>
        <v>9</v>
      </c>
      <c r="B341" s="23" t="str">
        <f>Funktion!D365</f>
        <v>28</v>
      </c>
      <c r="C341" s="23" t="str">
        <f>Funktion!E365</f>
        <v>17</v>
      </c>
      <c r="D341">
        <f t="shared" si="17"/>
        <v>3</v>
      </c>
      <c r="E341" t="str">
        <f t="shared" si="15"/>
        <v>001</v>
      </c>
      <c r="F341" t="str">
        <f t="shared" si="16"/>
        <v>9.28.17.3</v>
      </c>
      <c r="G341">
        <f>COUNTIF(Table6[], CONCATENATE(Table3[[#This Row],[F1F2F3DrGr (funktion)]],".001"))</f>
        <v>0</v>
      </c>
      <c r="H341">
        <f>COUNTIF(Table6[], CONCATENATE(Table3[[#This Row],[F1F2F3DrGr (funktion)]],".010"))</f>
        <v>0</v>
      </c>
      <c r="I341">
        <f>COUNTIF(Table6[], CONCATENATE(Table3[[#This Row],[F1F2F3DrGr (funktion)]],".015"))</f>
        <v>0</v>
      </c>
      <c r="J341">
        <f>SUM(Table3[[#This Row],[Lookup Gruppe 001]:[Lookup Gruppe 015]])</f>
        <v>0</v>
      </c>
    </row>
    <row r="342" spans="1:10" x14ac:dyDescent="0.25">
      <c r="A342" s="33" t="str">
        <f>Funktion!C366</f>
        <v>9</v>
      </c>
      <c r="B342" s="23" t="str">
        <f>Funktion!D366</f>
        <v>28</v>
      </c>
      <c r="C342" s="23" t="str">
        <f>Funktion!E366</f>
        <v>18</v>
      </c>
      <c r="D342">
        <f t="shared" si="17"/>
        <v>3</v>
      </c>
      <c r="E342" t="str">
        <f t="shared" si="15"/>
        <v>001</v>
      </c>
      <c r="F342" t="str">
        <f t="shared" si="16"/>
        <v>9.28.18.3</v>
      </c>
      <c r="G342">
        <f>COUNTIF(Table6[], CONCATENATE(Table3[[#This Row],[F1F2F3DrGr (funktion)]],".001"))</f>
        <v>0</v>
      </c>
      <c r="H342">
        <f>COUNTIF(Table6[], CONCATENATE(Table3[[#This Row],[F1F2F3DrGr (funktion)]],".010"))</f>
        <v>0</v>
      </c>
      <c r="I342">
        <f>COUNTIF(Table6[], CONCATENATE(Table3[[#This Row],[F1F2F3DrGr (funktion)]],".015"))</f>
        <v>0</v>
      </c>
      <c r="J342">
        <f>SUM(Table3[[#This Row],[Lookup Gruppe 001]:[Lookup Gruppe 015]])</f>
        <v>0</v>
      </c>
    </row>
    <row r="343" spans="1:10" x14ac:dyDescent="0.25">
      <c r="A343" s="33" t="str">
        <f>Funktion!C367</f>
        <v>9</v>
      </c>
      <c r="B343" s="23" t="str">
        <f>Funktion!D367</f>
        <v>28</v>
      </c>
      <c r="C343" s="23" t="str">
        <f>Funktion!E367</f>
        <v>19</v>
      </c>
      <c r="D343">
        <f t="shared" si="17"/>
        <v>3</v>
      </c>
      <c r="E343" t="str">
        <f t="shared" si="15"/>
        <v>001</v>
      </c>
      <c r="F343" t="str">
        <f t="shared" si="16"/>
        <v>9.28.19.3</v>
      </c>
      <c r="G343">
        <f>COUNTIF(Table6[], CONCATENATE(Table3[[#This Row],[F1F2F3DrGr (funktion)]],".001"))</f>
        <v>0</v>
      </c>
      <c r="H343">
        <f>COUNTIF(Table6[], CONCATENATE(Table3[[#This Row],[F1F2F3DrGr (funktion)]],".010"))</f>
        <v>0</v>
      </c>
      <c r="I343">
        <f>COUNTIF(Table6[], CONCATENATE(Table3[[#This Row],[F1F2F3DrGr (funktion)]],".015"))</f>
        <v>0</v>
      </c>
      <c r="J343">
        <f>SUM(Table3[[#This Row],[Lookup Gruppe 001]:[Lookup Gruppe 015]])</f>
        <v>0</v>
      </c>
    </row>
    <row r="344" spans="1:10" x14ac:dyDescent="0.25">
      <c r="A344" s="33" t="str">
        <f>Funktion!C368</f>
        <v>9</v>
      </c>
      <c r="B344" s="23" t="str">
        <f>Funktion!D368</f>
        <v>32</v>
      </c>
      <c r="C344" s="23" t="str">
        <f>Funktion!E368</f>
        <v>20</v>
      </c>
      <c r="D344">
        <f t="shared" si="17"/>
        <v>3</v>
      </c>
      <c r="E344" t="str">
        <f t="shared" si="15"/>
        <v>001</v>
      </c>
      <c r="F344" t="str">
        <f t="shared" si="16"/>
        <v>9.32.20.3</v>
      </c>
      <c r="G344">
        <f>COUNTIF(Table6[], CONCATENATE(Table3[[#This Row],[F1F2F3DrGr (funktion)]],".001"))</f>
        <v>0</v>
      </c>
      <c r="H344">
        <f>COUNTIF(Table6[], CONCATENATE(Table3[[#This Row],[F1F2F3DrGr (funktion)]],".010"))</f>
        <v>0</v>
      </c>
      <c r="I344">
        <f>COUNTIF(Table6[], CONCATENATE(Table3[[#This Row],[F1F2F3DrGr (funktion)]],".015"))</f>
        <v>0</v>
      </c>
      <c r="J344">
        <f>SUM(Table3[[#This Row],[Lookup Gruppe 001]:[Lookup Gruppe 015]])</f>
        <v>0</v>
      </c>
    </row>
    <row r="345" spans="1:10" x14ac:dyDescent="0.25">
      <c r="A345" s="33" t="str">
        <f>Funktion!C369</f>
        <v>9</v>
      </c>
      <c r="B345" s="23" t="str">
        <f>Funktion!D369</f>
        <v>32</v>
      </c>
      <c r="C345" s="23" t="str">
        <f>Funktion!E369</f>
        <v>21</v>
      </c>
      <c r="D345">
        <f t="shared" si="17"/>
        <v>3</v>
      </c>
      <c r="E345" t="str">
        <f t="shared" si="15"/>
        <v>001</v>
      </c>
      <c r="F345" t="str">
        <f t="shared" si="16"/>
        <v>9.32.21.3</v>
      </c>
      <c r="G345">
        <f>COUNTIF(Table6[], CONCATENATE(Table3[[#This Row],[F1F2F3DrGr (funktion)]],".001"))</f>
        <v>0</v>
      </c>
      <c r="H345">
        <f>COUNTIF(Table6[], CONCATENATE(Table3[[#This Row],[F1F2F3DrGr (funktion)]],".010"))</f>
        <v>0</v>
      </c>
      <c r="I345">
        <f>COUNTIF(Table6[], CONCATENATE(Table3[[#This Row],[F1F2F3DrGr (funktion)]],".015"))</f>
        <v>0</v>
      </c>
      <c r="J345">
        <f>SUM(Table3[[#This Row],[Lookup Gruppe 001]:[Lookup Gruppe 015]])</f>
        <v>0</v>
      </c>
    </row>
    <row r="346" spans="1:10" x14ac:dyDescent="0.25">
      <c r="A346" s="33" t="str">
        <f>Funktion!C370</f>
        <v>9</v>
      </c>
      <c r="B346" s="23" t="str">
        <f>Funktion!D370</f>
        <v>32</v>
      </c>
      <c r="C346" s="23" t="str">
        <f>Funktion!E370</f>
        <v>22</v>
      </c>
      <c r="D346">
        <f t="shared" si="17"/>
        <v>3</v>
      </c>
      <c r="E346" t="str">
        <f t="shared" si="15"/>
        <v>001</v>
      </c>
      <c r="F346" t="str">
        <f t="shared" si="16"/>
        <v>9.32.22.3</v>
      </c>
      <c r="G346">
        <f>COUNTIF(Table6[], CONCATENATE(Table3[[#This Row],[F1F2F3DrGr (funktion)]],".001"))</f>
        <v>0</v>
      </c>
      <c r="H346">
        <f>COUNTIF(Table6[], CONCATENATE(Table3[[#This Row],[F1F2F3DrGr (funktion)]],".010"))</f>
        <v>0</v>
      </c>
      <c r="I346">
        <f>COUNTIF(Table6[], CONCATENATE(Table3[[#This Row],[F1F2F3DrGr (funktion)]],".015"))</f>
        <v>0</v>
      </c>
      <c r="J346">
        <f>SUM(Table3[[#This Row],[Lookup Gruppe 001]:[Lookup Gruppe 015]])</f>
        <v>0</v>
      </c>
    </row>
    <row r="347" spans="1:10" x14ac:dyDescent="0.25">
      <c r="A347" s="33" t="str">
        <f>Funktion!C371</f>
        <v>9</v>
      </c>
      <c r="B347" s="23" t="str">
        <f>Funktion!D371</f>
        <v>32</v>
      </c>
      <c r="C347" s="23" t="str">
        <f>Funktion!E371</f>
        <v>23</v>
      </c>
      <c r="D347">
        <f t="shared" si="17"/>
        <v>3</v>
      </c>
      <c r="E347" t="str">
        <f t="shared" si="15"/>
        <v>001</v>
      </c>
      <c r="F347" t="str">
        <f t="shared" si="16"/>
        <v>9.32.23.3</v>
      </c>
      <c r="G347">
        <f>COUNTIF(Table6[], CONCATENATE(Table3[[#This Row],[F1F2F3DrGr (funktion)]],".001"))</f>
        <v>0</v>
      </c>
      <c r="H347">
        <f>COUNTIF(Table6[], CONCATENATE(Table3[[#This Row],[F1F2F3DrGr (funktion)]],".010"))</f>
        <v>0</v>
      </c>
      <c r="I347">
        <f>COUNTIF(Table6[], CONCATENATE(Table3[[#This Row],[F1F2F3DrGr (funktion)]],".015"))</f>
        <v>0</v>
      </c>
      <c r="J347">
        <f>SUM(Table3[[#This Row],[Lookup Gruppe 001]:[Lookup Gruppe 015]])</f>
        <v>0</v>
      </c>
    </row>
    <row r="348" spans="1:10" x14ac:dyDescent="0.25">
      <c r="A348" s="33" t="str">
        <f>Funktion!C372</f>
        <v>9</v>
      </c>
      <c r="B348" s="23" t="str">
        <f>Funktion!D372</f>
        <v>32</v>
      </c>
      <c r="C348" s="23" t="str">
        <f>Funktion!E372</f>
        <v>24</v>
      </c>
      <c r="D348">
        <f t="shared" si="17"/>
        <v>3</v>
      </c>
      <c r="E348" t="str">
        <f t="shared" si="15"/>
        <v>001</v>
      </c>
      <c r="F348" t="str">
        <f t="shared" si="16"/>
        <v>9.32.24.3</v>
      </c>
      <c r="G348">
        <f>COUNTIF(Table6[], CONCATENATE(Table3[[#This Row],[F1F2F3DrGr (funktion)]],".001"))</f>
        <v>0</v>
      </c>
      <c r="H348">
        <f>COUNTIF(Table6[], CONCATENATE(Table3[[#This Row],[F1F2F3DrGr (funktion)]],".010"))</f>
        <v>0</v>
      </c>
      <c r="I348">
        <f>COUNTIF(Table6[], CONCATENATE(Table3[[#This Row],[F1F2F3DrGr (funktion)]],".015"))</f>
        <v>0</v>
      </c>
      <c r="J348">
        <f>SUM(Table3[[#This Row],[Lookup Gruppe 001]:[Lookup Gruppe 015]])</f>
        <v>0</v>
      </c>
    </row>
    <row r="349" spans="1:10" x14ac:dyDescent="0.25">
      <c r="A349" s="33" t="str">
        <f>Funktion!C373</f>
        <v>9</v>
      </c>
      <c r="B349" s="23" t="str">
        <f>Funktion!D373</f>
        <v>32</v>
      </c>
      <c r="C349" s="23" t="str">
        <f>Funktion!E373</f>
        <v>25</v>
      </c>
      <c r="D349">
        <f t="shared" si="17"/>
        <v>3</v>
      </c>
      <c r="E349" t="str">
        <f t="shared" si="15"/>
        <v>001</v>
      </c>
      <c r="F349" t="str">
        <f t="shared" si="16"/>
        <v>9.32.25.3</v>
      </c>
      <c r="G349">
        <f>COUNTIF(Table6[], CONCATENATE(Table3[[#This Row],[F1F2F3DrGr (funktion)]],".001"))</f>
        <v>0</v>
      </c>
      <c r="H349">
        <f>COUNTIF(Table6[], CONCATENATE(Table3[[#This Row],[F1F2F3DrGr (funktion)]],".010"))</f>
        <v>0</v>
      </c>
      <c r="I349">
        <f>COUNTIF(Table6[], CONCATENATE(Table3[[#This Row],[F1F2F3DrGr (funktion)]],".015"))</f>
        <v>0</v>
      </c>
      <c r="J349">
        <f>SUM(Table3[[#This Row],[Lookup Gruppe 001]:[Lookup Gruppe 015]])</f>
        <v>0</v>
      </c>
    </row>
    <row r="350" spans="1:10" x14ac:dyDescent="0.25">
      <c r="A350" s="33" t="str">
        <f>Funktion!C375</f>
        <v>9</v>
      </c>
      <c r="B350" s="23" t="str">
        <f>Funktion!D375</f>
        <v>32</v>
      </c>
      <c r="C350" s="23" t="str">
        <f>Funktion!E375</f>
        <v>27</v>
      </c>
      <c r="D350">
        <f t="shared" si="17"/>
        <v>3</v>
      </c>
      <c r="E350" t="str">
        <f t="shared" si="15"/>
        <v>001</v>
      </c>
      <c r="F350" t="str">
        <f t="shared" si="16"/>
        <v>9.32.27.3</v>
      </c>
      <c r="G350">
        <f>COUNTIF(Table6[], CONCATENATE(Table3[[#This Row],[F1F2F3DrGr (funktion)]],".001"))</f>
        <v>0</v>
      </c>
      <c r="H350">
        <f>COUNTIF(Table6[], CONCATENATE(Table3[[#This Row],[F1F2F3DrGr (funktion)]],".010"))</f>
        <v>0</v>
      </c>
      <c r="I350">
        <f>COUNTIF(Table6[], CONCATENATE(Table3[[#This Row],[F1F2F3DrGr (funktion)]],".015"))</f>
        <v>0</v>
      </c>
      <c r="J350">
        <f>SUM(Table3[[#This Row],[Lookup Gruppe 001]:[Lookup Gruppe 015]])</f>
        <v>0</v>
      </c>
    </row>
    <row r="351" spans="1:10" x14ac:dyDescent="0.25">
      <c r="A351" s="33" t="str">
        <f>Funktion!C376</f>
        <v>9</v>
      </c>
      <c r="B351" s="23" t="str">
        <f>Funktion!D376</f>
        <v>35</v>
      </c>
      <c r="C351" s="23" t="str">
        <f>Funktion!E376</f>
        <v>29</v>
      </c>
      <c r="D351">
        <f t="shared" si="17"/>
        <v>3</v>
      </c>
      <c r="E351" t="str">
        <f t="shared" si="15"/>
        <v>001</v>
      </c>
      <c r="F351" t="str">
        <f t="shared" si="16"/>
        <v>9.35.29.3</v>
      </c>
      <c r="G351">
        <f>COUNTIF(Table6[], CONCATENATE(Table3[[#This Row],[F1F2F3DrGr (funktion)]],".001"))</f>
        <v>0</v>
      </c>
      <c r="H351">
        <f>COUNTIF(Table6[], CONCATENATE(Table3[[#This Row],[F1F2F3DrGr (funktion)]],".010"))</f>
        <v>0</v>
      </c>
      <c r="I351">
        <f>COUNTIF(Table6[], CONCATENATE(Table3[[#This Row],[F1F2F3DrGr (funktion)]],".015"))</f>
        <v>0</v>
      </c>
      <c r="J351">
        <f>SUM(Table3[[#This Row],[Lookup Gruppe 001]:[Lookup Gruppe 015]])</f>
        <v>0</v>
      </c>
    </row>
    <row r="352" spans="1:10" x14ac:dyDescent="0.25">
      <c r="A352" s="33" t="str">
        <f>Funktion!C377</f>
        <v>9</v>
      </c>
      <c r="B352" s="23" t="str">
        <f>Funktion!D377</f>
        <v>35</v>
      </c>
      <c r="C352" s="23" t="str">
        <f>Funktion!E377</f>
        <v>30</v>
      </c>
      <c r="D352">
        <f t="shared" si="17"/>
        <v>3</v>
      </c>
      <c r="E352" t="str">
        <f t="shared" si="15"/>
        <v>001</v>
      </c>
      <c r="F352" t="str">
        <f t="shared" si="16"/>
        <v>9.35.30.3</v>
      </c>
      <c r="G352">
        <f>COUNTIF(Table6[], CONCATENATE(Table3[[#This Row],[F1F2F3DrGr (funktion)]],".001"))</f>
        <v>0</v>
      </c>
      <c r="H352">
        <f>COUNTIF(Table6[], CONCATENATE(Table3[[#This Row],[F1F2F3DrGr (funktion)]],".010"))</f>
        <v>0</v>
      </c>
      <c r="I352">
        <f>COUNTIF(Table6[], CONCATENATE(Table3[[#This Row],[F1F2F3DrGr (funktion)]],".015"))</f>
        <v>0</v>
      </c>
      <c r="J352">
        <f>SUM(Table3[[#This Row],[Lookup Gruppe 001]:[Lookup Gruppe 015]])</f>
        <v>0</v>
      </c>
    </row>
    <row r="353" spans="1:10" x14ac:dyDescent="0.25">
      <c r="A353" s="33" t="str">
        <f>Funktion!C378</f>
        <v>9</v>
      </c>
      <c r="B353" s="23" t="str">
        <f>Funktion!D378</f>
        <v>35</v>
      </c>
      <c r="C353" s="23" t="str">
        <f>Funktion!E378</f>
        <v>31</v>
      </c>
      <c r="D353">
        <f t="shared" si="17"/>
        <v>3</v>
      </c>
      <c r="E353" t="str">
        <f t="shared" si="15"/>
        <v>001</v>
      </c>
      <c r="F353" t="str">
        <f t="shared" si="16"/>
        <v>9.35.31.3</v>
      </c>
      <c r="G353">
        <f>COUNTIF(Table6[], CONCATENATE(Table3[[#This Row],[F1F2F3DrGr (funktion)]],".001"))</f>
        <v>0</v>
      </c>
      <c r="H353">
        <f>COUNTIF(Table6[], CONCATENATE(Table3[[#This Row],[F1F2F3DrGr (funktion)]],".010"))</f>
        <v>0</v>
      </c>
      <c r="I353">
        <f>COUNTIF(Table6[], CONCATENATE(Table3[[#This Row],[F1F2F3DrGr (funktion)]],".015"))</f>
        <v>0</v>
      </c>
      <c r="J353">
        <f>SUM(Table3[[#This Row],[Lookup Gruppe 001]:[Lookup Gruppe 015]])</f>
        <v>0</v>
      </c>
    </row>
    <row r="354" spans="1:10" x14ac:dyDescent="0.25">
      <c r="A354" s="33" t="str">
        <f>Funktion!C379</f>
        <v>9</v>
      </c>
      <c r="B354" s="23" t="str">
        <f>Funktion!D379</f>
        <v>35</v>
      </c>
      <c r="C354" s="23" t="str">
        <f>Funktion!E379</f>
        <v>32</v>
      </c>
      <c r="D354">
        <f t="shared" si="17"/>
        <v>3</v>
      </c>
      <c r="E354" t="str">
        <f t="shared" si="15"/>
        <v>001</v>
      </c>
      <c r="F354" t="str">
        <f t="shared" si="16"/>
        <v>9.35.32.3</v>
      </c>
      <c r="G354">
        <f>COUNTIF(Table6[], CONCATENATE(Table3[[#This Row],[F1F2F3DrGr (funktion)]],".001"))</f>
        <v>0</v>
      </c>
      <c r="H354">
        <f>COUNTIF(Table6[], CONCATENATE(Table3[[#This Row],[F1F2F3DrGr (funktion)]],".010"))</f>
        <v>0</v>
      </c>
      <c r="I354">
        <f>COUNTIF(Table6[], CONCATENATE(Table3[[#This Row],[F1F2F3DrGr (funktion)]],".015"))</f>
        <v>0</v>
      </c>
      <c r="J354">
        <f>SUM(Table3[[#This Row],[Lookup Gruppe 001]:[Lookup Gruppe 015]])</f>
        <v>0</v>
      </c>
    </row>
    <row r="355" spans="1:10" x14ac:dyDescent="0.25">
      <c r="A355" s="33" t="str">
        <f>Funktion!C381</f>
        <v>9</v>
      </c>
      <c r="B355" s="23" t="str">
        <f>Funktion!D381</f>
        <v>35</v>
      </c>
      <c r="C355" s="23" t="str">
        <f>Funktion!E381</f>
        <v>34</v>
      </c>
      <c r="D355">
        <f t="shared" si="17"/>
        <v>3</v>
      </c>
      <c r="E355" t="str">
        <f t="shared" si="15"/>
        <v>001</v>
      </c>
      <c r="F355" t="str">
        <f t="shared" si="16"/>
        <v>9.35.34.3</v>
      </c>
      <c r="G355">
        <f>COUNTIF(Table6[], CONCATENATE(Table3[[#This Row],[F1F2F3DrGr (funktion)]],".001"))</f>
        <v>0</v>
      </c>
      <c r="H355">
        <f>COUNTIF(Table6[], CONCATENATE(Table3[[#This Row],[F1F2F3DrGr (funktion)]],".010"))</f>
        <v>0</v>
      </c>
      <c r="I355">
        <f>COUNTIF(Table6[], CONCATENATE(Table3[[#This Row],[F1F2F3DrGr (funktion)]],".015"))</f>
        <v>0</v>
      </c>
      <c r="J355">
        <f>SUM(Table3[[#This Row],[Lookup Gruppe 001]:[Lookup Gruppe 015]])</f>
        <v>0</v>
      </c>
    </row>
    <row r="356" spans="1:10" x14ac:dyDescent="0.25">
      <c r="A356" s="33" t="str">
        <f>Funktion!C382</f>
        <v>9</v>
      </c>
      <c r="B356" s="23" t="str">
        <f>Funktion!D382</f>
        <v>35</v>
      </c>
      <c r="C356" s="23" t="str">
        <f>Funktion!E382</f>
        <v>35</v>
      </c>
      <c r="D356">
        <f t="shared" si="17"/>
        <v>3</v>
      </c>
      <c r="E356" t="str">
        <f t="shared" si="15"/>
        <v>001</v>
      </c>
      <c r="F356" t="str">
        <f t="shared" si="16"/>
        <v>9.35.35.3</v>
      </c>
      <c r="G356">
        <f>COUNTIF(Table6[], CONCATENATE(Table3[[#This Row],[F1F2F3DrGr (funktion)]],".001"))</f>
        <v>0</v>
      </c>
      <c r="H356">
        <f>COUNTIF(Table6[], CONCATENATE(Table3[[#This Row],[F1F2F3DrGr (funktion)]],".010"))</f>
        <v>0</v>
      </c>
      <c r="I356">
        <f>COUNTIF(Table6[], CONCATENATE(Table3[[#This Row],[F1F2F3DrGr (funktion)]],".015"))</f>
        <v>0</v>
      </c>
      <c r="J356">
        <f>SUM(Table3[[#This Row],[Lookup Gruppe 001]:[Lookup Gruppe 015]])</f>
        <v>0</v>
      </c>
    </row>
    <row r="357" spans="1:10" x14ac:dyDescent="0.25">
      <c r="A357" s="33" t="str">
        <f>Funktion!C383</f>
        <v>9</v>
      </c>
      <c r="B357" s="23" t="str">
        <f>Funktion!D383</f>
        <v>35</v>
      </c>
      <c r="C357" s="23" t="str">
        <f>Funktion!E383</f>
        <v>36</v>
      </c>
      <c r="D357">
        <f t="shared" si="17"/>
        <v>3</v>
      </c>
      <c r="E357" t="str">
        <f t="shared" si="15"/>
        <v>001</v>
      </c>
      <c r="F357" t="str">
        <f t="shared" si="16"/>
        <v>9.35.36.3</v>
      </c>
      <c r="G357">
        <f>COUNTIF(Table6[], CONCATENATE(Table3[[#This Row],[F1F2F3DrGr (funktion)]],".001"))</f>
        <v>0</v>
      </c>
      <c r="H357">
        <f>COUNTIF(Table6[], CONCATENATE(Table3[[#This Row],[F1F2F3DrGr (funktion)]],".010"))</f>
        <v>0</v>
      </c>
      <c r="I357">
        <f>COUNTIF(Table6[], CONCATENATE(Table3[[#This Row],[F1F2F3DrGr (funktion)]],".015"))</f>
        <v>0</v>
      </c>
      <c r="J357">
        <f>SUM(Table3[[#This Row],[Lookup Gruppe 001]:[Lookup Gruppe 015]])</f>
        <v>0</v>
      </c>
    </row>
    <row r="358" spans="1:10" x14ac:dyDescent="0.25">
      <c r="A358" s="33" t="str">
        <f>Funktion!C384</f>
        <v>9</v>
      </c>
      <c r="B358" s="23" t="str">
        <f>Funktion!D384</f>
        <v>38</v>
      </c>
      <c r="C358" s="23" t="str">
        <f>Funktion!E384</f>
        <v>36</v>
      </c>
      <c r="D358">
        <f t="shared" si="17"/>
        <v>3</v>
      </c>
      <c r="E358" t="str">
        <f t="shared" si="15"/>
        <v>001</v>
      </c>
      <c r="F358" t="str">
        <f t="shared" si="16"/>
        <v>9.38.36.3</v>
      </c>
      <c r="G358">
        <f>COUNTIF(Table6[], CONCATENATE(Table3[[#This Row],[F1F2F3DrGr (funktion)]],".001"))</f>
        <v>0</v>
      </c>
      <c r="H358">
        <f>COUNTIF(Table6[], CONCATENATE(Table3[[#This Row],[F1F2F3DrGr (funktion)]],".010"))</f>
        <v>0</v>
      </c>
      <c r="I358">
        <f>COUNTIF(Table6[], CONCATENATE(Table3[[#This Row],[F1F2F3DrGr (funktion)]],".015"))</f>
        <v>0</v>
      </c>
      <c r="J358">
        <f>SUM(Table3[[#This Row],[Lookup Gruppe 001]:[Lookup Gruppe 015]])</f>
        <v>0</v>
      </c>
    </row>
    <row r="359" spans="1:10" x14ac:dyDescent="0.25">
      <c r="A359" s="33" t="str">
        <f>Funktion!C385</f>
        <v>9</v>
      </c>
      <c r="B359" s="23" t="str">
        <f>Funktion!D385</f>
        <v>38</v>
      </c>
      <c r="C359" s="23" t="str">
        <f>Funktion!E385</f>
        <v>37</v>
      </c>
      <c r="D359">
        <f t="shared" si="17"/>
        <v>3</v>
      </c>
      <c r="E359" t="str">
        <f t="shared" si="15"/>
        <v>001</v>
      </c>
      <c r="F359" t="str">
        <f t="shared" si="16"/>
        <v>9.38.37.3</v>
      </c>
      <c r="G359">
        <f>COUNTIF(Table6[], CONCATENATE(Table3[[#This Row],[F1F2F3DrGr (funktion)]],".001"))</f>
        <v>0</v>
      </c>
      <c r="H359">
        <f>COUNTIF(Table6[], CONCATENATE(Table3[[#This Row],[F1F2F3DrGr (funktion)]],".010"))</f>
        <v>0</v>
      </c>
      <c r="I359">
        <f>COUNTIF(Table6[], CONCATENATE(Table3[[#This Row],[F1F2F3DrGr (funktion)]],".015"))</f>
        <v>0</v>
      </c>
      <c r="J359">
        <f>SUM(Table3[[#This Row],[Lookup Gruppe 001]:[Lookup Gruppe 015]])</f>
        <v>0</v>
      </c>
    </row>
    <row r="360" spans="1:10" x14ac:dyDescent="0.25">
      <c r="A360" s="33" t="str">
        <f>Funktion!C386</f>
        <v>9</v>
      </c>
      <c r="B360" s="23" t="str">
        <f>Funktion!D386</f>
        <v>42</v>
      </c>
      <c r="C360" s="23" t="str">
        <f>Funktion!E386</f>
        <v>40</v>
      </c>
      <c r="D360">
        <f t="shared" si="17"/>
        <v>3</v>
      </c>
      <c r="E360" t="str">
        <f t="shared" si="15"/>
        <v>001</v>
      </c>
      <c r="F360" t="str">
        <f t="shared" si="16"/>
        <v>9.42.40.3</v>
      </c>
      <c r="G360">
        <f>COUNTIF(Table6[], CONCATENATE(Table3[[#This Row],[F1F2F3DrGr (funktion)]],".001"))</f>
        <v>0</v>
      </c>
      <c r="H360">
        <f>COUNTIF(Table6[], CONCATENATE(Table3[[#This Row],[F1F2F3DrGr (funktion)]],".010"))</f>
        <v>0</v>
      </c>
      <c r="I360">
        <f>COUNTIF(Table6[], CONCATENATE(Table3[[#This Row],[F1F2F3DrGr (funktion)]],".015"))</f>
        <v>0</v>
      </c>
      <c r="J360">
        <f>SUM(Table3[[#This Row],[Lookup Gruppe 001]:[Lookup Gruppe 015]])</f>
        <v>0</v>
      </c>
    </row>
    <row r="361" spans="1:10" x14ac:dyDescent="0.25">
      <c r="A361" s="33" t="str">
        <f>Funktion!C387</f>
        <v>9</v>
      </c>
      <c r="B361" s="23" t="str">
        <f>Funktion!D387</f>
        <v>42</v>
      </c>
      <c r="C361" s="23" t="str">
        <f>Funktion!E387</f>
        <v>41</v>
      </c>
      <c r="D361">
        <f t="shared" si="17"/>
        <v>3</v>
      </c>
      <c r="E361" t="str">
        <f t="shared" si="15"/>
        <v>001</v>
      </c>
      <c r="F361" t="str">
        <f t="shared" si="16"/>
        <v>9.42.41.3</v>
      </c>
      <c r="G361">
        <f>COUNTIF(Table6[], CONCATENATE(Table3[[#This Row],[F1F2F3DrGr (funktion)]],".001"))</f>
        <v>0</v>
      </c>
      <c r="H361">
        <f>COUNTIF(Table6[], CONCATENATE(Table3[[#This Row],[F1F2F3DrGr (funktion)]],".010"))</f>
        <v>0</v>
      </c>
      <c r="I361">
        <f>COUNTIF(Table6[], CONCATENATE(Table3[[#This Row],[F1F2F3DrGr (funktion)]],".015"))</f>
        <v>0</v>
      </c>
      <c r="J361">
        <f>SUM(Table3[[#This Row],[Lookup Gruppe 001]:[Lookup Gruppe 015]])</f>
        <v>0</v>
      </c>
    </row>
    <row r="362" spans="1:10" x14ac:dyDescent="0.25">
      <c r="A362" s="33" t="str">
        <f>Funktion!C388</f>
        <v>9</v>
      </c>
      <c r="B362" s="23" t="str">
        <f>Funktion!D388</f>
        <v>42</v>
      </c>
      <c r="C362" s="23" t="str">
        <f>Funktion!E388</f>
        <v>42</v>
      </c>
      <c r="D362">
        <f t="shared" si="17"/>
        <v>3</v>
      </c>
      <c r="E362" t="str">
        <f t="shared" si="15"/>
        <v>001</v>
      </c>
      <c r="F362" t="str">
        <f t="shared" si="16"/>
        <v>9.42.42.3</v>
      </c>
      <c r="G362">
        <f>COUNTIF(Table6[], CONCATENATE(Table3[[#This Row],[F1F2F3DrGr (funktion)]],".001"))</f>
        <v>0</v>
      </c>
      <c r="H362">
        <f>COUNTIF(Table6[], CONCATENATE(Table3[[#This Row],[F1F2F3DrGr (funktion)]],".010"))</f>
        <v>0</v>
      </c>
      <c r="I362">
        <f>COUNTIF(Table6[], CONCATENATE(Table3[[#This Row],[F1F2F3DrGr (funktion)]],".015"))</f>
        <v>0</v>
      </c>
      <c r="J362">
        <f>SUM(Table3[[#This Row],[Lookup Gruppe 001]:[Lookup Gruppe 015]])</f>
        <v>0</v>
      </c>
    </row>
    <row r="363" spans="1:10" x14ac:dyDescent="0.25">
      <c r="A363" s="33" t="str">
        <f>Funktion!C389</f>
        <v>9</v>
      </c>
      <c r="B363" s="23" t="str">
        <f>Funktion!D389</f>
        <v>42</v>
      </c>
      <c r="C363" s="23" t="str">
        <f>Funktion!E389</f>
        <v>43</v>
      </c>
      <c r="D363">
        <f t="shared" si="17"/>
        <v>3</v>
      </c>
      <c r="E363" t="str">
        <f t="shared" si="15"/>
        <v>001</v>
      </c>
      <c r="F363" t="str">
        <f t="shared" si="16"/>
        <v>9.42.43.3</v>
      </c>
      <c r="G363">
        <f>COUNTIF(Table6[], CONCATENATE(Table3[[#This Row],[F1F2F3DrGr (funktion)]],".001"))</f>
        <v>0</v>
      </c>
      <c r="H363">
        <f>COUNTIF(Table6[], CONCATENATE(Table3[[#This Row],[F1F2F3DrGr (funktion)]],".010"))</f>
        <v>0</v>
      </c>
      <c r="I363">
        <f>COUNTIF(Table6[], CONCATENATE(Table3[[#This Row],[F1F2F3DrGr (funktion)]],".015"))</f>
        <v>0</v>
      </c>
      <c r="J363">
        <f>SUM(Table3[[#This Row],[Lookup Gruppe 001]:[Lookup Gruppe 015]])</f>
        <v>0</v>
      </c>
    </row>
    <row r="364" spans="1:10" x14ac:dyDescent="0.25">
      <c r="A364" s="33" t="str">
        <f>Funktion!C390</f>
        <v>9</v>
      </c>
      <c r="B364" s="23" t="str">
        <f>Funktion!D390</f>
        <v>42</v>
      </c>
      <c r="C364" s="23" t="str">
        <f>Funktion!E390</f>
        <v>44</v>
      </c>
      <c r="D364">
        <f t="shared" si="17"/>
        <v>3</v>
      </c>
      <c r="E364" t="str">
        <f t="shared" si="15"/>
        <v>001</v>
      </c>
      <c r="F364" t="str">
        <f t="shared" si="16"/>
        <v>9.42.44.3</v>
      </c>
      <c r="G364">
        <f>COUNTIF(Table6[], CONCATENATE(Table3[[#This Row],[F1F2F3DrGr (funktion)]],".001"))</f>
        <v>0</v>
      </c>
      <c r="H364">
        <f>COUNTIF(Table6[], CONCATENATE(Table3[[#This Row],[F1F2F3DrGr (funktion)]],".010"))</f>
        <v>0</v>
      </c>
      <c r="I364">
        <f>COUNTIF(Table6[], CONCATENATE(Table3[[#This Row],[F1F2F3DrGr (funktion)]],".015"))</f>
        <v>0</v>
      </c>
      <c r="J364">
        <f>SUM(Table3[[#This Row],[Lookup Gruppe 001]:[Lookup Gruppe 015]])</f>
        <v>0</v>
      </c>
    </row>
    <row r="365" spans="1:10" x14ac:dyDescent="0.25">
      <c r="A365" s="33" t="str">
        <f>Funktion!C391</f>
        <v>9</v>
      </c>
      <c r="B365" s="23" t="str">
        <f>Funktion!D391</f>
        <v>45</v>
      </c>
      <c r="C365" s="23" t="str">
        <f>Funktion!E391</f>
        <v>45</v>
      </c>
      <c r="D365">
        <f t="shared" si="17"/>
        <v>3</v>
      </c>
      <c r="E365" t="str">
        <f t="shared" si="15"/>
        <v>001</v>
      </c>
      <c r="F365" t="str">
        <f t="shared" si="16"/>
        <v>9.45.45.3</v>
      </c>
      <c r="G365">
        <f>COUNTIF(Table6[], CONCATENATE(Table3[[#This Row],[F1F2F3DrGr (funktion)]],".001"))</f>
        <v>0</v>
      </c>
      <c r="H365">
        <f>COUNTIF(Table6[], CONCATENATE(Table3[[#This Row],[F1F2F3DrGr (funktion)]],".010"))</f>
        <v>0</v>
      </c>
      <c r="I365">
        <f>COUNTIF(Table6[], CONCATENATE(Table3[[#This Row],[F1F2F3DrGr (funktion)]],".015"))</f>
        <v>0</v>
      </c>
      <c r="J365">
        <f>SUM(Table3[[#This Row],[Lookup Gruppe 001]:[Lookup Gruppe 015]])</f>
        <v>0</v>
      </c>
    </row>
    <row r="366" spans="1:10" x14ac:dyDescent="0.25">
      <c r="A366" s="33" t="str">
        <f>Funktion!C392</f>
        <v>9</v>
      </c>
      <c r="B366" s="23" t="str">
        <f>Funktion!D392</f>
        <v>45</v>
      </c>
      <c r="C366" s="23" t="str">
        <f>Funktion!E392</f>
        <v>46</v>
      </c>
      <c r="D366">
        <f t="shared" si="17"/>
        <v>3</v>
      </c>
      <c r="E366" t="str">
        <f t="shared" si="15"/>
        <v>001</v>
      </c>
      <c r="F366" t="str">
        <f t="shared" si="16"/>
        <v>9.45.46.3</v>
      </c>
      <c r="G366">
        <f>COUNTIF(Table6[], CONCATENATE(Table3[[#This Row],[F1F2F3DrGr (funktion)]],".001"))</f>
        <v>0</v>
      </c>
      <c r="H366">
        <f>COUNTIF(Table6[], CONCATENATE(Table3[[#This Row],[F1F2F3DrGr (funktion)]],".010"))</f>
        <v>0</v>
      </c>
      <c r="I366">
        <f>COUNTIF(Table6[], CONCATENATE(Table3[[#This Row],[F1F2F3DrGr (funktion)]],".015"))</f>
        <v>0</v>
      </c>
      <c r="J366">
        <f>SUM(Table3[[#This Row],[Lookup Gruppe 001]:[Lookup Gruppe 015]])</f>
        <v>0</v>
      </c>
    </row>
    <row r="367" spans="1:10" x14ac:dyDescent="0.25">
      <c r="A367" s="33" t="str">
        <f>Funktion!C393</f>
        <v>9</v>
      </c>
      <c r="B367" s="23" t="str">
        <f>Funktion!D393</f>
        <v>45</v>
      </c>
      <c r="C367" s="23" t="str">
        <f>Funktion!E393</f>
        <v>47</v>
      </c>
      <c r="D367">
        <f t="shared" si="17"/>
        <v>3</v>
      </c>
      <c r="E367" t="str">
        <f t="shared" si="15"/>
        <v>001</v>
      </c>
      <c r="F367" t="str">
        <f t="shared" si="16"/>
        <v>9.45.47.3</v>
      </c>
      <c r="G367">
        <f>COUNTIF(Table6[], CONCATENATE(Table3[[#This Row],[F1F2F3DrGr (funktion)]],".001"))</f>
        <v>0</v>
      </c>
      <c r="H367">
        <f>COUNTIF(Table6[], CONCATENATE(Table3[[#This Row],[F1F2F3DrGr (funktion)]],".010"))</f>
        <v>0</v>
      </c>
      <c r="I367">
        <f>COUNTIF(Table6[], CONCATENATE(Table3[[#This Row],[F1F2F3DrGr (funktion)]],".015"))</f>
        <v>0</v>
      </c>
      <c r="J367">
        <f>SUM(Table3[[#This Row],[Lookup Gruppe 001]:[Lookup Gruppe 015]])</f>
        <v>0</v>
      </c>
    </row>
    <row r="368" spans="1:10" x14ac:dyDescent="0.25">
      <c r="A368" s="33" t="str">
        <f>Funktion!C394</f>
        <v>9</v>
      </c>
      <c r="B368" s="23" t="str">
        <f>Funktion!D394</f>
        <v>48</v>
      </c>
      <c r="C368" s="23" t="str">
        <f>Funktion!E394</f>
        <v>48</v>
      </c>
      <c r="D368">
        <f t="shared" si="17"/>
        <v>3</v>
      </c>
      <c r="E368" t="str">
        <f t="shared" si="15"/>
        <v>001</v>
      </c>
      <c r="F368" t="str">
        <f t="shared" si="16"/>
        <v>9.48.48.3</v>
      </c>
      <c r="G368">
        <f>COUNTIF(Table6[], CONCATENATE(Table3[[#This Row],[F1F2F3DrGr (funktion)]],".001"))</f>
        <v>0</v>
      </c>
      <c r="H368">
        <f>COUNTIF(Table6[], CONCATENATE(Table3[[#This Row],[F1F2F3DrGr (funktion)]],".010"))</f>
        <v>0</v>
      </c>
      <c r="I368">
        <f>COUNTIF(Table6[], CONCATENATE(Table3[[#This Row],[F1F2F3DrGr (funktion)]],".015"))</f>
        <v>0</v>
      </c>
      <c r="J368">
        <f>SUM(Table3[[#This Row],[Lookup Gruppe 001]:[Lookup Gruppe 015]])</f>
        <v>0</v>
      </c>
    </row>
    <row r="369" spans="1:10" x14ac:dyDescent="0.25">
      <c r="A369" s="33" t="str">
        <f>Funktion!C395</f>
        <v>9</v>
      </c>
      <c r="B369" s="23" t="str">
        <f>Funktion!D395</f>
        <v>48</v>
      </c>
      <c r="C369" s="23" t="str">
        <f>Funktion!E395</f>
        <v>49</v>
      </c>
      <c r="D369">
        <f t="shared" si="17"/>
        <v>3</v>
      </c>
      <c r="E369" t="str">
        <f t="shared" si="15"/>
        <v>001</v>
      </c>
      <c r="F369" t="str">
        <f t="shared" si="16"/>
        <v>9.48.49.3</v>
      </c>
      <c r="G369">
        <f>COUNTIF(Table6[], CONCATENATE(Table3[[#This Row],[F1F2F3DrGr (funktion)]],".001"))</f>
        <v>0</v>
      </c>
      <c r="H369">
        <f>COUNTIF(Table6[], CONCATENATE(Table3[[#This Row],[F1F2F3DrGr (funktion)]],".010"))</f>
        <v>0</v>
      </c>
      <c r="I369">
        <f>COUNTIF(Table6[], CONCATENATE(Table3[[#This Row],[F1F2F3DrGr (funktion)]],".015"))</f>
        <v>0</v>
      </c>
      <c r="J369">
        <f>SUM(Table3[[#This Row],[Lookup Gruppe 001]:[Lookup Gruppe 015]])</f>
        <v>0</v>
      </c>
    </row>
    <row r="370" spans="1:10" x14ac:dyDescent="0.25">
      <c r="A370" s="33" t="str">
        <f>Funktion!C396</f>
        <v>9</v>
      </c>
      <c r="B370" s="23" t="str">
        <f>Funktion!D396</f>
        <v>50</v>
      </c>
      <c r="C370" s="23" t="str">
        <f>Funktion!E396</f>
        <v>50</v>
      </c>
      <c r="D370">
        <f t="shared" si="17"/>
        <v>3</v>
      </c>
      <c r="E370" t="str">
        <f t="shared" si="15"/>
        <v>001</v>
      </c>
      <c r="F370" t="str">
        <f t="shared" si="16"/>
        <v>9.50.50.3</v>
      </c>
      <c r="G370">
        <f>COUNTIF(Table6[], CONCATENATE(Table3[[#This Row],[F1F2F3DrGr (funktion)]],".001"))</f>
        <v>0</v>
      </c>
      <c r="H370">
        <f>COUNTIF(Table6[], CONCATENATE(Table3[[#This Row],[F1F2F3DrGr (funktion)]],".010"))</f>
        <v>0</v>
      </c>
      <c r="I370">
        <f>COUNTIF(Table6[], CONCATENATE(Table3[[#This Row],[F1F2F3DrGr (funktion)]],".015"))</f>
        <v>0</v>
      </c>
      <c r="J370">
        <f>SUM(Table3[[#This Row],[Lookup Gruppe 001]:[Lookup Gruppe 015]])</f>
        <v>0</v>
      </c>
    </row>
    <row r="371" spans="1:10" x14ac:dyDescent="0.25">
      <c r="A371" s="33" t="str">
        <f>Funktion!C397</f>
        <v>9</v>
      </c>
      <c r="B371" s="23" t="str">
        <f>Funktion!D397</f>
        <v>51</v>
      </c>
      <c r="C371" s="23" t="str">
        <f>Funktion!E397</f>
        <v>52</v>
      </c>
      <c r="D371">
        <f t="shared" si="17"/>
        <v>3</v>
      </c>
      <c r="E371" t="str">
        <f t="shared" si="15"/>
        <v>001</v>
      </c>
      <c r="F371" t="str">
        <f t="shared" si="16"/>
        <v>9.51.52.3</v>
      </c>
      <c r="G371">
        <f>COUNTIF(Table6[], CONCATENATE(Table3[[#This Row],[F1F2F3DrGr (funktion)]],".001"))</f>
        <v>0</v>
      </c>
      <c r="H371">
        <f>COUNTIF(Table6[], CONCATENATE(Table3[[#This Row],[F1F2F3DrGr (funktion)]],".010"))</f>
        <v>0</v>
      </c>
      <c r="I371">
        <f>COUNTIF(Table6[], CONCATENATE(Table3[[#This Row],[F1F2F3DrGr (funktion)]],".015"))</f>
        <v>0</v>
      </c>
      <c r="J371">
        <f>SUM(Table3[[#This Row],[Lookup Gruppe 001]:[Lookup Gruppe 015]])</f>
        <v>0</v>
      </c>
    </row>
    <row r="372" spans="1:10" x14ac:dyDescent="0.25">
      <c r="A372" s="33" t="str">
        <f>Funktion!C398</f>
        <v>9</v>
      </c>
      <c r="B372" s="23" t="str">
        <f>Funktion!D398</f>
        <v>52</v>
      </c>
      <c r="C372" s="23" t="str">
        <f>Funktion!E398</f>
        <v>53</v>
      </c>
      <c r="D372">
        <f t="shared" si="17"/>
        <v>3</v>
      </c>
      <c r="E372" t="str">
        <f t="shared" si="15"/>
        <v>001</v>
      </c>
      <c r="F372" t="str">
        <f t="shared" si="16"/>
        <v>9.52.53.3</v>
      </c>
      <c r="G372">
        <f>COUNTIF(Table6[], CONCATENATE(Table3[[#This Row],[F1F2F3DrGr (funktion)]],".001"))</f>
        <v>0</v>
      </c>
      <c r="H372">
        <f>COUNTIF(Table6[], CONCATENATE(Table3[[#This Row],[F1F2F3DrGr (funktion)]],".010"))</f>
        <v>0</v>
      </c>
      <c r="I372">
        <f>COUNTIF(Table6[], CONCATENATE(Table3[[#This Row],[F1F2F3DrGr (funktion)]],".015"))</f>
        <v>0</v>
      </c>
      <c r="J372">
        <f>SUM(Table3[[#This Row],[Lookup Gruppe 001]:[Lookup Gruppe 015]])</f>
        <v>0</v>
      </c>
    </row>
    <row r="373" spans="1:10" x14ac:dyDescent="0.25">
      <c r="A373" s="33" t="str">
        <f>Funktion!C399</f>
        <v>9</v>
      </c>
      <c r="B373" s="23" t="str">
        <f>Funktion!D399</f>
        <v>52</v>
      </c>
      <c r="C373" s="23" t="str">
        <f>Funktion!E399</f>
        <v>54</v>
      </c>
      <c r="D373">
        <f t="shared" si="17"/>
        <v>3</v>
      </c>
      <c r="E373" t="str">
        <f t="shared" si="15"/>
        <v>001</v>
      </c>
      <c r="F373" t="str">
        <f t="shared" si="16"/>
        <v>9.52.54.3</v>
      </c>
      <c r="G373">
        <f>COUNTIF(Table6[], CONCATENATE(Table3[[#This Row],[F1F2F3DrGr (funktion)]],".001"))</f>
        <v>0</v>
      </c>
      <c r="H373">
        <f>COUNTIF(Table6[], CONCATENATE(Table3[[#This Row],[F1F2F3DrGr (funktion)]],".010"))</f>
        <v>0</v>
      </c>
      <c r="I373">
        <f>COUNTIF(Table6[], CONCATENATE(Table3[[#This Row],[F1F2F3DrGr (funktion)]],".015"))</f>
        <v>0</v>
      </c>
      <c r="J373">
        <f>SUM(Table3[[#This Row],[Lookup Gruppe 001]:[Lookup Gruppe 015]])</f>
        <v>0</v>
      </c>
    </row>
    <row r="374" spans="1:10" x14ac:dyDescent="0.25">
      <c r="A374" s="33" t="str">
        <f>Funktion!C400</f>
        <v>9</v>
      </c>
      <c r="B374" s="23" t="str">
        <f>Funktion!D400</f>
        <v>52</v>
      </c>
      <c r="C374" s="23" t="str">
        <f>Funktion!E400</f>
        <v>55</v>
      </c>
      <c r="D374">
        <f t="shared" si="17"/>
        <v>3</v>
      </c>
      <c r="E374" t="str">
        <f t="shared" si="15"/>
        <v>001</v>
      </c>
      <c r="F374" t="str">
        <f t="shared" si="16"/>
        <v>9.52.55.3</v>
      </c>
      <c r="G374">
        <f>COUNTIF(Table6[], CONCATENATE(Table3[[#This Row],[F1F2F3DrGr (funktion)]],".001"))</f>
        <v>0</v>
      </c>
      <c r="H374">
        <f>COUNTIF(Table6[], CONCATENATE(Table3[[#This Row],[F1F2F3DrGr (funktion)]],".010"))</f>
        <v>0</v>
      </c>
      <c r="I374">
        <f>COUNTIF(Table6[], CONCATENATE(Table3[[#This Row],[F1F2F3DrGr (funktion)]],".015"))</f>
        <v>0</v>
      </c>
      <c r="J374">
        <f>SUM(Table3[[#This Row],[Lookup Gruppe 001]:[Lookup Gruppe 015]])</f>
        <v>0</v>
      </c>
    </row>
    <row r="375" spans="1:10" x14ac:dyDescent="0.25">
      <c r="A375" s="33" t="str">
        <f>Funktion!C401</f>
        <v>9</v>
      </c>
      <c r="B375" s="23" t="str">
        <f>Funktion!D401</f>
        <v>52</v>
      </c>
      <c r="C375" s="23" t="str">
        <f>Funktion!E401</f>
        <v>56</v>
      </c>
      <c r="D375">
        <f t="shared" si="17"/>
        <v>3</v>
      </c>
      <c r="E375" t="str">
        <f t="shared" si="15"/>
        <v>001</v>
      </c>
      <c r="F375" t="str">
        <f t="shared" si="16"/>
        <v>9.52.56.3</v>
      </c>
      <c r="G375">
        <f>COUNTIF(Table6[], CONCATENATE(Table3[[#This Row],[F1F2F3DrGr (funktion)]],".001"))</f>
        <v>0</v>
      </c>
      <c r="H375">
        <f>COUNTIF(Table6[], CONCATENATE(Table3[[#This Row],[F1F2F3DrGr (funktion)]],".010"))</f>
        <v>0</v>
      </c>
      <c r="I375">
        <f>COUNTIF(Table6[], CONCATENATE(Table3[[#This Row],[F1F2F3DrGr (funktion)]],".015"))</f>
        <v>0</v>
      </c>
      <c r="J375">
        <f>SUM(Table3[[#This Row],[Lookup Gruppe 001]:[Lookup Gruppe 015]])</f>
        <v>0</v>
      </c>
    </row>
    <row r="376" spans="1:10" x14ac:dyDescent="0.25">
      <c r="A376" s="33" t="str">
        <f>Funktion!C402</f>
        <v>9</v>
      </c>
      <c r="B376" s="23" t="str">
        <f>Funktion!D402</f>
        <v>52</v>
      </c>
      <c r="C376" s="23" t="str">
        <f>Funktion!E402</f>
        <v>57</v>
      </c>
      <c r="D376">
        <f t="shared" si="17"/>
        <v>3</v>
      </c>
      <c r="E376" t="str">
        <f t="shared" si="15"/>
        <v>001</v>
      </c>
      <c r="F376" t="str">
        <f t="shared" si="16"/>
        <v>9.52.57.3</v>
      </c>
      <c r="G376">
        <f>COUNTIF(Table6[], CONCATENATE(Table3[[#This Row],[F1F2F3DrGr (funktion)]],".001"))</f>
        <v>0</v>
      </c>
      <c r="H376">
        <f>COUNTIF(Table6[], CONCATENATE(Table3[[#This Row],[F1F2F3DrGr (funktion)]],".010"))</f>
        <v>0</v>
      </c>
      <c r="I376">
        <f>COUNTIF(Table6[], CONCATENATE(Table3[[#This Row],[F1F2F3DrGr (funktion)]],".015"))</f>
        <v>0</v>
      </c>
      <c r="J376">
        <f>SUM(Table3[[#This Row],[Lookup Gruppe 001]:[Lookup Gruppe 015]])</f>
        <v>0</v>
      </c>
    </row>
    <row r="377" spans="1:10" x14ac:dyDescent="0.25">
      <c r="A377" s="33" t="str">
        <f>Funktion!C403</f>
        <v>9</v>
      </c>
      <c r="B377" s="23" t="str">
        <f>Funktion!D403</f>
        <v>52</v>
      </c>
      <c r="C377" s="23" t="str">
        <f>Funktion!E403</f>
        <v>59</v>
      </c>
      <c r="D377">
        <f t="shared" si="17"/>
        <v>3</v>
      </c>
      <c r="E377" t="str">
        <f t="shared" si="15"/>
        <v>001</v>
      </c>
      <c r="F377" t="str">
        <f t="shared" si="16"/>
        <v>9.52.59.3</v>
      </c>
      <c r="G377">
        <f>COUNTIF(Table6[], CONCATENATE(Table3[[#This Row],[F1F2F3DrGr (funktion)]],".001"))</f>
        <v>0</v>
      </c>
      <c r="H377">
        <f>COUNTIF(Table6[], CONCATENATE(Table3[[#This Row],[F1F2F3DrGr (funktion)]],".010"))</f>
        <v>0</v>
      </c>
      <c r="I377">
        <f>COUNTIF(Table6[], CONCATENATE(Table3[[#This Row],[F1F2F3DrGr (funktion)]],".015"))</f>
        <v>0</v>
      </c>
      <c r="J377">
        <f>SUM(Table3[[#This Row],[Lookup Gruppe 001]:[Lookup Gruppe 015]])</f>
        <v>0</v>
      </c>
    </row>
    <row r="378" spans="1:10" x14ac:dyDescent="0.25">
      <c r="A378" s="33" t="str">
        <f>Funktion!C404</f>
        <v>9</v>
      </c>
      <c r="B378" s="23" t="str">
        <f>Funktion!D404</f>
        <v>52</v>
      </c>
      <c r="C378" s="23" t="str">
        <f>Funktion!E404</f>
        <v>61</v>
      </c>
      <c r="D378">
        <f t="shared" si="17"/>
        <v>3</v>
      </c>
      <c r="E378" t="str">
        <f t="shared" si="15"/>
        <v>001</v>
      </c>
      <c r="F378" t="str">
        <f t="shared" si="16"/>
        <v>9.52.61.3</v>
      </c>
      <c r="G378">
        <f>COUNTIF(Table6[], CONCATENATE(Table3[[#This Row],[F1F2F3DrGr (funktion)]],".001"))</f>
        <v>0</v>
      </c>
      <c r="H378">
        <f>COUNTIF(Table6[], CONCATENATE(Table3[[#This Row],[F1F2F3DrGr (funktion)]],".010"))</f>
        <v>0</v>
      </c>
      <c r="I378">
        <f>COUNTIF(Table6[], CONCATENATE(Table3[[#This Row],[F1F2F3DrGr (funktion)]],".015"))</f>
        <v>0</v>
      </c>
      <c r="J378">
        <f>SUM(Table3[[#This Row],[Lookup Gruppe 001]:[Lookup Gruppe 015]])</f>
        <v>0</v>
      </c>
    </row>
    <row r="379" spans="1:10" x14ac:dyDescent="0.25">
      <c r="A379" s="33" t="str">
        <f>Funktion!C405</f>
        <v>9</v>
      </c>
      <c r="B379" s="23" t="str">
        <f>Funktion!D405</f>
        <v>52</v>
      </c>
      <c r="C379" s="23" t="str">
        <f>Funktion!E405</f>
        <v>62</v>
      </c>
      <c r="D379">
        <f t="shared" si="17"/>
        <v>3</v>
      </c>
      <c r="E379" t="str">
        <f t="shared" si="15"/>
        <v>001</v>
      </c>
      <c r="F379" t="str">
        <f t="shared" si="16"/>
        <v>9.52.62.3</v>
      </c>
      <c r="G379">
        <f>COUNTIF(Table6[], CONCATENATE(Table3[[#This Row],[F1F2F3DrGr (funktion)]],".001"))</f>
        <v>0</v>
      </c>
      <c r="H379">
        <f>COUNTIF(Table6[], CONCATENATE(Table3[[#This Row],[F1F2F3DrGr (funktion)]],".010"))</f>
        <v>0</v>
      </c>
      <c r="I379">
        <f>COUNTIF(Table6[], CONCATENATE(Table3[[#This Row],[F1F2F3DrGr (funktion)]],".015"))</f>
        <v>0</v>
      </c>
      <c r="J379">
        <f>SUM(Table3[[#This Row],[Lookup Gruppe 001]:[Lookup Gruppe 015]])</f>
        <v>0</v>
      </c>
    </row>
    <row r="380" spans="1:10" x14ac:dyDescent="0.25">
      <c r="A380" s="33" t="str">
        <f>Funktion!C406</f>
        <v>9</v>
      </c>
      <c r="B380" s="23" t="str">
        <f>Funktion!D406</f>
        <v>55</v>
      </c>
      <c r="C380" s="23" t="str">
        <f>Funktion!E406</f>
        <v>63</v>
      </c>
      <c r="D380">
        <f t="shared" si="17"/>
        <v>3</v>
      </c>
      <c r="E380" t="str">
        <f t="shared" si="15"/>
        <v>001</v>
      </c>
      <c r="F380" t="str">
        <f t="shared" si="16"/>
        <v>9.55.63.3</v>
      </c>
      <c r="G380">
        <f>COUNTIF(Table6[], CONCATENATE(Table3[[#This Row],[F1F2F3DrGr (funktion)]],".001"))</f>
        <v>0</v>
      </c>
      <c r="H380">
        <f>COUNTIF(Table6[], CONCATENATE(Table3[[#This Row],[F1F2F3DrGr (funktion)]],".010"))</f>
        <v>0</v>
      </c>
      <c r="I380">
        <f>COUNTIF(Table6[], CONCATENATE(Table3[[#This Row],[F1F2F3DrGr (funktion)]],".015"))</f>
        <v>0</v>
      </c>
      <c r="J380">
        <f>SUM(Table3[[#This Row],[Lookup Gruppe 001]:[Lookup Gruppe 015]])</f>
        <v>0</v>
      </c>
    </row>
    <row r="381" spans="1:10" x14ac:dyDescent="0.25">
      <c r="A381" s="33" t="str">
        <f>Funktion!C407</f>
        <v>9</v>
      </c>
      <c r="B381" s="23" t="str">
        <f>Funktion!D407</f>
        <v>55</v>
      </c>
      <c r="C381" s="23" t="str">
        <f>Funktion!E407</f>
        <v>64</v>
      </c>
      <c r="D381">
        <f t="shared" si="17"/>
        <v>3</v>
      </c>
      <c r="E381" t="str">
        <f t="shared" si="15"/>
        <v>001</v>
      </c>
      <c r="F381" t="str">
        <f t="shared" si="16"/>
        <v>9.55.64.3</v>
      </c>
      <c r="G381">
        <f>COUNTIF(Table6[], CONCATENATE(Table3[[#This Row],[F1F2F3DrGr (funktion)]],".001"))</f>
        <v>0</v>
      </c>
      <c r="H381">
        <f>COUNTIF(Table6[], CONCATENATE(Table3[[#This Row],[F1F2F3DrGr (funktion)]],".010"))</f>
        <v>0</v>
      </c>
      <c r="I381">
        <f>COUNTIF(Table6[], CONCATENATE(Table3[[#This Row],[F1F2F3DrGr (funktion)]],".015"))</f>
        <v>0</v>
      </c>
      <c r="J381">
        <f>SUM(Table3[[#This Row],[Lookup Gruppe 001]:[Lookup Gruppe 015]])</f>
        <v>0</v>
      </c>
    </row>
    <row r="382" spans="1:10" x14ac:dyDescent="0.25">
      <c r="A382" s="33" t="str">
        <f>Funktion!C408</f>
        <v>9</v>
      </c>
      <c r="B382" s="23" t="str">
        <f>Funktion!D408</f>
        <v>55</v>
      </c>
      <c r="C382" s="23" t="str">
        <f>Funktion!E408</f>
        <v>65</v>
      </c>
      <c r="D382">
        <f t="shared" si="17"/>
        <v>3</v>
      </c>
      <c r="E382" t="str">
        <f t="shared" si="15"/>
        <v>001</v>
      </c>
      <c r="F382" t="str">
        <f t="shared" si="16"/>
        <v>9.55.65.3</v>
      </c>
      <c r="G382">
        <f>COUNTIF(Table6[], CONCATENATE(Table3[[#This Row],[F1F2F3DrGr (funktion)]],".001"))</f>
        <v>0</v>
      </c>
      <c r="H382">
        <f>COUNTIF(Table6[], CONCATENATE(Table3[[#This Row],[F1F2F3DrGr (funktion)]],".010"))</f>
        <v>0</v>
      </c>
      <c r="I382">
        <f>COUNTIF(Table6[], CONCATENATE(Table3[[#This Row],[F1F2F3DrGr (funktion)]],".015"))</f>
        <v>0</v>
      </c>
      <c r="J382">
        <f>SUM(Table3[[#This Row],[Lookup Gruppe 001]:[Lookup Gruppe 015]])</f>
        <v>0</v>
      </c>
    </row>
    <row r="383" spans="1:10" x14ac:dyDescent="0.25">
      <c r="A383" s="33" t="str">
        <f>Funktion!C409</f>
        <v>9</v>
      </c>
      <c r="B383" s="23" t="str">
        <f>Funktion!D409</f>
        <v>55</v>
      </c>
      <c r="C383" s="23" t="str">
        <f>Funktion!E409</f>
        <v>66</v>
      </c>
      <c r="D383">
        <f t="shared" si="17"/>
        <v>3</v>
      </c>
      <c r="E383" t="str">
        <f t="shared" si="15"/>
        <v>001</v>
      </c>
      <c r="F383" t="str">
        <f t="shared" si="16"/>
        <v>9.55.66.3</v>
      </c>
      <c r="G383">
        <f>COUNTIF(Table6[], CONCATENATE(Table3[[#This Row],[F1F2F3DrGr (funktion)]],".001"))</f>
        <v>0</v>
      </c>
      <c r="H383">
        <f>COUNTIF(Table6[], CONCATENATE(Table3[[#This Row],[F1F2F3DrGr (funktion)]],".010"))</f>
        <v>0</v>
      </c>
      <c r="I383">
        <f>COUNTIF(Table6[], CONCATENATE(Table3[[#This Row],[F1F2F3DrGr (funktion)]],".015"))</f>
        <v>0</v>
      </c>
      <c r="J383">
        <f>SUM(Table3[[#This Row],[Lookup Gruppe 001]:[Lookup Gruppe 015]])</f>
        <v>0</v>
      </c>
    </row>
    <row r="384" spans="1:10" x14ac:dyDescent="0.25">
      <c r="A384" s="33" t="str">
        <f>Funktion!C410</f>
        <v>9</v>
      </c>
      <c r="B384" s="23" t="str">
        <f>Funktion!D410</f>
        <v>55</v>
      </c>
      <c r="C384" s="23" t="str">
        <f>Funktion!E410</f>
        <v>67</v>
      </c>
      <c r="D384">
        <f t="shared" si="17"/>
        <v>3</v>
      </c>
      <c r="E384" t="str">
        <f t="shared" si="15"/>
        <v>001</v>
      </c>
      <c r="F384" t="str">
        <f t="shared" si="16"/>
        <v>9.55.67.3</v>
      </c>
      <c r="G384">
        <f>COUNTIF(Table6[], CONCATENATE(Table3[[#This Row],[F1F2F3DrGr (funktion)]],".001"))</f>
        <v>0</v>
      </c>
      <c r="H384">
        <f>COUNTIF(Table6[], CONCATENATE(Table3[[#This Row],[F1F2F3DrGr (funktion)]],".010"))</f>
        <v>0</v>
      </c>
      <c r="I384">
        <f>COUNTIF(Table6[], CONCATENATE(Table3[[#This Row],[F1F2F3DrGr (funktion)]],".015"))</f>
        <v>0</v>
      </c>
      <c r="J384">
        <f>SUM(Table3[[#This Row],[Lookup Gruppe 001]:[Lookup Gruppe 015]])</f>
        <v>0</v>
      </c>
    </row>
    <row r="385" spans="1:10" x14ac:dyDescent="0.25">
      <c r="A385" s="33" t="str">
        <f>Funktion!C411</f>
        <v>9</v>
      </c>
      <c r="B385" s="23" t="str">
        <f>Funktion!D411</f>
        <v>55</v>
      </c>
      <c r="C385" s="23" t="str">
        <f>Funktion!E411</f>
        <v>68</v>
      </c>
      <c r="D385">
        <f t="shared" si="17"/>
        <v>3</v>
      </c>
      <c r="E385" t="str">
        <f t="shared" si="15"/>
        <v>001</v>
      </c>
      <c r="F385" t="str">
        <f t="shared" si="16"/>
        <v>9.55.68.3</v>
      </c>
      <c r="G385">
        <f>COUNTIF(Table6[], CONCATENATE(Table3[[#This Row],[F1F2F3DrGr (funktion)]],".001"))</f>
        <v>0</v>
      </c>
      <c r="H385">
        <f>COUNTIF(Table6[], CONCATENATE(Table3[[#This Row],[F1F2F3DrGr (funktion)]],".010"))</f>
        <v>0</v>
      </c>
      <c r="I385">
        <f>COUNTIF(Table6[], CONCATENATE(Table3[[#This Row],[F1F2F3DrGr (funktion)]],".015"))</f>
        <v>0</v>
      </c>
      <c r="J385">
        <f>SUM(Table3[[#This Row],[Lookup Gruppe 001]:[Lookup Gruppe 015]])</f>
        <v>0</v>
      </c>
    </row>
    <row r="386" spans="1:10" x14ac:dyDescent="0.25">
      <c r="A386" s="33" t="str">
        <f>Funktion!C412</f>
        <v>9</v>
      </c>
      <c r="B386" s="23" t="str">
        <f>Funktion!D412</f>
        <v>55</v>
      </c>
      <c r="C386" s="23" t="str">
        <f>Funktion!E412</f>
        <v>70</v>
      </c>
      <c r="D386">
        <f t="shared" si="17"/>
        <v>3</v>
      </c>
      <c r="E386" t="str">
        <f t="shared" ref="E386:E406" si="18">"001"</f>
        <v>001</v>
      </c>
      <c r="F386" t="str">
        <f t="shared" ref="F386:F406" si="19">CONCATENATE(A386,".",B386,".",C386,".",D386)</f>
        <v>9.55.70.3</v>
      </c>
      <c r="G386">
        <f>COUNTIF(Table6[], CONCATENATE(Table3[[#This Row],[F1F2F3DrGr (funktion)]],".001"))</f>
        <v>0</v>
      </c>
      <c r="H386">
        <f>COUNTIF(Table6[], CONCATENATE(Table3[[#This Row],[F1F2F3DrGr (funktion)]],".010"))</f>
        <v>0</v>
      </c>
      <c r="I386">
        <f>COUNTIF(Table6[], CONCATENATE(Table3[[#This Row],[F1F2F3DrGr (funktion)]],".015"))</f>
        <v>0</v>
      </c>
      <c r="J386">
        <f>SUM(Table3[[#This Row],[Lookup Gruppe 001]:[Lookup Gruppe 015]])</f>
        <v>0</v>
      </c>
    </row>
    <row r="387" spans="1:10" x14ac:dyDescent="0.25">
      <c r="A387" s="33" t="str">
        <f>Funktion!C413</f>
        <v>9</v>
      </c>
      <c r="B387" s="23" t="str">
        <f>Funktion!D413</f>
        <v>55</v>
      </c>
      <c r="C387" s="23" t="str">
        <f>Funktion!E413</f>
        <v>71</v>
      </c>
      <c r="D387">
        <f t="shared" si="17"/>
        <v>3</v>
      </c>
      <c r="E387" t="str">
        <f t="shared" si="18"/>
        <v>001</v>
      </c>
      <c r="F387" t="str">
        <f t="shared" si="19"/>
        <v>9.55.71.3</v>
      </c>
      <c r="G387">
        <f>COUNTIF(Table6[], CONCATENATE(Table3[[#This Row],[F1F2F3DrGr (funktion)]],".001"))</f>
        <v>0</v>
      </c>
      <c r="H387">
        <f>COUNTIF(Table6[], CONCATENATE(Table3[[#This Row],[F1F2F3DrGr (funktion)]],".010"))</f>
        <v>0</v>
      </c>
      <c r="I387">
        <f>COUNTIF(Table6[], CONCATENATE(Table3[[#This Row],[F1F2F3DrGr (funktion)]],".015"))</f>
        <v>0</v>
      </c>
      <c r="J387">
        <f>SUM(Table3[[#This Row],[Lookup Gruppe 001]:[Lookup Gruppe 015]])</f>
        <v>0</v>
      </c>
    </row>
    <row r="388" spans="1:10" x14ac:dyDescent="0.25">
      <c r="A388" s="33" t="str">
        <f>Funktion!C414</f>
        <v>9</v>
      </c>
      <c r="B388" s="23" t="str">
        <f>Funktion!D414</f>
        <v>55</v>
      </c>
      <c r="C388" s="23" t="str">
        <f>Funktion!E414</f>
        <v>72</v>
      </c>
      <c r="D388">
        <f t="shared" si="17"/>
        <v>3</v>
      </c>
      <c r="E388" t="str">
        <f t="shared" si="18"/>
        <v>001</v>
      </c>
      <c r="F388" t="str">
        <f t="shared" si="19"/>
        <v>9.55.72.3</v>
      </c>
      <c r="G388">
        <f>COUNTIF(Table6[], CONCATENATE(Table3[[#This Row],[F1F2F3DrGr (funktion)]],".001"))</f>
        <v>0</v>
      </c>
      <c r="H388">
        <f>COUNTIF(Table6[], CONCATENATE(Table3[[#This Row],[F1F2F3DrGr (funktion)]],".010"))</f>
        <v>0</v>
      </c>
      <c r="I388">
        <f>COUNTIF(Table6[], CONCATENATE(Table3[[#This Row],[F1F2F3DrGr (funktion)]],".015"))</f>
        <v>0</v>
      </c>
      <c r="J388">
        <f>SUM(Table3[[#This Row],[Lookup Gruppe 001]:[Lookup Gruppe 015]])</f>
        <v>0</v>
      </c>
    </row>
    <row r="389" spans="1:10" x14ac:dyDescent="0.25">
      <c r="A389" s="33" t="str">
        <f>Funktion!C415</f>
        <v>9</v>
      </c>
      <c r="B389" s="23" t="str">
        <f>Funktion!D415</f>
        <v>55</v>
      </c>
      <c r="C389" s="23" t="str">
        <f>Funktion!E415</f>
        <v>74</v>
      </c>
      <c r="D389">
        <f t="shared" ref="D389:D406" si="20">D388</f>
        <v>3</v>
      </c>
      <c r="E389" t="str">
        <f t="shared" si="18"/>
        <v>001</v>
      </c>
      <c r="F389" t="str">
        <f t="shared" si="19"/>
        <v>9.55.74.3</v>
      </c>
      <c r="G389">
        <f>COUNTIF(Table6[], CONCATENATE(Table3[[#This Row],[F1F2F3DrGr (funktion)]],".001"))</f>
        <v>0</v>
      </c>
      <c r="H389">
        <f>COUNTIF(Table6[], CONCATENATE(Table3[[#This Row],[F1F2F3DrGr (funktion)]],".010"))</f>
        <v>0</v>
      </c>
      <c r="I389">
        <f>COUNTIF(Table6[], CONCATENATE(Table3[[#This Row],[F1F2F3DrGr (funktion)]],".015"))</f>
        <v>0</v>
      </c>
      <c r="J389">
        <f>SUM(Table3[[#This Row],[Lookup Gruppe 001]:[Lookup Gruppe 015]])</f>
        <v>0</v>
      </c>
    </row>
    <row r="390" spans="1:10" x14ac:dyDescent="0.25">
      <c r="A390" s="33" t="str">
        <f>Funktion!C416</f>
        <v>9</v>
      </c>
      <c r="B390" s="23" t="str">
        <f>Funktion!D416</f>
        <v>55</v>
      </c>
      <c r="C390" s="23" t="str">
        <f>Funktion!E416</f>
        <v>75</v>
      </c>
      <c r="D390">
        <f t="shared" si="20"/>
        <v>3</v>
      </c>
      <c r="E390" t="str">
        <f t="shared" si="18"/>
        <v>001</v>
      </c>
      <c r="F390" t="str">
        <f t="shared" si="19"/>
        <v>9.55.75.3</v>
      </c>
      <c r="G390">
        <f>COUNTIF(Table6[], CONCATENATE(Table3[[#This Row],[F1F2F3DrGr (funktion)]],".001"))</f>
        <v>0</v>
      </c>
      <c r="H390">
        <f>COUNTIF(Table6[], CONCATENATE(Table3[[#This Row],[F1F2F3DrGr (funktion)]],".010"))</f>
        <v>0</v>
      </c>
      <c r="I390">
        <f>COUNTIF(Table6[], CONCATENATE(Table3[[#This Row],[F1F2F3DrGr (funktion)]],".015"))</f>
        <v>0</v>
      </c>
      <c r="J390">
        <f>SUM(Table3[[#This Row],[Lookup Gruppe 001]:[Lookup Gruppe 015]])</f>
        <v>0</v>
      </c>
    </row>
    <row r="391" spans="1:10" x14ac:dyDescent="0.25">
      <c r="A391" s="33" t="str">
        <f>Funktion!C417</f>
        <v>9</v>
      </c>
      <c r="B391" s="23" t="str">
        <f>Funktion!D417</f>
        <v>55</v>
      </c>
      <c r="C391" s="23" t="str">
        <f>Funktion!E417</f>
        <v>76</v>
      </c>
      <c r="D391">
        <f t="shared" si="20"/>
        <v>3</v>
      </c>
      <c r="E391" t="str">
        <f t="shared" si="18"/>
        <v>001</v>
      </c>
      <c r="F391" t="str">
        <f t="shared" si="19"/>
        <v>9.55.76.3</v>
      </c>
      <c r="G391">
        <f>COUNTIF(Table6[], CONCATENATE(Table3[[#This Row],[F1F2F3DrGr (funktion)]],".001"))</f>
        <v>0</v>
      </c>
      <c r="H391">
        <f>COUNTIF(Table6[], CONCATENATE(Table3[[#This Row],[F1F2F3DrGr (funktion)]],".010"))</f>
        <v>0</v>
      </c>
      <c r="I391">
        <f>COUNTIF(Table6[], CONCATENATE(Table3[[#This Row],[F1F2F3DrGr (funktion)]],".015"))</f>
        <v>0</v>
      </c>
      <c r="J391">
        <f>SUM(Table3[[#This Row],[Lookup Gruppe 001]:[Lookup Gruppe 015]])</f>
        <v>0</v>
      </c>
    </row>
    <row r="392" spans="1:10" x14ac:dyDescent="0.25">
      <c r="A392" s="33" t="str">
        <f>Funktion!C418</f>
        <v>9</v>
      </c>
      <c r="B392" s="23" t="str">
        <f>Funktion!D418</f>
        <v>55</v>
      </c>
      <c r="C392" s="23" t="str">
        <f>Funktion!E418</f>
        <v>77</v>
      </c>
      <c r="D392">
        <f t="shared" si="20"/>
        <v>3</v>
      </c>
      <c r="E392" t="str">
        <f t="shared" si="18"/>
        <v>001</v>
      </c>
      <c r="F392" t="str">
        <f t="shared" si="19"/>
        <v>9.55.77.3</v>
      </c>
      <c r="G392">
        <f>COUNTIF(Table6[], CONCATENATE(Table3[[#This Row],[F1F2F3DrGr (funktion)]],".001"))</f>
        <v>0</v>
      </c>
      <c r="H392">
        <f>COUNTIF(Table6[], CONCATENATE(Table3[[#This Row],[F1F2F3DrGr (funktion)]],".010"))</f>
        <v>0</v>
      </c>
      <c r="I392">
        <f>COUNTIF(Table6[], CONCATENATE(Table3[[#This Row],[F1F2F3DrGr (funktion)]],".015"))</f>
        <v>0</v>
      </c>
      <c r="J392">
        <f>SUM(Table3[[#This Row],[Lookup Gruppe 001]:[Lookup Gruppe 015]])</f>
        <v>0</v>
      </c>
    </row>
    <row r="393" spans="1:10" x14ac:dyDescent="0.25">
      <c r="A393" s="33" t="str">
        <f>Funktion!C419</f>
        <v>9</v>
      </c>
      <c r="B393" s="23" t="str">
        <f>Funktion!D419</f>
        <v>55</v>
      </c>
      <c r="C393" s="23" t="str">
        <f>Funktion!E419</f>
        <v>78</v>
      </c>
      <c r="D393">
        <f t="shared" si="20"/>
        <v>3</v>
      </c>
      <c r="E393" t="str">
        <f t="shared" si="18"/>
        <v>001</v>
      </c>
      <c r="F393" t="str">
        <f t="shared" si="19"/>
        <v>9.55.78.3</v>
      </c>
      <c r="G393">
        <f>COUNTIF(Table6[], CONCATENATE(Table3[[#This Row],[F1F2F3DrGr (funktion)]],".001"))</f>
        <v>0</v>
      </c>
      <c r="H393">
        <f>COUNTIF(Table6[], CONCATENATE(Table3[[#This Row],[F1F2F3DrGr (funktion)]],".010"))</f>
        <v>0</v>
      </c>
      <c r="I393">
        <f>COUNTIF(Table6[], CONCATENATE(Table3[[#This Row],[F1F2F3DrGr (funktion)]],".015"))</f>
        <v>0</v>
      </c>
      <c r="J393">
        <f>SUM(Table3[[#This Row],[Lookup Gruppe 001]:[Lookup Gruppe 015]])</f>
        <v>0</v>
      </c>
    </row>
    <row r="394" spans="1:10" x14ac:dyDescent="0.25">
      <c r="A394" s="33" t="str">
        <f>Funktion!C420</f>
        <v>9</v>
      </c>
      <c r="B394" s="23" t="str">
        <f>Funktion!D420</f>
        <v>55</v>
      </c>
      <c r="C394" s="23" t="str">
        <f>Funktion!E420</f>
        <v>79</v>
      </c>
      <c r="D394">
        <f t="shared" si="20"/>
        <v>3</v>
      </c>
      <c r="E394" t="str">
        <f t="shared" si="18"/>
        <v>001</v>
      </c>
      <c r="F394" t="str">
        <f t="shared" si="19"/>
        <v>9.55.79.3</v>
      </c>
      <c r="G394">
        <f>COUNTIF(Table6[], CONCATENATE(Table3[[#This Row],[F1F2F3DrGr (funktion)]],".001"))</f>
        <v>0</v>
      </c>
      <c r="H394">
        <f>COUNTIF(Table6[], CONCATENATE(Table3[[#This Row],[F1F2F3DrGr (funktion)]],".010"))</f>
        <v>0</v>
      </c>
      <c r="I394">
        <f>COUNTIF(Table6[], CONCATENATE(Table3[[#This Row],[F1F2F3DrGr (funktion)]],".015"))</f>
        <v>0</v>
      </c>
      <c r="J394">
        <f>SUM(Table3[[#This Row],[Lookup Gruppe 001]:[Lookup Gruppe 015]])</f>
        <v>0</v>
      </c>
    </row>
    <row r="395" spans="1:10" x14ac:dyDescent="0.25">
      <c r="A395" s="33" t="str">
        <f>Funktion!C421</f>
        <v>9</v>
      </c>
      <c r="B395" s="23" t="str">
        <f>Funktion!D421</f>
        <v>58</v>
      </c>
      <c r="C395" s="23" t="str">
        <f>Funktion!E421</f>
        <v>80</v>
      </c>
      <c r="D395">
        <f t="shared" si="20"/>
        <v>3</v>
      </c>
      <c r="E395" t="str">
        <f t="shared" si="18"/>
        <v>001</v>
      </c>
      <c r="F395" t="str">
        <f t="shared" si="19"/>
        <v>9.58.80.3</v>
      </c>
      <c r="G395">
        <f>COUNTIF(Table6[], CONCATENATE(Table3[[#This Row],[F1F2F3DrGr (funktion)]],".001"))</f>
        <v>0</v>
      </c>
      <c r="H395">
        <f>COUNTIF(Table6[], CONCATENATE(Table3[[#This Row],[F1F2F3DrGr (funktion)]],".010"))</f>
        <v>0</v>
      </c>
      <c r="I395">
        <f>COUNTIF(Table6[], CONCATENATE(Table3[[#This Row],[F1F2F3DrGr (funktion)]],".015"))</f>
        <v>0</v>
      </c>
      <c r="J395">
        <f>SUM(Table3[[#This Row],[Lookup Gruppe 001]:[Lookup Gruppe 015]])</f>
        <v>0</v>
      </c>
    </row>
    <row r="396" spans="1:10" x14ac:dyDescent="0.25">
      <c r="A396" s="33" t="str">
        <f>Funktion!C422</f>
        <v>9</v>
      </c>
      <c r="B396" s="23" t="str">
        <f>Funktion!D422</f>
        <v>58</v>
      </c>
      <c r="C396" s="23" t="str">
        <f>Funktion!E422</f>
        <v>81</v>
      </c>
      <c r="D396">
        <f t="shared" si="20"/>
        <v>3</v>
      </c>
      <c r="E396" t="str">
        <f t="shared" si="18"/>
        <v>001</v>
      </c>
      <c r="F396" t="str">
        <f t="shared" si="19"/>
        <v>9.58.81.3</v>
      </c>
      <c r="G396">
        <f>COUNTIF(Table6[], CONCATENATE(Table3[[#This Row],[F1F2F3DrGr (funktion)]],".001"))</f>
        <v>0</v>
      </c>
      <c r="H396">
        <f>COUNTIF(Table6[], CONCATENATE(Table3[[#This Row],[F1F2F3DrGr (funktion)]],".010"))</f>
        <v>0</v>
      </c>
      <c r="I396">
        <f>COUNTIF(Table6[], CONCATENATE(Table3[[#This Row],[F1F2F3DrGr (funktion)]],".015"))</f>
        <v>0</v>
      </c>
      <c r="J396">
        <f>SUM(Table3[[#This Row],[Lookup Gruppe 001]:[Lookup Gruppe 015]])</f>
        <v>0</v>
      </c>
    </row>
    <row r="397" spans="1:10" x14ac:dyDescent="0.25">
      <c r="A397" s="33" t="str">
        <f>Funktion!C423</f>
        <v>9</v>
      </c>
      <c r="B397" s="23" t="str">
        <f>Funktion!D423</f>
        <v>58</v>
      </c>
      <c r="C397" s="23" t="str">
        <f>Funktion!E423</f>
        <v>82</v>
      </c>
      <c r="D397">
        <f t="shared" si="20"/>
        <v>3</v>
      </c>
      <c r="E397" t="str">
        <f t="shared" si="18"/>
        <v>001</v>
      </c>
      <c r="F397" t="str">
        <f t="shared" si="19"/>
        <v>9.58.82.3</v>
      </c>
      <c r="G397">
        <f>COUNTIF(Table6[], CONCATENATE(Table3[[#This Row],[F1F2F3DrGr (funktion)]],".001"))</f>
        <v>0</v>
      </c>
      <c r="H397">
        <f>COUNTIF(Table6[], CONCATENATE(Table3[[#This Row],[F1F2F3DrGr (funktion)]],".010"))</f>
        <v>0</v>
      </c>
      <c r="I397">
        <f>COUNTIF(Table6[], CONCATENATE(Table3[[#This Row],[F1F2F3DrGr (funktion)]],".015"))</f>
        <v>0</v>
      </c>
      <c r="J397">
        <f>SUM(Table3[[#This Row],[Lookup Gruppe 001]:[Lookup Gruppe 015]])</f>
        <v>0</v>
      </c>
    </row>
    <row r="398" spans="1:10" x14ac:dyDescent="0.25">
      <c r="A398" s="33" t="str">
        <f>Funktion!C424</f>
        <v>9</v>
      </c>
      <c r="B398" s="23" t="str">
        <f>Funktion!D424</f>
        <v>58</v>
      </c>
      <c r="C398" s="23" t="str">
        <f>Funktion!E424</f>
        <v>83</v>
      </c>
      <c r="D398">
        <f t="shared" si="20"/>
        <v>3</v>
      </c>
      <c r="E398" t="str">
        <f t="shared" si="18"/>
        <v>001</v>
      </c>
      <c r="F398" t="str">
        <f t="shared" si="19"/>
        <v>9.58.83.3</v>
      </c>
      <c r="G398">
        <f>COUNTIF(Table6[], CONCATENATE(Table3[[#This Row],[F1F2F3DrGr (funktion)]],".001"))</f>
        <v>0</v>
      </c>
      <c r="H398">
        <f>COUNTIF(Table6[], CONCATENATE(Table3[[#This Row],[F1F2F3DrGr (funktion)]],".010"))</f>
        <v>0</v>
      </c>
      <c r="I398">
        <f>COUNTIF(Table6[], CONCATENATE(Table3[[#This Row],[F1F2F3DrGr (funktion)]],".015"))</f>
        <v>0</v>
      </c>
      <c r="J398">
        <f>SUM(Table3[[#This Row],[Lookup Gruppe 001]:[Lookup Gruppe 015]])</f>
        <v>0</v>
      </c>
    </row>
    <row r="399" spans="1:10" x14ac:dyDescent="0.25">
      <c r="A399" s="33" t="str">
        <f>Funktion!C425</f>
        <v>9</v>
      </c>
      <c r="B399" s="23" t="str">
        <f>Funktion!D425</f>
        <v>58</v>
      </c>
      <c r="C399" s="23" t="str">
        <f>Funktion!E425</f>
        <v>84</v>
      </c>
      <c r="D399">
        <f t="shared" si="20"/>
        <v>3</v>
      </c>
      <c r="E399" t="str">
        <f t="shared" si="18"/>
        <v>001</v>
      </c>
      <c r="F399" t="str">
        <f t="shared" si="19"/>
        <v>9.58.84.3</v>
      </c>
      <c r="G399">
        <f>COUNTIF(Table6[], CONCATENATE(Table3[[#This Row],[F1F2F3DrGr (funktion)]],".001"))</f>
        <v>0</v>
      </c>
      <c r="H399">
        <f>COUNTIF(Table6[], CONCATENATE(Table3[[#This Row],[F1F2F3DrGr (funktion)]],".010"))</f>
        <v>0</v>
      </c>
      <c r="I399">
        <f>COUNTIF(Table6[], CONCATENATE(Table3[[#This Row],[F1F2F3DrGr (funktion)]],".015"))</f>
        <v>0</v>
      </c>
      <c r="J399">
        <f>SUM(Table3[[#This Row],[Lookup Gruppe 001]:[Lookup Gruppe 015]])</f>
        <v>0</v>
      </c>
    </row>
    <row r="400" spans="1:10" x14ac:dyDescent="0.25">
      <c r="A400" s="33" t="str">
        <f>Funktion!C426</f>
        <v>9</v>
      </c>
      <c r="B400" s="23" t="str">
        <f>Funktion!D426</f>
        <v>62</v>
      </c>
      <c r="C400" s="23" t="str">
        <f>Funktion!E426</f>
        <v>85</v>
      </c>
      <c r="D400">
        <f t="shared" si="20"/>
        <v>3</v>
      </c>
      <c r="E400" t="str">
        <f t="shared" si="18"/>
        <v>001</v>
      </c>
      <c r="F400" t="str">
        <f t="shared" si="19"/>
        <v>9.62.85.3</v>
      </c>
      <c r="G400">
        <f>COUNTIF(Table6[], CONCATENATE(Table3[[#This Row],[F1F2F3DrGr (funktion)]],".001"))</f>
        <v>0</v>
      </c>
      <c r="H400">
        <f>COUNTIF(Table6[], CONCATENATE(Table3[[#This Row],[F1F2F3DrGr (funktion)]],".010"))</f>
        <v>0</v>
      </c>
      <c r="I400">
        <f>COUNTIF(Table6[], CONCATENATE(Table3[[#This Row],[F1F2F3DrGr (funktion)]],".015"))</f>
        <v>0</v>
      </c>
      <c r="J400">
        <f>SUM(Table3[[#This Row],[Lookup Gruppe 001]:[Lookup Gruppe 015]])</f>
        <v>0</v>
      </c>
    </row>
    <row r="401" spans="1:10" x14ac:dyDescent="0.25">
      <c r="A401" s="33" t="str">
        <f>Funktion!C427</f>
        <v>9</v>
      </c>
      <c r="B401" s="23" t="str">
        <f>Funktion!D427</f>
        <v>65</v>
      </c>
      <c r="C401" s="23" t="str">
        <f>Funktion!E427</f>
        <v>86</v>
      </c>
      <c r="D401">
        <f t="shared" si="20"/>
        <v>3</v>
      </c>
      <c r="E401" t="str">
        <f t="shared" si="18"/>
        <v>001</v>
      </c>
      <c r="F401" t="str">
        <f t="shared" si="19"/>
        <v>9.65.86.3</v>
      </c>
      <c r="G401">
        <f>COUNTIF(Table6[], CONCATENATE(Table3[[#This Row],[F1F2F3DrGr (funktion)]],".001"))</f>
        <v>0</v>
      </c>
      <c r="H401">
        <f>COUNTIF(Table6[], CONCATENATE(Table3[[#This Row],[F1F2F3DrGr (funktion)]],".010"))</f>
        <v>0</v>
      </c>
      <c r="I401">
        <f>COUNTIF(Table6[], CONCATENATE(Table3[[#This Row],[F1F2F3DrGr (funktion)]],".015"))</f>
        <v>0</v>
      </c>
      <c r="J401">
        <f>SUM(Table3[[#This Row],[Lookup Gruppe 001]:[Lookup Gruppe 015]])</f>
        <v>0</v>
      </c>
    </row>
    <row r="402" spans="1:10" x14ac:dyDescent="0.25">
      <c r="A402" s="33" t="str">
        <f>Funktion!C428</f>
        <v>9</v>
      </c>
      <c r="B402" s="23" t="str">
        <f>Funktion!D428</f>
        <v>68</v>
      </c>
      <c r="C402" s="23" t="str">
        <f>Funktion!E428</f>
        <v>87</v>
      </c>
      <c r="D402">
        <f t="shared" si="20"/>
        <v>3</v>
      </c>
      <c r="E402" t="str">
        <f t="shared" si="18"/>
        <v>001</v>
      </c>
      <c r="F402" t="str">
        <f t="shared" si="19"/>
        <v>9.68.87.3</v>
      </c>
      <c r="G402">
        <f>COUNTIF(Table6[], CONCATENATE(Table3[[#This Row],[F1F2F3DrGr (funktion)]],".001"))</f>
        <v>0</v>
      </c>
      <c r="H402">
        <f>COUNTIF(Table6[], CONCATENATE(Table3[[#This Row],[F1F2F3DrGr (funktion)]],".010"))</f>
        <v>0</v>
      </c>
      <c r="I402">
        <f>COUNTIF(Table6[], CONCATENATE(Table3[[#This Row],[F1F2F3DrGr (funktion)]],".015"))</f>
        <v>0</v>
      </c>
      <c r="J402">
        <f>SUM(Table3[[#This Row],[Lookup Gruppe 001]:[Lookup Gruppe 015]])</f>
        <v>0</v>
      </c>
    </row>
    <row r="403" spans="1:10" x14ac:dyDescent="0.25">
      <c r="A403" s="33" t="str">
        <f>Funktion!C429</f>
        <v>9</v>
      </c>
      <c r="B403" s="23" t="str">
        <f>Funktion!D429</f>
        <v>72</v>
      </c>
      <c r="C403" s="23" t="str">
        <f>Funktion!E429</f>
        <v>90</v>
      </c>
      <c r="D403">
        <f t="shared" si="20"/>
        <v>3</v>
      </c>
      <c r="E403" t="str">
        <f t="shared" si="18"/>
        <v>001</v>
      </c>
      <c r="F403" t="str">
        <f t="shared" si="19"/>
        <v>9.72.90.3</v>
      </c>
      <c r="G403">
        <f>COUNTIF(Table6[], CONCATENATE(Table3[[#This Row],[F1F2F3DrGr (funktion)]],".001"))</f>
        <v>0</v>
      </c>
      <c r="H403">
        <f>COUNTIF(Table6[], CONCATENATE(Table3[[#This Row],[F1F2F3DrGr (funktion)]],".010"))</f>
        <v>0</v>
      </c>
      <c r="I403">
        <f>COUNTIF(Table6[], CONCATENATE(Table3[[#This Row],[F1F2F3DrGr (funktion)]],".015"))</f>
        <v>0</v>
      </c>
      <c r="J403">
        <f>SUM(Table3[[#This Row],[Lookup Gruppe 001]:[Lookup Gruppe 015]])</f>
        <v>0</v>
      </c>
    </row>
    <row r="404" spans="1:10" x14ac:dyDescent="0.25">
      <c r="A404" s="33" t="str">
        <f>Funktion!C430</f>
        <v>9</v>
      </c>
      <c r="B404" s="23" t="str">
        <f>Funktion!D430</f>
        <v>75</v>
      </c>
      <c r="C404" s="23" t="str">
        <f>Funktion!E430</f>
        <v>91</v>
      </c>
      <c r="D404">
        <f t="shared" si="20"/>
        <v>3</v>
      </c>
      <c r="E404" t="str">
        <f t="shared" si="18"/>
        <v>001</v>
      </c>
      <c r="F404" t="str">
        <f t="shared" si="19"/>
        <v>9.75.91.3</v>
      </c>
      <c r="G404">
        <f>COUNTIF(Table6[], CONCATENATE(Table3[[#This Row],[F1F2F3DrGr (funktion)]],".001"))</f>
        <v>0</v>
      </c>
      <c r="H404">
        <f>COUNTIF(Table6[], CONCATENATE(Table3[[#This Row],[F1F2F3DrGr (funktion)]],".010"))</f>
        <v>0</v>
      </c>
      <c r="I404">
        <f>COUNTIF(Table6[], CONCATENATE(Table3[[#This Row],[F1F2F3DrGr (funktion)]],".015"))</f>
        <v>0</v>
      </c>
      <c r="J404">
        <f>SUM(Table3[[#This Row],[Lookup Gruppe 001]:[Lookup Gruppe 015]])</f>
        <v>0</v>
      </c>
    </row>
    <row r="405" spans="1:10" x14ac:dyDescent="0.25">
      <c r="A405" s="33" t="str">
        <f>Funktion!C431</f>
        <v>9</v>
      </c>
      <c r="B405" s="23" t="str">
        <f>Funktion!D431</f>
        <v>75</v>
      </c>
      <c r="C405" s="23" t="str">
        <f>Funktion!E431</f>
        <v>92</v>
      </c>
      <c r="D405">
        <f t="shared" si="20"/>
        <v>3</v>
      </c>
      <c r="E405" t="str">
        <f t="shared" si="18"/>
        <v>001</v>
      </c>
      <c r="F405" t="str">
        <f t="shared" si="19"/>
        <v>9.75.92.3</v>
      </c>
      <c r="G405">
        <f>COUNTIF(Table6[], CONCATENATE(Table3[[#This Row],[F1F2F3DrGr (funktion)]],".001"))</f>
        <v>0</v>
      </c>
      <c r="H405">
        <f>COUNTIF(Table6[], CONCATENATE(Table3[[#This Row],[F1F2F3DrGr (funktion)]],".010"))</f>
        <v>0</v>
      </c>
      <c r="I405">
        <f>COUNTIF(Table6[], CONCATENATE(Table3[[#This Row],[F1F2F3DrGr (funktion)]],".015"))</f>
        <v>0</v>
      </c>
      <c r="J405">
        <f>SUM(Table3[[#This Row],[Lookup Gruppe 001]:[Lookup Gruppe 015]])</f>
        <v>0</v>
      </c>
    </row>
    <row r="406" spans="1:10" x14ac:dyDescent="0.25">
      <c r="A406" s="33" t="str">
        <f>Funktion!C432</f>
        <v>9</v>
      </c>
      <c r="B406" s="23" t="str">
        <f>Funktion!D432</f>
        <v>75</v>
      </c>
      <c r="C406" s="23" t="str">
        <f>Funktion!E432</f>
        <v>93</v>
      </c>
      <c r="D406">
        <f t="shared" si="20"/>
        <v>3</v>
      </c>
      <c r="E406" t="str">
        <f t="shared" si="18"/>
        <v>001</v>
      </c>
      <c r="F406" t="str">
        <f t="shared" si="19"/>
        <v>9.75.93.3</v>
      </c>
      <c r="G406">
        <f>COUNTIF(Table6[], CONCATENATE(Table3[[#This Row],[F1F2F3DrGr (funktion)]],".001"))</f>
        <v>0</v>
      </c>
      <c r="H406">
        <f>COUNTIF(Table6[], CONCATENATE(Table3[[#This Row],[F1F2F3DrGr (funktion)]],".010"))</f>
        <v>0</v>
      </c>
      <c r="I406">
        <f>COUNTIF(Table6[], CONCATENATE(Table3[[#This Row],[F1F2F3DrGr (funktion)]],".015"))</f>
        <v>0</v>
      </c>
      <c r="J406">
        <f>SUM(Table3[[#This Row],[Lookup Gruppe 001]:[Lookup Gruppe 015]])</f>
        <v>0</v>
      </c>
    </row>
    <row r="407" spans="1:10" x14ac:dyDescent="0.25">
      <c r="A407" s="23">
        <f>B407</f>
        <v>0</v>
      </c>
      <c r="B407" s="23"/>
      <c r="C407" s="23"/>
    </row>
    <row r="408" spans="1:10" x14ac:dyDescent="0.25">
      <c r="A408" s="33"/>
      <c r="B408" s="23"/>
      <c r="C408" s="23"/>
    </row>
    <row r="409" spans="1:10" x14ac:dyDescent="0.25">
      <c r="A409" s="33"/>
      <c r="B409" s="23"/>
      <c r="C409" s="23"/>
    </row>
    <row r="410" spans="1:10" x14ac:dyDescent="0.25">
      <c r="A410" s="33"/>
      <c r="B410" s="23"/>
      <c r="C410" s="23"/>
    </row>
    <row r="411" spans="1:10" x14ac:dyDescent="0.25">
      <c r="A411" s="33"/>
      <c r="B411" s="23"/>
      <c r="C411" s="23"/>
    </row>
    <row r="412" spans="1:10" x14ac:dyDescent="0.25">
      <c r="A412" s="33"/>
      <c r="B412" s="23"/>
      <c r="C412" s="23"/>
    </row>
    <row r="413" spans="1:10" x14ac:dyDescent="0.25">
      <c r="A413" s="33"/>
      <c r="B413" s="23"/>
      <c r="C413" s="23"/>
    </row>
    <row r="414" spans="1:10" x14ac:dyDescent="0.25">
      <c r="A414" s="33"/>
      <c r="B414" s="23"/>
      <c r="C414" s="23"/>
    </row>
    <row r="415" spans="1:10" x14ac:dyDescent="0.25">
      <c r="A415" s="33"/>
      <c r="B415" s="23"/>
      <c r="C415" s="23"/>
    </row>
    <row r="416" spans="1:10" x14ac:dyDescent="0.25">
      <c r="A416" s="33"/>
      <c r="B416" s="23"/>
      <c r="C416" s="23"/>
      <c r="G416" s="34" t="e">
        <f>CONCATENATE(B416,".",C416,".",#REF!,".",E416,".",F416)</f>
        <v>#REF!</v>
      </c>
    </row>
    <row r="417" spans="1:3" x14ac:dyDescent="0.25">
      <c r="A417" s="33"/>
      <c r="B417" s="23"/>
      <c r="C417" s="23"/>
    </row>
    <row r="418" spans="1:3" x14ac:dyDescent="0.25">
      <c r="A418" s="33"/>
      <c r="B418" s="23"/>
      <c r="C418" s="23"/>
    </row>
    <row r="419" spans="1:3" x14ac:dyDescent="0.25">
      <c r="A419" s="33"/>
      <c r="B419" s="23"/>
      <c r="C419" s="23"/>
    </row>
    <row r="420" spans="1:3" x14ac:dyDescent="0.25">
      <c r="A420" s="33"/>
      <c r="B420" s="23"/>
      <c r="C420" s="23"/>
    </row>
    <row r="421" spans="1:3" x14ac:dyDescent="0.25">
      <c r="A421" s="33"/>
      <c r="B421" s="23"/>
      <c r="C421" s="23"/>
    </row>
    <row r="422" spans="1:3" x14ac:dyDescent="0.25">
      <c r="A422" s="33"/>
      <c r="B422" s="23"/>
      <c r="C422" s="23"/>
    </row>
    <row r="423" spans="1:3" x14ac:dyDescent="0.25">
      <c r="A423" s="33"/>
      <c r="B423" s="23"/>
      <c r="C423" s="23"/>
    </row>
    <row r="424" spans="1:3" x14ac:dyDescent="0.25">
      <c r="A424" s="33"/>
      <c r="B424" s="23"/>
      <c r="C424" s="23"/>
    </row>
    <row r="425" spans="1:3" x14ac:dyDescent="0.25">
      <c r="A425" s="33"/>
      <c r="B425" s="23"/>
      <c r="C425" s="23"/>
    </row>
    <row r="426" spans="1:3" x14ac:dyDescent="0.25">
      <c r="A426" s="33"/>
      <c r="B426" s="23"/>
      <c r="C426" s="23"/>
    </row>
    <row r="427" spans="1:3" x14ac:dyDescent="0.25">
      <c r="A427" s="33"/>
      <c r="B427" s="23"/>
      <c r="C427" s="23"/>
    </row>
    <row r="428" spans="1:3" x14ac:dyDescent="0.25">
      <c r="A428" s="33"/>
      <c r="B428" s="23"/>
      <c r="C428" s="23"/>
    </row>
    <row r="429" spans="1:3" x14ac:dyDescent="0.25">
      <c r="A429" s="33"/>
      <c r="B429" s="23"/>
      <c r="C429" s="23"/>
    </row>
    <row r="430" spans="1:3" x14ac:dyDescent="0.25">
      <c r="A430" s="33"/>
      <c r="B430" s="23"/>
      <c r="C430" s="23"/>
    </row>
    <row r="431" spans="1:3" x14ac:dyDescent="0.25">
      <c r="A431" s="33"/>
      <c r="B431" s="23"/>
      <c r="C431" s="23"/>
    </row>
    <row r="432" spans="1:3" x14ac:dyDescent="0.25">
      <c r="A432" s="33"/>
      <c r="B432" s="23"/>
      <c r="C432" s="23"/>
    </row>
    <row r="433" spans="1:3" x14ac:dyDescent="0.25">
      <c r="A433" s="33"/>
      <c r="B433" s="23"/>
      <c r="C433" s="23"/>
    </row>
    <row r="434" spans="1:3" x14ac:dyDescent="0.25">
      <c r="A434" s="33"/>
      <c r="B434" s="23"/>
      <c r="C434" s="23"/>
    </row>
    <row r="435" spans="1:3" x14ac:dyDescent="0.25">
      <c r="A435" s="33"/>
      <c r="B435" s="23"/>
      <c r="C435" s="23"/>
    </row>
    <row r="436" spans="1:3" x14ac:dyDescent="0.25">
      <c r="A436" s="33"/>
      <c r="B436" s="23"/>
      <c r="C436" s="23"/>
    </row>
    <row r="437" spans="1:3" x14ac:dyDescent="0.25">
      <c r="A437" s="33"/>
      <c r="B437" s="23"/>
      <c r="C437" s="23"/>
    </row>
    <row r="438" spans="1:3" x14ac:dyDescent="0.25">
      <c r="A438" s="33"/>
      <c r="B438" s="23"/>
      <c r="C438" s="23"/>
    </row>
    <row r="439" spans="1:3" x14ac:dyDescent="0.25">
      <c r="A439" s="33"/>
      <c r="B439" s="23"/>
      <c r="C439" s="23"/>
    </row>
    <row r="440" spans="1:3" x14ac:dyDescent="0.25">
      <c r="A440" s="33"/>
      <c r="B440" s="23"/>
      <c r="C440" s="23"/>
    </row>
    <row r="441" spans="1:3" x14ac:dyDescent="0.25">
      <c r="A441" s="33"/>
      <c r="B441" s="23"/>
      <c r="C441" s="23"/>
    </row>
    <row r="442" spans="1:3" x14ac:dyDescent="0.25">
      <c r="A442" s="33"/>
      <c r="B442" s="23"/>
      <c r="C442" s="23"/>
    </row>
    <row r="443" spans="1:3" x14ac:dyDescent="0.25">
      <c r="A443" s="33"/>
      <c r="B443" s="23"/>
      <c r="C443" s="23"/>
    </row>
    <row r="444" spans="1:3" x14ac:dyDescent="0.25">
      <c r="A444" s="33"/>
      <c r="B444" s="23"/>
      <c r="C444" s="23"/>
    </row>
    <row r="445" spans="1:3" x14ac:dyDescent="0.25">
      <c r="A445" s="33"/>
      <c r="B445" s="23"/>
      <c r="C445" s="23"/>
    </row>
    <row r="446" spans="1:3" x14ac:dyDescent="0.25">
      <c r="A446" s="33"/>
      <c r="B446" s="23"/>
      <c r="C446" s="23"/>
    </row>
    <row r="447" spans="1:3" x14ac:dyDescent="0.25">
      <c r="A447" s="33"/>
      <c r="B447" s="23"/>
      <c r="C447" s="23"/>
    </row>
    <row r="448" spans="1:3" x14ac:dyDescent="0.25">
      <c r="A448" s="33"/>
      <c r="B448" s="23"/>
      <c r="C448" s="23"/>
    </row>
    <row r="449" spans="1:3" x14ac:dyDescent="0.25">
      <c r="A449" s="33"/>
      <c r="B449" s="23"/>
      <c r="C449" s="23"/>
    </row>
    <row r="450" spans="1:3" x14ac:dyDescent="0.25">
      <c r="A450" s="33"/>
      <c r="B450" s="23"/>
      <c r="C450" s="23"/>
    </row>
    <row r="451" spans="1:3" x14ac:dyDescent="0.25">
      <c r="A451" s="33"/>
      <c r="B451" s="23"/>
      <c r="C451" s="23"/>
    </row>
    <row r="452" spans="1:3" x14ac:dyDescent="0.25">
      <c r="A452" s="33"/>
      <c r="B452" s="23"/>
      <c r="C452" s="23"/>
    </row>
    <row r="453" spans="1:3" x14ac:dyDescent="0.25">
      <c r="A453" s="33"/>
      <c r="B453" s="23"/>
      <c r="C453" s="23"/>
    </row>
    <row r="454" spans="1:3" x14ac:dyDescent="0.25">
      <c r="A454" s="33"/>
      <c r="B454" s="23"/>
      <c r="C454" s="23"/>
    </row>
    <row r="455" spans="1:3" x14ac:dyDescent="0.25">
      <c r="A455" s="33"/>
      <c r="B455" s="23"/>
      <c r="C455" s="23"/>
    </row>
    <row r="456" spans="1:3" x14ac:dyDescent="0.25">
      <c r="A456" s="33"/>
      <c r="B456" s="23"/>
      <c r="C456" s="23"/>
    </row>
    <row r="457" spans="1:3" x14ac:dyDescent="0.25">
      <c r="A457" s="33"/>
      <c r="B457" s="23"/>
      <c r="C457" s="23"/>
    </row>
    <row r="458" spans="1:3" x14ac:dyDescent="0.25">
      <c r="A458" s="33"/>
      <c r="B458" s="23"/>
      <c r="C458" s="23"/>
    </row>
    <row r="459" spans="1:3" x14ac:dyDescent="0.25">
      <c r="A459" s="33"/>
      <c r="B459" s="23"/>
      <c r="C459" s="23"/>
    </row>
    <row r="460" spans="1:3" x14ac:dyDescent="0.25">
      <c r="A460" s="33"/>
      <c r="B460" s="23"/>
      <c r="C460" s="23"/>
    </row>
    <row r="461" spans="1:3" x14ac:dyDescent="0.25">
      <c r="A461" s="33"/>
      <c r="B461" s="23"/>
      <c r="C461" s="23"/>
    </row>
    <row r="462" spans="1:3" x14ac:dyDescent="0.25">
      <c r="A462" s="33"/>
      <c r="B462" s="23"/>
      <c r="C462" s="23"/>
    </row>
    <row r="463" spans="1:3" x14ac:dyDescent="0.25">
      <c r="A463" s="33"/>
      <c r="B463" s="23"/>
      <c r="C463" s="23"/>
    </row>
    <row r="464" spans="1:3" x14ac:dyDescent="0.25">
      <c r="A464" s="33"/>
      <c r="B464" s="23"/>
      <c r="C464" s="23"/>
    </row>
    <row r="465" spans="1:3" x14ac:dyDescent="0.25">
      <c r="A465" s="33"/>
      <c r="B465" s="23"/>
      <c r="C465" s="23"/>
    </row>
    <row r="466" spans="1:3" x14ac:dyDescent="0.25">
      <c r="A466" s="33"/>
      <c r="B466" s="23"/>
      <c r="C466" s="23"/>
    </row>
    <row r="467" spans="1:3" x14ac:dyDescent="0.25">
      <c r="A467" s="33"/>
      <c r="B467" s="23"/>
      <c r="C467" s="23"/>
    </row>
    <row r="468" spans="1:3" x14ac:dyDescent="0.25">
      <c r="A468" s="33"/>
      <c r="B468" s="23"/>
      <c r="C468" s="23"/>
    </row>
    <row r="469" spans="1:3" x14ac:dyDescent="0.25">
      <c r="A469" s="33"/>
      <c r="B469" s="23"/>
      <c r="C469" s="23"/>
    </row>
    <row r="470" spans="1:3" x14ac:dyDescent="0.25">
      <c r="A470" s="33"/>
      <c r="B470" s="23"/>
      <c r="C470" s="23"/>
    </row>
    <row r="471" spans="1:3" x14ac:dyDescent="0.25">
      <c r="A471" s="33"/>
      <c r="B471" s="23"/>
      <c r="C471" s="23"/>
    </row>
    <row r="472" spans="1:3" x14ac:dyDescent="0.25">
      <c r="A472" s="33"/>
      <c r="B472" s="23"/>
      <c r="C472" s="23"/>
    </row>
    <row r="473" spans="1:3" x14ac:dyDescent="0.25">
      <c r="A473" s="33"/>
      <c r="B473" s="23"/>
      <c r="C473" s="23"/>
    </row>
    <row r="474" spans="1:3" x14ac:dyDescent="0.25">
      <c r="A474" s="33"/>
      <c r="B474" s="23"/>
      <c r="C474" s="23"/>
    </row>
    <row r="475" spans="1:3" x14ac:dyDescent="0.25">
      <c r="A475" s="33"/>
      <c r="B475" s="23"/>
      <c r="C475" s="23"/>
    </row>
    <row r="476" spans="1:3" x14ac:dyDescent="0.25">
      <c r="A476" s="33"/>
      <c r="B476" s="23"/>
      <c r="C476" s="23"/>
    </row>
    <row r="477" spans="1:3" x14ac:dyDescent="0.25">
      <c r="A477" s="33"/>
      <c r="B477" s="23"/>
      <c r="C477" s="23"/>
    </row>
    <row r="478" spans="1:3" x14ac:dyDescent="0.25">
      <c r="A478" s="33"/>
      <c r="B478" s="23"/>
      <c r="C478" s="23"/>
    </row>
    <row r="479" spans="1:3" x14ac:dyDescent="0.25">
      <c r="A479" s="33"/>
      <c r="B479" s="23"/>
      <c r="C479" s="23"/>
    </row>
    <row r="480" spans="1:3" x14ac:dyDescent="0.25">
      <c r="A480" s="33"/>
      <c r="B480" s="23"/>
      <c r="C480" s="23"/>
    </row>
    <row r="481" spans="1:3" x14ac:dyDescent="0.25">
      <c r="A481" s="33"/>
      <c r="B481" s="23"/>
      <c r="C481" s="23"/>
    </row>
    <row r="482" spans="1:3" x14ac:dyDescent="0.25">
      <c r="A482" s="33"/>
      <c r="B482" s="23"/>
      <c r="C482" s="23"/>
    </row>
    <row r="483" spans="1:3" x14ac:dyDescent="0.25">
      <c r="A483" s="33"/>
      <c r="B483" s="23"/>
      <c r="C483" s="23"/>
    </row>
    <row r="484" spans="1:3" x14ac:dyDescent="0.25">
      <c r="A484" s="33"/>
      <c r="B484" s="23"/>
      <c r="C484" s="23"/>
    </row>
    <row r="485" spans="1:3" x14ac:dyDescent="0.25">
      <c r="A485" s="33"/>
      <c r="B485" s="23"/>
      <c r="C485" s="23"/>
    </row>
    <row r="486" spans="1:3" x14ac:dyDescent="0.25">
      <c r="A486" s="33"/>
      <c r="B486" s="23"/>
      <c r="C486" s="23"/>
    </row>
    <row r="487" spans="1:3" x14ac:dyDescent="0.25">
      <c r="A487" s="33"/>
      <c r="B487" s="23"/>
      <c r="C487" s="23"/>
    </row>
    <row r="488" spans="1:3" x14ac:dyDescent="0.25">
      <c r="A488" s="33"/>
      <c r="B488" s="23"/>
      <c r="C488" s="23"/>
    </row>
    <row r="489" spans="1:3" x14ac:dyDescent="0.25">
      <c r="A489" s="33"/>
      <c r="B489" s="23"/>
      <c r="C489" s="23"/>
    </row>
    <row r="490" spans="1:3" x14ac:dyDescent="0.25">
      <c r="A490" s="33"/>
      <c r="B490" s="23"/>
      <c r="C490" s="23"/>
    </row>
    <row r="491" spans="1:3" x14ac:dyDescent="0.25">
      <c r="A491" s="33"/>
      <c r="B491" s="23"/>
      <c r="C491" s="23"/>
    </row>
    <row r="492" spans="1:3" x14ac:dyDescent="0.25">
      <c r="A492" s="33"/>
      <c r="B492" s="23"/>
      <c r="C492" s="23"/>
    </row>
    <row r="493" spans="1:3" x14ac:dyDescent="0.25">
      <c r="A493" s="33"/>
      <c r="B493" s="23"/>
      <c r="C493" s="23"/>
    </row>
    <row r="494" spans="1:3" x14ac:dyDescent="0.25">
      <c r="A494" s="33"/>
      <c r="B494" s="23"/>
      <c r="C494" s="23"/>
    </row>
    <row r="495" spans="1:3" x14ac:dyDescent="0.25">
      <c r="A495" s="33"/>
      <c r="B495" s="23"/>
      <c r="C495" s="23"/>
    </row>
    <row r="496" spans="1:3" x14ac:dyDescent="0.25">
      <c r="A496" s="33"/>
      <c r="B496" s="23"/>
      <c r="C496" s="23"/>
    </row>
    <row r="497" spans="1:3" x14ac:dyDescent="0.25">
      <c r="A497" s="33"/>
      <c r="B497" s="23"/>
      <c r="C497" s="23"/>
    </row>
    <row r="498" spans="1:3" x14ac:dyDescent="0.25">
      <c r="A498" s="33"/>
      <c r="B498" s="23"/>
      <c r="C498" s="23"/>
    </row>
    <row r="499" spans="1:3" x14ac:dyDescent="0.25">
      <c r="A499" s="33"/>
      <c r="B499" s="23"/>
      <c r="C499" s="23"/>
    </row>
    <row r="500" spans="1:3" x14ac:dyDescent="0.25">
      <c r="A500" s="33"/>
      <c r="B500" s="23"/>
      <c r="C500" s="23"/>
    </row>
    <row r="501" spans="1:3" x14ac:dyDescent="0.25">
      <c r="A501" s="33"/>
      <c r="B501" s="23"/>
      <c r="C501" s="23"/>
    </row>
    <row r="502" spans="1:3" x14ac:dyDescent="0.25">
      <c r="A502" s="33"/>
      <c r="B502" s="23"/>
      <c r="C502" s="23"/>
    </row>
    <row r="503" spans="1:3" x14ac:dyDescent="0.25">
      <c r="A503" s="33"/>
      <c r="B503" s="23"/>
      <c r="C503" s="23"/>
    </row>
    <row r="504" spans="1:3" x14ac:dyDescent="0.25">
      <c r="A504" s="33"/>
      <c r="B504" s="23"/>
      <c r="C504" s="23"/>
    </row>
    <row r="505" spans="1:3" x14ac:dyDescent="0.25">
      <c r="A505" s="33"/>
      <c r="B505" s="23"/>
      <c r="C505" s="23"/>
    </row>
    <row r="506" spans="1:3" x14ac:dyDescent="0.25">
      <c r="A506" s="33"/>
      <c r="B506" s="23"/>
      <c r="C506" s="23"/>
    </row>
    <row r="507" spans="1:3" x14ac:dyDescent="0.25">
      <c r="A507" s="33"/>
      <c r="B507" s="23"/>
      <c r="C507" s="23"/>
    </row>
    <row r="508" spans="1:3" x14ac:dyDescent="0.25">
      <c r="A508" s="33"/>
      <c r="B508" s="23"/>
      <c r="C508" s="23"/>
    </row>
    <row r="509" spans="1:3" x14ac:dyDescent="0.25">
      <c r="A509" s="33"/>
      <c r="B509" s="23"/>
      <c r="C509" s="23"/>
    </row>
    <row r="510" spans="1:3" x14ac:dyDescent="0.25">
      <c r="A510" s="33"/>
      <c r="B510" s="23"/>
      <c r="C510" s="23"/>
    </row>
    <row r="511" spans="1:3" x14ac:dyDescent="0.25">
      <c r="A511" s="33"/>
      <c r="B511" s="23"/>
      <c r="C511" s="23"/>
    </row>
    <row r="512" spans="1:3" x14ac:dyDescent="0.25">
      <c r="A512" s="33"/>
      <c r="B512" s="23"/>
      <c r="C512" s="23"/>
    </row>
    <row r="513" spans="1:3" x14ac:dyDescent="0.25">
      <c r="A513" s="33"/>
      <c r="B513" s="23"/>
      <c r="C513" s="23"/>
    </row>
    <row r="514" spans="1:3" x14ac:dyDescent="0.25">
      <c r="A514" s="33"/>
      <c r="B514" s="23"/>
      <c r="C514" s="23"/>
    </row>
    <row r="515" spans="1:3" x14ac:dyDescent="0.25">
      <c r="A515" s="33"/>
      <c r="B515" s="23"/>
      <c r="C515" s="23"/>
    </row>
    <row r="516" spans="1:3" x14ac:dyDescent="0.25">
      <c r="A516" s="33"/>
      <c r="B516" s="23"/>
      <c r="C516" s="23"/>
    </row>
    <row r="517" spans="1:3" x14ac:dyDescent="0.25">
      <c r="A517" s="33"/>
      <c r="B517" s="23"/>
      <c r="C517" s="23"/>
    </row>
    <row r="518" spans="1:3" x14ac:dyDescent="0.25">
      <c r="A518" s="33"/>
      <c r="B518" s="23"/>
      <c r="C518" s="23"/>
    </row>
    <row r="519" spans="1:3" x14ac:dyDescent="0.25">
      <c r="A519" s="33"/>
      <c r="B519" s="23"/>
      <c r="C519" s="23"/>
    </row>
  </sheetData>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873"/>
  <sheetViews>
    <sheetView workbookViewId="0">
      <selection activeCell="I11" sqref="I11"/>
    </sheetView>
  </sheetViews>
  <sheetFormatPr defaultRowHeight="15" x14ac:dyDescent="0.25"/>
  <cols>
    <col min="1" max="3" width="5.85546875" bestFit="1" customWidth="1"/>
    <col min="4" max="4" width="9" bestFit="1" customWidth="1"/>
    <col min="5" max="6" width="13.42578125" bestFit="1" customWidth="1"/>
  </cols>
  <sheetData>
    <row r="1" spans="1:6" x14ac:dyDescent="0.25">
      <c r="A1" t="s">
        <v>0</v>
      </c>
      <c r="B1" t="s">
        <v>3</v>
      </c>
      <c r="C1" t="s">
        <v>4</v>
      </c>
      <c r="D1" t="s">
        <v>1</v>
      </c>
      <c r="E1" t="s">
        <v>2</v>
      </c>
      <c r="F1" t="s">
        <v>1384</v>
      </c>
    </row>
    <row r="2" spans="1:6" x14ac:dyDescent="0.25">
      <c r="A2" s="23" t="str">
        <f>Gruppering!C2</f>
        <v>0</v>
      </c>
      <c r="B2" s="23" t="str">
        <f>Gruppering!D2</f>
        <v>22</v>
      </c>
      <c r="C2" s="23" t="str">
        <f>Gruppering!E2</f>
        <v>01</v>
      </c>
      <c r="D2" s="23" t="str">
        <f>Gruppering!F2</f>
        <v>3</v>
      </c>
      <c r="E2" s="23" t="str">
        <f>Gruppering!M2</f>
        <v>001</v>
      </c>
      <c r="F2" t="str">
        <f t="shared" ref="F2" si="0">CONCATENATE(A2,".",B2,".",C2,".",D2,".",E2)</f>
        <v>0.22.01.3.001</v>
      </c>
    </row>
    <row r="3" spans="1:6" x14ac:dyDescent="0.25">
      <c r="A3" s="23" t="str">
        <f>Gruppering!C3</f>
        <v>0</v>
      </c>
      <c r="B3" s="23" t="str">
        <f>Gruppering!D3</f>
        <v>22</v>
      </c>
      <c r="C3" s="23" t="str">
        <f>Gruppering!E3</f>
        <v>01</v>
      </c>
      <c r="D3" s="23" t="str">
        <f>Gruppering!F3</f>
        <v>3</v>
      </c>
      <c r="E3" s="23" t="str">
        <f>Gruppering!M3</f>
        <v>010</v>
      </c>
      <c r="F3" t="str">
        <f t="shared" ref="F3:F66" si="1">CONCATENATE(A3,".",B3,".",C3,".",D3,".",E3)</f>
        <v>0.22.01.3.010</v>
      </c>
    </row>
    <row r="4" spans="1:6" x14ac:dyDescent="0.25">
      <c r="A4" s="23" t="str">
        <f>Gruppering!C4</f>
        <v>0</v>
      </c>
      <c r="B4" s="23" t="str">
        <f>Gruppering!D4</f>
        <v>22</v>
      </c>
      <c r="C4" s="23" t="str">
        <f>Gruppering!E4</f>
        <v>01</v>
      </c>
      <c r="D4" s="23" t="str">
        <f>Gruppering!F4</f>
        <v>3</v>
      </c>
      <c r="E4" s="23" t="str">
        <f>Gruppering!M4</f>
        <v>015</v>
      </c>
      <c r="F4" t="str">
        <f t="shared" si="1"/>
        <v>0.22.01.3.015</v>
      </c>
    </row>
    <row r="5" spans="1:6" x14ac:dyDescent="0.25">
      <c r="A5" s="23" t="str">
        <f>Gruppering!C5</f>
        <v>0</v>
      </c>
      <c r="B5" s="23" t="str">
        <f>Gruppering!D5</f>
        <v>22</v>
      </c>
      <c r="C5" s="23" t="str">
        <f>Gruppering!E5</f>
        <v>02</v>
      </c>
      <c r="D5" s="23" t="str">
        <f>Gruppering!F5</f>
        <v>3</v>
      </c>
      <c r="E5" s="23" t="str">
        <f>Gruppering!M5</f>
        <v>001</v>
      </c>
      <c r="F5" t="str">
        <f t="shared" si="1"/>
        <v>0.22.02.3.001</v>
      </c>
    </row>
    <row r="6" spans="1:6" x14ac:dyDescent="0.25">
      <c r="A6" s="23" t="str">
        <f>Gruppering!C6</f>
        <v>0</v>
      </c>
      <c r="B6" s="23" t="str">
        <f>Gruppering!D6</f>
        <v>22</v>
      </c>
      <c r="C6" s="23" t="str">
        <f>Gruppering!E6</f>
        <v>02</v>
      </c>
      <c r="D6" s="23" t="str">
        <f>Gruppering!F6</f>
        <v>3</v>
      </c>
      <c r="E6" s="23" t="str">
        <f>Gruppering!M6</f>
        <v>010</v>
      </c>
      <c r="F6" t="str">
        <f t="shared" si="1"/>
        <v>0.22.02.3.010</v>
      </c>
    </row>
    <row r="7" spans="1:6" x14ac:dyDescent="0.25">
      <c r="A7" s="23" t="str">
        <f>Gruppering!C7</f>
        <v>0</v>
      </c>
      <c r="B7" s="23" t="str">
        <f>Gruppering!D7</f>
        <v>22</v>
      </c>
      <c r="C7" s="23" t="str">
        <f>Gruppering!E7</f>
        <v>02</v>
      </c>
      <c r="D7" s="23" t="str">
        <f>Gruppering!F7</f>
        <v>3</v>
      </c>
      <c r="E7" s="23" t="str">
        <f>Gruppering!M7</f>
        <v>015</v>
      </c>
      <c r="F7" t="str">
        <f t="shared" si="1"/>
        <v>0.22.02.3.015</v>
      </c>
    </row>
    <row r="8" spans="1:6" x14ac:dyDescent="0.25">
      <c r="A8" s="23" t="str">
        <f>Gruppering!C8</f>
        <v>0</v>
      </c>
      <c r="B8" s="23" t="str">
        <f>Gruppering!D8</f>
        <v>22</v>
      </c>
      <c r="C8" s="23" t="str">
        <f>Gruppering!E8</f>
        <v>03</v>
      </c>
      <c r="D8" s="23" t="str">
        <f>Gruppering!F8</f>
        <v>3</v>
      </c>
      <c r="E8" s="23" t="str">
        <f>Gruppering!M8</f>
        <v>001</v>
      </c>
      <c r="F8" t="str">
        <f t="shared" si="1"/>
        <v>0.22.03.3.001</v>
      </c>
    </row>
    <row r="9" spans="1:6" x14ac:dyDescent="0.25">
      <c r="A9" s="23" t="str">
        <f>Gruppering!C9</f>
        <v>0</v>
      </c>
      <c r="B9" s="23" t="str">
        <f>Gruppering!D9</f>
        <v>22</v>
      </c>
      <c r="C9" s="23" t="str">
        <f>Gruppering!E9</f>
        <v>03</v>
      </c>
      <c r="D9" s="23" t="str">
        <f>Gruppering!F9</f>
        <v>3</v>
      </c>
      <c r="E9" s="23" t="str">
        <f>Gruppering!M9</f>
        <v>010</v>
      </c>
      <c r="F9" t="str">
        <f t="shared" si="1"/>
        <v>0.22.03.3.010</v>
      </c>
    </row>
    <row r="10" spans="1:6" x14ac:dyDescent="0.25">
      <c r="A10" s="23" t="str">
        <f>Gruppering!C10</f>
        <v>0</v>
      </c>
      <c r="B10" s="23" t="str">
        <f>Gruppering!D10</f>
        <v>22</v>
      </c>
      <c r="C10" s="23" t="str">
        <f>Gruppering!E10</f>
        <v>03</v>
      </c>
      <c r="D10" s="23" t="str">
        <f>Gruppering!F10</f>
        <v>3</v>
      </c>
      <c r="E10" s="23" t="str">
        <f>Gruppering!M10</f>
        <v>015</v>
      </c>
      <c r="F10" t="str">
        <f t="shared" si="1"/>
        <v>0.22.03.3.015</v>
      </c>
    </row>
    <row r="11" spans="1:6" x14ac:dyDescent="0.25">
      <c r="A11" s="23" t="str">
        <f>Gruppering!C11</f>
        <v>0</v>
      </c>
      <c r="B11" s="23" t="str">
        <f>Gruppering!D11</f>
        <v>22</v>
      </c>
      <c r="C11" s="23" t="str">
        <f>Gruppering!E11</f>
        <v>04</v>
      </c>
      <c r="D11" s="23" t="str">
        <f>Gruppering!F11</f>
        <v>3</v>
      </c>
      <c r="E11" s="23" t="str">
        <f>Gruppering!M11</f>
        <v>001</v>
      </c>
      <c r="F11" t="str">
        <f t="shared" si="1"/>
        <v>0.22.04.3.001</v>
      </c>
    </row>
    <row r="12" spans="1:6" x14ac:dyDescent="0.25">
      <c r="A12" s="23" t="str">
        <f>Gruppering!C12</f>
        <v>0</v>
      </c>
      <c r="B12" s="23" t="str">
        <f>Gruppering!D12</f>
        <v>22</v>
      </c>
      <c r="C12" s="23" t="str">
        <f>Gruppering!E12</f>
        <v>04</v>
      </c>
      <c r="D12" s="23" t="str">
        <f>Gruppering!F12</f>
        <v>3</v>
      </c>
      <c r="E12" s="23" t="str">
        <f>Gruppering!M12</f>
        <v>010</v>
      </c>
      <c r="F12" t="str">
        <f t="shared" si="1"/>
        <v>0.22.04.3.010</v>
      </c>
    </row>
    <row r="13" spans="1:6" x14ac:dyDescent="0.25">
      <c r="A13" s="23" t="str">
        <f>Gruppering!C13</f>
        <v>0</v>
      </c>
      <c r="B13" s="23" t="str">
        <f>Gruppering!D13</f>
        <v>22</v>
      </c>
      <c r="C13" s="23" t="str">
        <f>Gruppering!E13</f>
        <v>04</v>
      </c>
      <c r="D13" s="23" t="str">
        <f>Gruppering!F13</f>
        <v>3</v>
      </c>
      <c r="E13" s="23" t="str">
        <f>Gruppering!M13</f>
        <v>015</v>
      </c>
      <c r="F13" t="str">
        <f t="shared" si="1"/>
        <v>0.22.04.3.015</v>
      </c>
    </row>
    <row r="14" spans="1:6" x14ac:dyDescent="0.25">
      <c r="A14" s="23" t="str">
        <f>Gruppering!C14</f>
        <v>0</v>
      </c>
      <c r="B14" s="23" t="str">
        <f>Gruppering!D14</f>
        <v>22</v>
      </c>
      <c r="C14" s="23" t="str">
        <f>Gruppering!E14</f>
        <v>05</v>
      </c>
      <c r="D14" s="23" t="str">
        <f>Gruppering!F14</f>
        <v>3</v>
      </c>
      <c r="E14" s="23" t="str">
        <f>Gruppering!M14</f>
        <v>001</v>
      </c>
      <c r="F14" t="str">
        <f t="shared" si="1"/>
        <v>0.22.05.3.001</v>
      </c>
    </row>
    <row r="15" spans="1:6" x14ac:dyDescent="0.25">
      <c r="A15" s="23" t="str">
        <f>Gruppering!C15</f>
        <v>0</v>
      </c>
      <c r="B15" s="23" t="str">
        <f>Gruppering!D15</f>
        <v>22</v>
      </c>
      <c r="C15" s="23" t="str">
        <f>Gruppering!E15</f>
        <v>05</v>
      </c>
      <c r="D15" s="23" t="str">
        <f>Gruppering!F15</f>
        <v>3</v>
      </c>
      <c r="E15" s="23" t="str">
        <f>Gruppering!M15</f>
        <v>010</v>
      </c>
      <c r="F15" t="str">
        <f t="shared" si="1"/>
        <v>0.22.05.3.010</v>
      </c>
    </row>
    <row r="16" spans="1:6" x14ac:dyDescent="0.25">
      <c r="A16" s="23" t="str">
        <f>Gruppering!C16</f>
        <v>0</v>
      </c>
      <c r="B16" s="23" t="str">
        <f>Gruppering!D16</f>
        <v>22</v>
      </c>
      <c r="C16" s="23" t="str">
        <f>Gruppering!E16</f>
        <v>05</v>
      </c>
      <c r="D16" s="23" t="str">
        <f>Gruppering!F16</f>
        <v>3</v>
      </c>
      <c r="E16" s="23" t="str">
        <f>Gruppering!M16</f>
        <v>015</v>
      </c>
      <c r="F16" t="str">
        <f t="shared" si="1"/>
        <v>0.22.05.3.015</v>
      </c>
    </row>
    <row r="17" spans="1:6" x14ac:dyDescent="0.25">
      <c r="A17" s="23" t="str">
        <f>Gruppering!C17</f>
        <v>0</v>
      </c>
      <c r="B17" s="23" t="str">
        <f>Gruppering!D17</f>
        <v>22</v>
      </c>
      <c r="C17" s="23" t="str">
        <f>Gruppering!E17</f>
        <v>10</v>
      </c>
      <c r="D17" s="23" t="str">
        <f>Gruppering!F17</f>
        <v>3</v>
      </c>
      <c r="E17" s="23" t="str">
        <f>Gruppering!M17</f>
        <v>001</v>
      </c>
      <c r="F17" t="str">
        <f t="shared" si="1"/>
        <v>0.22.10.3.001</v>
      </c>
    </row>
    <row r="18" spans="1:6" x14ac:dyDescent="0.25">
      <c r="A18" s="23" t="str">
        <f>Gruppering!C18</f>
        <v>0</v>
      </c>
      <c r="B18" s="23" t="str">
        <f>Gruppering!D18</f>
        <v>22</v>
      </c>
      <c r="C18" s="23" t="str">
        <f>Gruppering!E18</f>
        <v>10</v>
      </c>
      <c r="D18" s="23" t="str">
        <f>Gruppering!F18</f>
        <v>3</v>
      </c>
      <c r="E18" s="23" t="str">
        <f>Gruppering!M18</f>
        <v>010</v>
      </c>
      <c r="F18" t="str">
        <f t="shared" si="1"/>
        <v>0.22.10.3.010</v>
      </c>
    </row>
    <row r="19" spans="1:6" x14ac:dyDescent="0.25">
      <c r="A19" s="23" t="str">
        <f>Gruppering!C19</f>
        <v>0</v>
      </c>
      <c r="B19" s="23" t="str">
        <f>Gruppering!D19</f>
        <v>22</v>
      </c>
      <c r="C19" s="23" t="str">
        <f>Gruppering!E19</f>
        <v>10</v>
      </c>
      <c r="D19" s="23" t="str">
        <f>Gruppering!F19</f>
        <v>3</v>
      </c>
      <c r="E19" s="23" t="str">
        <f>Gruppering!M19</f>
        <v>015</v>
      </c>
      <c r="F19" t="str">
        <f t="shared" si="1"/>
        <v>0.22.10.3.015</v>
      </c>
    </row>
    <row r="20" spans="1:6" x14ac:dyDescent="0.25">
      <c r="A20" s="23" t="str">
        <f>Gruppering!C20</f>
        <v>0</v>
      </c>
      <c r="B20" s="23" t="str">
        <f>Gruppering!D20</f>
        <v>25</v>
      </c>
      <c r="C20" s="23" t="str">
        <f>Gruppering!E20</f>
        <v>10</v>
      </c>
      <c r="D20" s="23" t="str">
        <f>Gruppering!F20</f>
        <v>3</v>
      </c>
      <c r="E20" s="23" t="str">
        <f>Gruppering!M20</f>
        <v>001</v>
      </c>
      <c r="F20" t="str">
        <f t="shared" si="1"/>
        <v>0.25.10.3.001</v>
      </c>
    </row>
    <row r="21" spans="1:6" x14ac:dyDescent="0.25">
      <c r="A21" s="23" t="str">
        <f>Gruppering!C21</f>
        <v>0</v>
      </c>
      <c r="B21" s="23" t="str">
        <f>Gruppering!D21</f>
        <v>25</v>
      </c>
      <c r="C21" s="23" t="str">
        <f>Gruppering!E21</f>
        <v>10</v>
      </c>
      <c r="D21" s="23" t="str">
        <f>Gruppering!F21</f>
        <v>3</v>
      </c>
      <c r="E21" s="23" t="str">
        <f>Gruppering!M21</f>
        <v>010</v>
      </c>
      <c r="F21" t="str">
        <f t="shared" si="1"/>
        <v>0.25.10.3.010</v>
      </c>
    </row>
    <row r="22" spans="1:6" x14ac:dyDescent="0.25">
      <c r="A22" s="23" t="str">
        <f>Gruppering!C22</f>
        <v>0</v>
      </c>
      <c r="B22" s="23" t="str">
        <f>Gruppering!D22</f>
        <v>25</v>
      </c>
      <c r="C22" s="23" t="str">
        <f>Gruppering!E22</f>
        <v>10</v>
      </c>
      <c r="D22" s="23" t="str">
        <f>Gruppering!F22</f>
        <v>3</v>
      </c>
      <c r="E22" s="23" t="str">
        <f>Gruppering!M22</f>
        <v>015</v>
      </c>
      <c r="F22" t="str">
        <f t="shared" si="1"/>
        <v>0.25.10.3.015</v>
      </c>
    </row>
    <row r="23" spans="1:6" x14ac:dyDescent="0.25">
      <c r="A23" s="23" t="str">
        <f>Gruppering!C23</f>
        <v>0</v>
      </c>
      <c r="B23" s="23" t="str">
        <f>Gruppering!D23</f>
        <v>25</v>
      </c>
      <c r="C23" s="23" t="str">
        <f>Gruppering!E23</f>
        <v>11</v>
      </c>
      <c r="D23" s="23" t="str">
        <f>Gruppering!F23</f>
        <v>1</v>
      </c>
      <c r="E23" s="23" t="str">
        <f>Gruppering!M23</f>
        <v>001</v>
      </c>
      <c r="F23" t="str">
        <f t="shared" si="1"/>
        <v>0.25.11.1.001</v>
      </c>
    </row>
    <row r="24" spans="1:6" x14ac:dyDescent="0.25">
      <c r="A24" s="23" t="str">
        <f>Gruppering!C24</f>
        <v>0</v>
      </c>
      <c r="B24" s="23" t="str">
        <f>Gruppering!D24</f>
        <v>25</v>
      </c>
      <c r="C24" s="23" t="str">
        <f>Gruppering!E24</f>
        <v>11</v>
      </c>
      <c r="D24" s="23" t="str">
        <f>Gruppering!F24</f>
        <v>1</v>
      </c>
      <c r="E24" s="23" t="str">
        <f>Gruppering!M24</f>
        <v>002</v>
      </c>
      <c r="F24" t="str">
        <f t="shared" si="1"/>
        <v>0.25.11.1.002</v>
      </c>
    </row>
    <row r="25" spans="1:6" x14ac:dyDescent="0.25">
      <c r="A25" s="23" t="str">
        <f>Gruppering!C25</f>
        <v>0</v>
      </c>
      <c r="B25" s="23" t="str">
        <f>Gruppering!D25</f>
        <v>25</v>
      </c>
      <c r="C25" s="23" t="str">
        <f>Gruppering!E25</f>
        <v>11</v>
      </c>
      <c r="D25" s="23" t="str">
        <f>Gruppering!F25</f>
        <v>1</v>
      </c>
      <c r="E25" s="23" t="str">
        <f>Gruppering!M25</f>
        <v>003</v>
      </c>
      <c r="F25" t="str">
        <f t="shared" si="1"/>
        <v>0.25.11.1.003</v>
      </c>
    </row>
    <row r="26" spans="1:6" x14ac:dyDescent="0.25">
      <c r="A26" s="23" t="str">
        <f>Gruppering!C26</f>
        <v>0</v>
      </c>
      <c r="B26" s="23" t="str">
        <f>Gruppering!D26</f>
        <v>25</v>
      </c>
      <c r="C26" s="23" t="str">
        <f>Gruppering!E26</f>
        <v>11</v>
      </c>
      <c r="D26" s="23" t="str">
        <f>Gruppering!F26</f>
        <v>1</v>
      </c>
      <c r="E26" s="23" t="str">
        <f>Gruppering!M26</f>
        <v>092</v>
      </c>
      <c r="F26" t="str">
        <f t="shared" si="1"/>
        <v>0.25.11.1.092</v>
      </c>
    </row>
    <row r="27" spans="1:6" x14ac:dyDescent="0.25">
      <c r="A27" s="23" t="str">
        <f>Gruppering!C27</f>
        <v>0</v>
      </c>
      <c r="B27" s="23" t="str">
        <f>Gruppering!D27</f>
        <v>25</v>
      </c>
      <c r="C27" s="23" t="str">
        <f>Gruppering!E27</f>
        <v>11</v>
      </c>
      <c r="D27" s="23" t="str">
        <f>Gruppering!F27</f>
        <v>1</v>
      </c>
      <c r="E27" s="23" t="str">
        <f>Gruppering!M27</f>
        <v>093</v>
      </c>
      <c r="F27" t="str">
        <f t="shared" si="1"/>
        <v>0.25.11.1.093</v>
      </c>
    </row>
    <row r="28" spans="1:6" x14ac:dyDescent="0.25">
      <c r="A28" s="23" t="str">
        <f>Gruppering!C28</f>
        <v>0</v>
      </c>
      <c r="B28" s="23" t="str">
        <f>Gruppering!D28</f>
        <v>25</v>
      </c>
      <c r="C28" s="23" t="str">
        <f>Gruppering!E28</f>
        <v>11</v>
      </c>
      <c r="D28" s="23" t="str">
        <f>Gruppering!F28</f>
        <v>2</v>
      </c>
      <c r="E28" s="23" t="str">
        <f>Gruppering!M28</f>
        <v>002</v>
      </c>
      <c r="F28" t="str">
        <f t="shared" si="1"/>
        <v>0.25.11.2.002</v>
      </c>
    </row>
    <row r="29" spans="1:6" x14ac:dyDescent="0.25">
      <c r="A29" s="23" t="str">
        <f>Gruppering!C30</f>
        <v>0</v>
      </c>
      <c r="B29" s="23" t="str">
        <f>Gruppering!D30</f>
        <v>25</v>
      </c>
      <c r="C29" s="23" t="str">
        <f>Gruppering!E30</f>
        <v>11</v>
      </c>
      <c r="D29" s="23" t="str">
        <f>Gruppering!F30</f>
        <v>2</v>
      </c>
      <c r="E29" s="23" t="str">
        <f>Gruppering!M30</f>
        <v>004</v>
      </c>
      <c r="F29" t="str">
        <f t="shared" si="1"/>
        <v>0.25.11.2.004</v>
      </c>
    </row>
    <row r="30" spans="1:6" x14ac:dyDescent="0.25">
      <c r="A30" s="23" t="str">
        <f>Gruppering!C31</f>
        <v>0</v>
      </c>
      <c r="B30" s="23" t="str">
        <f>Gruppering!D31</f>
        <v>25</v>
      </c>
      <c r="C30" s="23" t="str">
        <f>Gruppering!E31</f>
        <v>11</v>
      </c>
      <c r="D30" s="23" t="str">
        <f>Gruppering!F31</f>
        <v>3</v>
      </c>
      <c r="E30" s="23" t="str">
        <f>Gruppering!M31</f>
        <v>001</v>
      </c>
      <c r="F30" t="str">
        <f t="shared" si="1"/>
        <v>0.25.11.3.001</v>
      </c>
    </row>
    <row r="31" spans="1:6" x14ac:dyDescent="0.25">
      <c r="A31" s="23" t="str">
        <f>Gruppering!C32</f>
        <v>0</v>
      </c>
      <c r="B31" s="23" t="str">
        <f>Gruppering!D32</f>
        <v>25</v>
      </c>
      <c r="C31" s="23" t="str">
        <f>Gruppering!E32</f>
        <v>11</v>
      </c>
      <c r="D31" s="23" t="str">
        <f>Gruppering!F32</f>
        <v>3</v>
      </c>
      <c r="E31" s="23" t="str">
        <f>Gruppering!M32</f>
        <v>010</v>
      </c>
      <c r="F31" t="str">
        <f t="shared" si="1"/>
        <v>0.25.11.3.010</v>
      </c>
    </row>
    <row r="32" spans="1:6" x14ac:dyDescent="0.25">
      <c r="A32" s="23" t="str">
        <f>Gruppering!C33</f>
        <v>0</v>
      </c>
      <c r="B32" s="23" t="str">
        <f>Gruppering!D33</f>
        <v>25</v>
      </c>
      <c r="C32" s="23" t="str">
        <f>Gruppering!E33</f>
        <v>11</v>
      </c>
      <c r="D32" s="23" t="str">
        <f>Gruppering!F33</f>
        <v>3</v>
      </c>
      <c r="E32" s="23" t="str">
        <f>Gruppering!M33</f>
        <v>015</v>
      </c>
      <c r="F32" t="str">
        <f t="shared" si="1"/>
        <v>0.25.11.3.015</v>
      </c>
    </row>
    <row r="33" spans="1:6" x14ac:dyDescent="0.25">
      <c r="A33" s="23" t="str">
        <f>Gruppering!C34</f>
        <v>0</v>
      </c>
      <c r="B33" s="23" t="str">
        <f>Gruppering!D34</f>
        <v>25</v>
      </c>
      <c r="C33" s="23" t="str">
        <f>Gruppering!E34</f>
        <v>11</v>
      </c>
      <c r="D33" s="23" t="str">
        <f>Gruppering!F34</f>
        <v>3</v>
      </c>
      <c r="E33" s="23" t="str">
        <f>Gruppering!M34</f>
        <v>016</v>
      </c>
      <c r="F33" t="str">
        <f t="shared" si="1"/>
        <v>0.25.11.3.016</v>
      </c>
    </row>
    <row r="34" spans="1:6" x14ac:dyDescent="0.25">
      <c r="A34" s="23" t="str">
        <f>Gruppering!C35</f>
        <v>0</v>
      </c>
      <c r="B34" s="23" t="str">
        <f>Gruppering!D35</f>
        <v>25</v>
      </c>
      <c r="C34" s="23" t="str">
        <f>Gruppering!E35</f>
        <v>12</v>
      </c>
      <c r="D34" s="23" t="str">
        <f>Gruppering!F35</f>
        <v>3</v>
      </c>
      <c r="E34" s="23" t="str">
        <f>Gruppering!M35</f>
        <v>001</v>
      </c>
      <c r="F34" t="str">
        <f t="shared" si="1"/>
        <v>0.25.12.3.001</v>
      </c>
    </row>
    <row r="35" spans="1:6" x14ac:dyDescent="0.25">
      <c r="A35" s="23" t="str">
        <f>Gruppering!C36</f>
        <v>0</v>
      </c>
      <c r="B35" s="23" t="str">
        <f>Gruppering!D36</f>
        <v>25</v>
      </c>
      <c r="C35" s="23" t="str">
        <f>Gruppering!E36</f>
        <v>12</v>
      </c>
      <c r="D35" s="23" t="str">
        <f>Gruppering!F36</f>
        <v>3</v>
      </c>
      <c r="E35" s="23" t="str">
        <f>Gruppering!M36</f>
        <v>010</v>
      </c>
      <c r="F35" t="str">
        <f t="shared" si="1"/>
        <v>0.25.12.3.010</v>
      </c>
    </row>
    <row r="36" spans="1:6" x14ac:dyDescent="0.25">
      <c r="A36" s="23" t="str">
        <f>Gruppering!C37</f>
        <v>0</v>
      </c>
      <c r="B36" s="23" t="str">
        <f>Gruppering!D37</f>
        <v>25</v>
      </c>
      <c r="C36" s="23" t="str">
        <f>Gruppering!E37</f>
        <v>12</v>
      </c>
      <c r="D36" s="23" t="str">
        <f>Gruppering!F37</f>
        <v>3</v>
      </c>
      <c r="E36" s="23" t="str">
        <f>Gruppering!M37</f>
        <v>015</v>
      </c>
      <c r="F36" t="str">
        <f t="shared" si="1"/>
        <v>0.25.12.3.015</v>
      </c>
    </row>
    <row r="37" spans="1:6" x14ac:dyDescent="0.25">
      <c r="A37" s="23" t="str">
        <f>Gruppering!C38</f>
        <v>0</v>
      </c>
      <c r="B37" s="23" t="str">
        <f>Gruppering!D38</f>
        <v>25</v>
      </c>
      <c r="C37" s="23" t="str">
        <f>Gruppering!E38</f>
        <v>13</v>
      </c>
      <c r="D37" s="23" t="str">
        <f>Gruppering!F38</f>
        <v>3</v>
      </c>
      <c r="E37" s="23" t="str">
        <f>Gruppering!M38</f>
        <v>001</v>
      </c>
      <c r="F37" t="str">
        <f t="shared" si="1"/>
        <v>0.25.13.3.001</v>
      </c>
    </row>
    <row r="38" spans="1:6" x14ac:dyDescent="0.25">
      <c r="A38" s="23" t="str">
        <f>Gruppering!C39</f>
        <v>0</v>
      </c>
      <c r="B38" s="23" t="str">
        <f>Gruppering!D39</f>
        <v>25</v>
      </c>
      <c r="C38" s="23" t="str">
        <f>Gruppering!E39</f>
        <v>13</v>
      </c>
      <c r="D38" s="23" t="str">
        <f>Gruppering!F39</f>
        <v>3</v>
      </c>
      <c r="E38" s="23" t="str">
        <f>Gruppering!M39</f>
        <v>010</v>
      </c>
      <c r="F38" t="str">
        <f t="shared" si="1"/>
        <v>0.25.13.3.010</v>
      </c>
    </row>
    <row r="39" spans="1:6" x14ac:dyDescent="0.25">
      <c r="A39" s="23" t="str">
        <f>Gruppering!C40</f>
        <v>0</v>
      </c>
      <c r="B39" s="23" t="str">
        <f>Gruppering!D40</f>
        <v>25</v>
      </c>
      <c r="C39" s="23" t="str">
        <f>Gruppering!E40</f>
        <v>13</v>
      </c>
      <c r="D39" s="23" t="str">
        <f>Gruppering!F40</f>
        <v>3</v>
      </c>
      <c r="E39" s="23" t="str">
        <f>Gruppering!M40</f>
        <v>015</v>
      </c>
      <c r="F39" t="str">
        <f t="shared" si="1"/>
        <v>0.25.13.3.015</v>
      </c>
    </row>
    <row r="40" spans="1:6" x14ac:dyDescent="0.25">
      <c r="A40" s="23" t="str">
        <f>Gruppering!C41</f>
        <v>0</v>
      </c>
      <c r="B40" s="23" t="str">
        <f>Gruppering!D41</f>
        <v>25</v>
      </c>
      <c r="C40" s="23" t="str">
        <f>Gruppering!E41</f>
        <v>15</v>
      </c>
      <c r="D40" s="23" t="str">
        <f>Gruppering!F41</f>
        <v>1</v>
      </c>
      <c r="E40" s="23" t="str">
        <f>Gruppering!M41</f>
        <v>001</v>
      </c>
      <c r="F40" t="str">
        <f t="shared" si="1"/>
        <v>0.25.15.1.001</v>
      </c>
    </row>
    <row r="41" spans="1:6" x14ac:dyDescent="0.25">
      <c r="A41" s="23" t="str">
        <f>Gruppering!C42</f>
        <v>0</v>
      </c>
      <c r="B41" s="23" t="str">
        <f>Gruppering!D42</f>
        <v>25</v>
      </c>
      <c r="C41" s="23" t="str">
        <f>Gruppering!E42</f>
        <v>15</v>
      </c>
      <c r="D41" s="23" t="str">
        <f>Gruppering!F42</f>
        <v>1</v>
      </c>
      <c r="E41" s="23" t="str">
        <f>Gruppering!M42</f>
        <v>002</v>
      </c>
      <c r="F41" t="str">
        <f t="shared" si="1"/>
        <v>0.25.15.1.002</v>
      </c>
    </row>
    <row r="42" spans="1:6" x14ac:dyDescent="0.25">
      <c r="A42" s="23" t="str">
        <f>Gruppering!C43</f>
        <v>0</v>
      </c>
      <c r="B42" s="23" t="str">
        <f>Gruppering!D43</f>
        <v>25</v>
      </c>
      <c r="C42" s="23" t="str">
        <f>Gruppering!E43</f>
        <v>15</v>
      </c>
      <c r="D42" s="23" t="str">
        <f>Gruppering!F43</f>
        <v>1</v>
      </c>
      <c r="E42" s="23" t="str">
        <f>Gruppering!M43</f>
        <v>003</v>
      </c>
      <c r="F42" t="str">
        <f t="shared" si="1"/>
        <v>0.25.15.1.003</v>
      </c>
    </row>
    <row r="43" spans="1:6" x14ac:dyDescent="0.25">
      <c r="A43" s="23" t="str">
        <f>Gruppering!C44</f>
        <v>0</v>
      </c>
      <c r="B43" s="23" t="str">
        <f>Gruppering!D44</f>
        <v>25</v>
      </c>
      <c r="C43" s="23" t="str">
        <f>Gruppering!E44</f>
        <v>15</v>
      </c>
      <c r="D43" s="23" t="str">
        <f>Gruppering!F44</f>
        <v>1</v>
      </c>
      <c r="E43" s="23" t="str">
        <f>Gruppering!M44</f>
        <v>004</v>
      </c>
      <c r="F43" t="str">
        <f t="shared" si="1"/>
        <v>0.25.15.1.004</v>
      </c>
    </row>
    <row r="44" spans="1:6" x14ac:dyDescent="0.25">
      <c r="A44" s="23" t="str">
        <f>Gruppering!C45</f>
        <v>0</v>
      </c>
      <c r="B44" s="23" t="str">
        <f>Gruppering!D45</f>
        <v>25</v>
      </c>
      <c r="C44" s="23" t="str">
        <f>Gruppering!E45</f>
        <v>15</v>
      </c>
      <c r="D44" s="23" t="str">
        <f>Gruppering!F45</f>
        <v>1</v>
      </c>
      <c r="E44" s="23" t="str">
        <f>Gruppering!M45</f>
        <v>005</v>
      </c>
      <c r="F44" t="str">
        <f t="shared" si="1"/>
        <v>0.25.15.1.005</v>
      </c>
    </row>
    <row r="45" spans="1:6" x14ac:dyDescent="0.25">
      <c r="A45" s="23" t="str">
        <f>Gruppering!C46</f>
        <v>0</v>
      </c>
      <c r="B45" s="23" t="str">
        <f>Gruppering!D46</f>
        <v>25</v>
      </c>
      <c r="C45" s="23" t="str">
        <f>Gruppering!E46</f>
        <v>15</v>
      </c>
      <c r="D45" s="23" t="str">
        <f>Gruppering!F46</f>
        <v>1</v>
      </c>
      <c r="E45" s="23" t="str">
        <f>Gruppering!M46</f>
        <v>020</v>
      </c>
      <c r="F45" t="str">
        <f t="shared" si="1"/>
        <v>0.25.15.1.020</v>
      </c>
    </row>
    <row r="46" spans="1:6" x14ac:dyDescent="0.25">
      <c r="A46" s="23" t="str">
        <f>Gruppering!C47</f>
        <v>0</v>
      </c>
      <c r="B46" s="23" t="str">
        <f>Gruppering!D47</f>
        <v>25</v>
      </c>
      <c r="C46" s="23" t="str">
        <f>Gruppering!E47</f>
        <v>15</v>
      </c>
      <c r="D46" s="23" t="str">
        <f>Gruppering!F47</f>
        <v>2</v>
      </c>
      <c r="E46" s="23" t="str">
        <f>Gruppering!M47</f>
        <v>001</v>
      </c>
      <c r="F46" t="str">
        <f t="shared" si="1"/>
        <v>0.25.15.2.001</v>
      </c>
    </row>
    <row r="47" spans="1:6" x14ac:dyDescent="0.25">
      <c r="A47" s="23" t="str">
        <f>Gruppering!C48</f>
        <v>0</v>
      </c>
      <c r="B47" s="23" t="str">
        <f>Gruppering!D48</f>
        <v>25</v>
      </c>
      <c r="C47" s="23" t="str">
        <f>Gruppering!E48</f>
        <v>15</v>
      </c>
      <c r="D47" s="23" t="str">
        <f>Gruppering!F48</f>
        <v>2</v>
      </c>
      <c r="E47" s="23" t="str">
        <f>Gruppering!M48</f>
        <v>002</v>
      </c>
      <c r="F47" t="str">
        <f t="shared" si="1"/>
        <v>0.25.15.2.002</v>
      </c>
    </row>
    <row r="48" spans="1:6" x14ac:dyDescent="0.25">
      <c r="A48" s="23" t="str">
        <f>Gruppering!C49</f>
        <v>0</v>
      </c>
      <c r="B48" s="23" t="str">
        <f>Gruppering!D49</f>
        <v>25</v>
      </c>
      <c r="C48" s="23" t="str">
        <f>Gruppering!E49</f>
        <v>15</v>
      </c>
      <c r="D48" s="23" t="str">
        <f>Gruppering!F49</f>
        <v>3</v>
      </c>
      <c r="E48" s="23" t="str">
        <f>Gruppering!M49</f>
        <v>001</v>
      </c>
      <c r="F48" t="str">
        <f t="shared" si="1"/>
        <v>0.25.15.3.001</v>
      </c>
    </row>
    <row r="49" spans="1:6" x14ac:dyDescent="0.25">
      <c r="A49" s="23" t="str">
        <f>Gruppering!C50</f>
        <v>0</v>
      </c>
      <c r="B49" s="23" t="str">
        <f>Gruppering!D50</f>
        <v>25</v>
      </c>
      <c r="C49" s="23" t="str">
        <f>Gruppering!E50</f>
        <v>15</v>
      </c>
      <c r="D49" s="23" t="str">
        <f>Gruppering!F50</f>
        <v>3</v>
      </c>
      <c r="E49" s="23" t="str">
        <f>Gruppering!M50</f>
        <v>002</v>
      </c>
      <c r="F49" t="str">
        <f t="shared" si="1"/>
        <v>0.25.15.3.002</v>
      </c>
    </row>
    <row r="50" spans="1:6" x14ac:dyDescent="0.25">
      <c r="A50" s="23" t="str">
        <f>Gruppering!C51</f>
        <v>0</v>
      </c>
      <c r="B50" s="23" t="str">
        <f>Gruppering!D51</f>
        <v>25</v>
      </c>
      <c r="C50" s="23" t="str">
        <f>Gruppering!E51</f>
        <v>15</v>
      </c>
      <c r="D50" s="23" t="str">
        <f>Gruppering!F51</f>
        <v>3</v>
      </c>
      <c r="E50" s="23" t="str">
        <f>Gruppering!M51</f>
        <v>003</v>
      </c>
      <c r="F50" t="str">
        <f t="shared" si="1"/>
        <v>0.25.15.3.003</v>
      </c>
    </row>
    <row r="51" spans="1:6" x14ac:dyDescent="0.25">
      <c r="A51" s="23" t="str">
        <f>Gruppering!C52</f>
        <v>0</v>
      </c>
      <c r="B51" s="23" t="str">
        <f>Gruppering!D52</f>
        <v>25</v>
      </c>
      <c r="C51" s="23" t="str">
        <f>Gruppering!E52</f>
        <v>15</v>
      </c>
      <c r="D51" s="23" t="str">
        <f>Gruppering!F52</f>
        <v>3</v>
      </c>
      <c r="E51" s="23" t="str">
        <f>Gruppering!M52</f>
        <v>004</v>
      </c>
      <c r="F51" t="str">
        <f t="shared" si="1"/>
        <v>0.25.15.3.004</v>
      </c>
    </row>
    <row r="52" spans="1:6" x14ac:dyDescent="0.25">
      <c r="A52" s="23" t="str">
        <f>Gruppering!C53</f>
        <v>0</v>
      </c>
      <c r="B52" s="23" t="str">
        <f>Gruppering!D53</f>
        <v>25</v>
      </c>
      <c r="C52" s="23" t="str">
        <f>Gruppering!E53</f>
        <v>15</v>
      </c>
      <c r="D52" s="23" t="str">
        <f>Gruppering!F53</f>
        <v>3</v>
      </c>
      <c r="E52" s="23" t="str">
        <f>Gruppering!M53</f>
        <v>010</v>
      </c>
      <c r="F52" t="str">
        <f t="shared" si="1"/>
        <v>0.25.15.3.010</v>
      </c>
    </row>
    <row r="53" spans="1:6" x14ac:dyDescent="0.25">
      <c r="A53" s="23" t="str">
        <f>Gruppering!C54</f>
        <v>0</v>
      </c>
      <c r="B53" s="23" t="str">
        <f>Gruppering!D54</f>
        <v>25</v>
      </c>
      <c r="C53" s="23" t="str">
        <f>Gruppering!E54</f>
        <v>15</v>
      </c>
      <c r="D53" s="23" t="str">
        <f>Gruppering!F54</f>
        <v>3</v>
      </c>
      <c r="E53" s="23" t="str">
        <f>Gruppering!M54</f>
        <v>015</v>
      </c>
      <c r="F53" t="str">
        <f t="shared" si="1"/>
        <v>0.25.15.3.015</v>
      </c>
    </row>
    <row r="54" spans="1:6" x14ac:dyDescent="0.25">
      <c r="A54" s="23" t="str">
        <f>Gruppering!C55</f>
        <v>0</v>
      </c>
      <c r="B54" s="23" t="str">
        <f>Gruppering!D55</f>
        <v>25</v>
      </c>
      <c r="C54" s="23" t="str">
        <f>Gruppering!E55</f>
        <v>15</v>
      </c>
      <c r="D54" s="23" t="str">
        <f>Gruppering!F55</f>
        <v>3</v>
      </c>
      <c r="E54" s="23" t="str">
        <f>Gruppering!M55</f>
        <v>020</v>
      </c>
      <c r="F54" t="str">
        <f t="shared" si="1"/>
        <v>0.25.15.3.020</v>
      </c>
    </row>
    <row r="55" spans="1:6" x14ac:dyDescent="0.25">
      <c r="A55" s="23" t="str">
        <f>Gruppering!C56</f>
        <v>0</v>
      </c>
      <c r="B55" s="23" t="str">
        <f>Gruppering!D56</f>
        <v>25</v>
      </c>
      <c r="C55" s="23" t="str">
        <f>Gruppering!E56</f>
        <v>17</v>
      </c>
      <c r="D55" s="23" t="str">
        <f>Gruppering!F56</f>
        <v>1</v>
      </c>
      <c r="E55" s="23" t="str">
        <f>Gruppering!M56</f>
        <v>001</v>
      </c>
      <c r="F55" t="str">
        <f t="shared" si="1"/>
        <v>0.25.17.1.001</v>
      </c>
    </row>
    <row r="56" spans="1:6" x14ac:dyDescent="0.25">
      <c r="A56" s="23" t="str">
        <f>Gruppering!C57</f>
        <v>0</v>
      </c>
      <c r="B56" s="23" t="str">
        <f>Gruppering!D57</f>
        <v>25</v>
      </c>
      <c r="C56" s="23" t="str">
        <f>Gruppering!E57</f>
        <v>17</v>
      </c>
      <c r="D56" s="23" t="str">
        <f>Gruppering!F57</f>
        <v>2</v>
      </c>
      <c r="E56" s="23" t="str">
        <f>Gruppering!M57</f>
        <v>001</v>
      </c>
      <c r="F56" t="str">
        <f t="shared" si="1"/>
        <v>0.25.17.2.001</v>
      </c>
    </row>
    <row r="57" spans="1:6" x14ac:dyDescent="0.25">
      <c r="A57" s="23" t="str">
        <f>Gruppering!C58</f>
        <v>0</v>
      </c>
      <c r="B57" s="23" t="str">
        <f>Gruppering!D58</f>
        <v>25</v>
      </c>
      <c r="C57" s="23" t="str">
        <f>Gruppering!E58</f>
        <v>17</v>
      </c>
      <c r="D57" s="23" t="str">
        <f>Gruppering!F58</f>
        <v>3</v>
      </c>
      <c r="E57" s="23" t="str">
        <f>Gruppering!M58</f>
        <v>001</v>
      </c>
      <c r="F57" t="str">
        <f t="shared" si="1"/>
        <v>0.25.17.3.001</v>
      </c>
    </row>
    <row r="58" spans="1:6" x14ac:dyDescent="0.25">
      <c r="A58" s="23" t="str">
        <f>Gruppering!C59</f>
        <v>0</v>
      </c>
      <c r="B58" s="23" t="str">
        <f>Gruppering!D59</f>
        <v>25</v>
      </c>
      <c r="C58" s="23" t="str">
        <f>Gruppering!E59</f>
        <v>17</v>
      </c>
      <c r="D58" s="23" t="str">
        <f>Gruppering!F59</f>
        <v>3</v>
      </c>
      <c r="E58" s="23" t="str">
        <f>Gruppering!M59</f>
        <v>010</v>
      </c>
      <c r="F58" t="str">
        <f t="shared" si="1"/>
        <v>0.25.17.3.010</v>
      </c>
    </row>
    <row r="59" spans="1:6" x14ac:dyDescent="0.25">
      <c r="A59" s="23" t="str">
        <f>Gruppering!C60</f>
        <v>0</v>
      </c>
      <c r="B59" s="23" t="str">
        <f>Gruppering!D60</f>
        <v>25</v>
      </c>
      <c r="C59" s="23" t="str">
        <f>Gruppering!E60</f>
        <v>17</v>
      </c>
      <c r="D59" s="23" t="str">
        <f>Gruppering!F60</f>
        <v>3</v>
      </c>
      <c r="E59" s="23" t="str">
        <f>Gruppering!M60</f>
        <v>015</v>
      </c>
      <c r="F59" t="str">
        <f t="shared" si="1"/>
        <v>0.25.17.3.015</v>
      </c>
    </row>
    <row r="60" spans="1:6" x14ac:dyDescent="0.25">
      <c r="A60" s="23" t="str">
        <f>Gruppering!C61</f>
        <v>0</v>
      </c>
      <c r="B60" s="23" t="str">
        <f>Gruppering!D61</f>
        <v>25</v>
      </c>
      <c r="C60" s="23" t="str">
        <f>Gruppering!E61</f>
        <v>18</v>
      </c>
      <c r="D60" s="23" t="str">
        <f>Gruppering!F61</f>
        <v>1</v>
      </c>
      <c r="E60" s="23" t="str">
        <f>Gruppering!M61</f>
        <v>001</v>
      </c>
      <c r="F60" t="str">
        <f t="shared" si="1"/>
        <v>0.25.18.1.001</v>
      </c>
    </row>
    <row r="61" spans="1:6" x14ac:dyDescent="0.25">
      <c r="A61" s="23" t="str">
        <f>Gruppering!C62</f>
        <v>0</v>
      </c>
      <c r="B61" s="23" t="str">
        <f>Gruppering!D62</f>
        <v>25</v>
      </c>
      <c r="C61" s="23" t="str">
        <f>Gruppering!E62</f>
        <v>18</v>
      </c>
      <c r="D61" s="23" t="str">
        <f>Gruppering!F62</f>
        <v>1</v>
      </c>
      <c r="E61" s="23" t="str">
        <f>Gruppering!M62</f>
        <v>002</v>
      </c>
      <c r="F61" t="str">
        <f t="shared" si="1"/>
        <v>0.25.18.1.002</v>
      </c>
    </row>
    <row r="62" spans="1:6" x14ac:dyDescent="0.25">
      <c r="A62" s="23" t="str">
        <f>Gruppering!C63</f>
        <v>0</v>
      </c>
      <c r="B62" s="23" t="str">
        <f>Gruppering!D63</f>
        <v>25</v>
      </c>
      <c r="C62" s="23" t="str">
        <f>Gruppering!E63</f>
        <v>18</v>
      </c>
      <c r="D62" s="23" t="str">
        <f>Gruppering!F63</f>
        <v>1</v>
      </c>
      <c r="E62" s="23" t="str">
        <f>Gruppering!M63</f>
        <v>003</v>
      </c>
      <c r="F62" t="str">
        <f t="shared" si="1"/>
        <v>0.25.18.1.003</v>
      </c>
    </row>
    <row r="63" spans="1:6" x14ac:dyDescent="0.25">
      <c r="A63" s="23" t="str">
        <f>Gruppering!C64</f>
        <v>0</v>
      </c>
      <c r="B63" s="23" t="str">
        <f>Gruppering!D64</f>
        <v>25</v>
      </c>
      <c r="C63" s="23" t="str">
        <f>Gruppering!E64</f>
        <v>18</v>
      </c>
      <c r="D63" s="23" t="str">
        <f>Gruppering!F64</f>
        <v>1</v>
      </c>
      <c r="E63" s="23" t="str">
        <f>Gruppering!M64</f>
        <v>004</v>
      </c>
      <c r="F63" t="str">
        <f t="shared" si="1"/>
        <v>0.25.18.1.004</v>
      </c>
    </row>
    <row r="64" spans="1:6" x14ac:dyDescent="0.25">
      <c r="A64" s="23" t="str">
        <f>Gruppering!C65</f>
        <v>0</v>
      </c>
      <c r="B64" s="23" t="str">
        <f>Gruppering!D65</f>
        <v>25</v>
      </c>
      <c r="C64" s="23" t="str">
        <f>Gruppering!E65</f>
        <v>18</v>
      </c>
      <c r="D64" s="23" t="str">
        <f>Gruppering!F65</f>
        <v>1</v>
      </c>
      <c r="E64" s="23" t="str">
        <f>Gruppering!M65</f>
        <v>005</v>
      </c>
      <c r="F64" t="str">
        <f t="shared" si="1"/>
        <v>0.25.18.1.005</v>
      </c>
    </row>
    <row r="65" spans="1:6" x14ac:dyDescent="0.25">
      <c r="A65" s="23" t="str">
        <f>Gruppering!C66</f>
        <v>0</v>
      </c>
      <c r="B65" s="23" t="str">
        <f>Gruppering!D66</f>
        <v>25</v>
      </c>
      <c r="C65" s="23" t="str">
        <f>Gruppering!E66</f>
        <v>18</v>
      </c>
      <c r="D65" s="23" t="str">
        <f>Gruppering!F66</f>
        <v>1</v>
      </c>
      <c r="E65" s="23" t="str">
        <f>Gruppering!M66</f>
        <v>006</v>
      </c>
      <c r="F65" t="str">
        <f t="shared" si="1"/>
        <v>0.25.18.1.006</v>
      </c>
    </row>
    <row r="66" spans="1:6" x14ac:dyDescent="0.25">
      <c r="A66" s="23" t="str">
        <f>Gruppering!C67</f>
        <v>0</v>
      </c>
      <c r="B66" s="23" t="str">
        <f>Gruppering!D67</f>
        <v>25</v>
      </c>
      <c r="C66" s="23" t="str">
        <f>Gruppering!E67</f>
        <v>18</v>
      </c>
      <c r="D66" s="23" t="str">
        <f>Gruppering!F67</f>
        <v>1</v>
      </c>
      <c r="E66" s="23" t="str">
        <f>Gruppering!M67</f>
        <v>007</v>
      </c>
      <c r="F66" t="str">
        <f t="shared" si="1"/>
        <v>0.25.18.1.007</v>
      </c>
    </row>
    <row r="67" spans="1:6" x14ac:dyDescent="0.25">
      <c r="A67" s="23" t="str">
        <f>Gruppering!C68</f>
        <v>0</v>
      </c>
      <c r="B67" s="23" t="str">
        <f>Gruppering!D68</f>
        <v>25</v>
      </c>
      <c r="C67" s="23" t="str">
        <f>Gruppering!E68</f>
        <v>18</v>
      </c>
      <c r="D67" s="23" t="str">
        <f>Gruppering!F68</f>
        <v>1</v>
      </c>
      <c r="E67" s="23" t="str">
        <f>Gruppering!M68</f>
        <v>008</v>
      </c>
      <c r="F67" t="str">
        <f t="shared" ref="F67:F130" si="2">CONCATENATE(A67,".",B67,".",C67,".",D67,".",E67)</f>
        <v>0.25.18.1.008</v>
      </c>
    </row>
    <row r="68" spans="1:6" x14ac:dyDescent="0.25">
      <c r="A68" s="23" t="str">
        <f>Gruppering!C69</f>
        <v>0</v>
      </c>
      <c r="B68" s="23" t="str">
        <f>Gruppering!D69</f>
        <v>25</v>
      </c>
      <c r="C68" s="23" t="str">
        <f>Gruppering!E69</f>
        <v>18</v>
      </c>
      <c r="D68" s="23" t="str">
        <f>Gruppering!F69</f>
        <v>1</v>
      </c>
      <c r="E68" s="23" t="str">
        <f>Gruppering!M69</f>
        <v>009</v>
      </c>
      <c r="F68" t="str">
        <f t="shared" si="2"/>
        <v>0.25.18.1.009</v>
      </c>
    </row>
    <row r="69" spans="1:6" x14ac:dyDescent="0.25">
      <c r="A69" s="23" t="str">
        <f>Gruppering!C70</f>
        <v>0</v>
      </c>
      <c r="B69" s="23" t="str">
        <f>Gruppering!D70</f>
        <v>25</v>
      </c>
      <c r="C69" s="23" t="str">
        <f>Gruppering!E70</f>
        <v>18</v>
      </c>
      <c r="D69" s="23" t="str">
        <f>Gruppering!F70</f>
        <v>1</v>
      </c>
      <c r="E69" s="23" t="str">
        <f>Gruppering!M70</f>
        <v>010</v>
      </c>
      <c r="F69" t="str">
        <f t="shared" si="2"/>
        <v>0.25.18.1.010</v>
      </c>
    </row>
    <row r="70" spans="1:6" x14ac:dyDescent="0.25">
      <c r="A70" s="23" t="str">
        <f>Gruppering!C71</f>
        <v>0</v>
      </c>
      <c r="B70" s="23" t="str">
        <f>Gruppering!D71</f>
        <v>25</v>
      </c>
      <c r="C70" s="23" t="str">
        <f>Gruppering!E71</f>
        <v>18</v>
      </c>
      <c r="D70" s="23" t="str">
        <f>Gruppering!F71</f>
        <v>1</v>
      </c>
      <c r="E70" s="23" t="str">
        <f>Gruppering!M71</f>
        <v>011</v>
      </c>
      <c r="F70" t="str">
        <f t="shared" si="2"/>
        <v>0.25.18.1.011</v>
      </c>
    </row>
    <row r="71" spans="1:6" x14ac:dyDescent="0.25">
      <c r="A71" s="23" t="str">
        <f>Gruppering!C72</f>
        <v>0</v>
      </c>
      <c r="B71" s="23" t="str">
        <f>Gruppering!D72</f>
        <v>25</v>
      </c>
      <c r="C71" s="23" t="str">
        <f>Gruppering!E72</f>
        <v>18</v>
      </c>
      <c r="D71" s="23" t="str">
        <f>Gruppering!F72</f>
        <v>1</v>
      </c>
      <c r="E71" s="23" t="str">
        <f>Gruppering!M72</f>
        <v>012</v>
      </c>
      <c r="F71" t="str">
        <f t="shared" si="2"/>
        <v>0.25.18.1.012</v>
      </c>
    </row>
    <row r="72" spans="1:6" x14ac:dyDescent="0.25">
      <c r="A72" s="23" t="str">
        <f>Gruppering!C73</f>
        <v>0</v>
      </c>
      <c r="B72" s="23" t="str">
        <f>Gruppering!D73</f>
        <v>25</v>
      </c>
      <c r="C72" s="23" t="str">
        <f>Gruppering!E73</f>
        <v>18</v>
      </c>
      <c r="D72" s="23" t="str">
        <f>Gruppering!F73</f>
        <v>1</v>
      </c>
      <c r="E72" s="23" t="str">
        <f>Gruppering!M73</f>
        <v>013</v>
      </c>
      <c r="F72" t="str">
        <f t="shared" si="2"/>
        <v>0.25.18.1.013</v>
      </c>
    </row>
    <row r="73" spans="1:6" x14ac:dyDescent="0.25">
      <c r="A73" s="23" t="str">
        <f>Gruppering!C74</f>
        <v>0</v>
      </c>
      <c r="B73" s="23" t="str">
        <f>Gruppering!D74</f>
        <v>25</v>
      </c>
      <c r="C73" s="23" t="str">
        <f>Gruppering!E74</f>
        <v>18</v>
      </c>
      <c r="D73" s="23" t="str">
        <f>Gruppering!F74</f>
        <v>1</v>
      </c>
      <c r="E73" s="23" t="str">
        <f>Gruppering!M74</f>
        <v>014</v>
      </c>
      <c r="F73" t="str">
        <f t="shared" si="2"/>
        <v>0.25.18.1.014</v>
      </c>
    </row>
    <row r="74" spans="1:6" x14ac:dyDescent="0.25">
      <c r="A74" s="23" t="str">
        <f>Gruppering!C75</f>
        <v>0</v>
      </c>
      <c r="B74" s="23" t="str">
        <f>Gruppering!D75</f>
        <v>25</v>
      </c>
      <c r="C74" s="23" t="str">
        <f>Gruppering!E75</f>
        <v>18</v>
      </c>
      <c r="D74" s="23" t="str">
        <f>Gruppering!F75</f>
        <v>1</v>
      </c>
      <c r="E74" s="23" t="str">
        <f>Gruppering!M75</f>
        <v>015</v>
      </c>
      <c r="F74" t="str">
        <f t="shared" si="2"/>
        <v>0.25.18.1.015</v>
      </c>
    </row>
    <row r="75" spans="1:6" x14ac:dyDescent="0.25">
      <c r="A75" s="23" t="str">
        <f>Gruppering!C76</f>
        <v>0</v>
      </c>
      <c r="B75" s="23" t="str">
        <f>Gruppering!D76</f>
        <v>25</v>
      </c>
      <c r="C75" s="23" t="str">
        <f>Gruppering!E76</f>
        <v>18</v>
      </c>
      <c r="D75" s="23" t="str">
        <f>Gruppering!F76</f>
        <v>1</v>
      </c>
      <c r="E75" s="23" t="str">
        <f>Gruppering!M76</f>
        <v>016</v>
      </c>
      <c r="F75" t="str">
        <f t="shared" si="2"/>
        <v>0.25.18.1.016</v>
      </c>
    </row>
    <row r="76" spans="1:6" x14ac:dyDescent="0.25">
      <c r="A76" s="23" t="str">
        <f>Gruppering!C77</f>
        <v>0</v>
      </c>
      <c r="B76" s="23" t="str">
        <f>Gruppering!D77</f>
        <v>25</v>
      </c>
      <c r="C76" s="23" t="str">
        <f>Gruppering!E77</f>
        <v>18</v>
      </c>
      <c r="D76" s="23" t="str">
        <f>Gruppering!F77</f>
        <v>1</v>
      </c>
      <c r="E76" s="23" t="str">
        <f>Gruppering!M77</f>
        <v>092</v>
      </c>
      <c r="F76" t="str">
        <f t="shared" si="2"/>
        <v>0.25.18.1.092</v>
      </c>
    </row>
    <row r="77" spans="1:6" x14ac:dyDescent="0.25">
      <c r="A77" s="23" t="str">
        <f>Gruppering!C78</f>
        <v>0</v>
      </c>
      <c r="B77" s="23" t="str">
        <f>Gruppering!D78</f>
        <v>25</v>
      </c>
      <c r="C77" s="23" t="str">
        <f>Gruppering!E78</f>
        <v>18</v>
      </c>
      <c r="D77" s="23" t="str">
        <f>Gruppering!F78</f>
        <v>2</v>
      </c>
      <c r="E77" s="23" t="str">
        <f>Gruppering!M78</f>
        <v>001</v>
      </c>
      <c r="F77" t="str">
        <f t="shared" si="2"/>
        <v>0.25.18.2.001</v>
      </c>
    </row>
    <row r="78" spans="1:6" x14ac:dyDescent="0.25">
      <c r="A78" s="23" t="str">
        <f>Gruppering!C79</f>
        <v>0</v>
      </c>
      <c r="B78" s="23" t="str">
        <f>Gruppering!D79</f>
        <v>25</v>
      </c>
      <c r="C78" s="23" t="str">
        <f>Gruppering!E79</f>
        <v>18</v>
      </c>
      <c r="D78" s="23" t="str">
        <f>Gruppering!F79</f>
        <v>2</v>
      </c>
      <c r="E78" s="23" t="str">
        <f>Gruppering!M79</f>
        <v>002</v>
      </c>
      <c r="F78" t="str">
        <f t="shared" si="2"/>
        <v>0.25.18.2.002</v>
      </c>
    </row>
    <row r="79" spans="1:6" x14ac:dyDescent="0.25">
      <c r="A79" s="23" t="str">
        <f>Gruppering!C80</f>
        <v>0</v>
      </c>
      <c r="B79" s="23" t="str">
        <f>Gruppering!D80</f>
        <v>25</v>
      </c>
      <c r="C79" s="23" t="str">
        <f>Gruppering!E80</f>
        <v>18</v>
      </c>
      <c r="D79" s="23" t="str">
        <f>Gruppering!F80</f>
        <v>2</v>
      </c>
      <c r="E79" s="23" t="str">
        <f>Gruppering!M80</f>
        <v>003</v>
      </c>
      <c r="F79" t="str">
        <f t="shared" si="2"/>
        <v>0.25.18.2.003</v>
      </c>
    </row>
    <row r="80" spans="1:6" x14ac:dyDescent="0.25">
      <c r="A80" s="23" t="str">
        <f>Gruppering!C81</f>
        <v>0</v>
      </c>
      <c r="B80" s="23" t="str">
        <f>Gruppering!D81</f>
        <v>25</v>
      </c>
      <c r="C80" s="23" t="str">
        <f>Gruppering!E81</f>
        <v>18</v>
      </c>
      <c r="D80" s="23" t="str">
        <f>Gruppering!F81</f>
        <v>2</v>
      </c>
      <c r="E80" s="23" t="str">
        <f>Gruppering!M81</f>
        <v>004</v>
      </c>
      <c r="F80" t="str">
        <f t="shared" si="2"/>
        <v>0.25.18.2.004</v>
      </c>
    </row>
    <row r="81" spans="1:6" x14ac:dyDescent="0.25">
      <c r="A81" s="23" t="str">
        <f>Gruppering!C82</f>
        <v>0</v>
      </c>
      <c r="B81" s="23" t="str">
        <f>Gruppering!D82</f>
        <v>25</v>
      </c>
      <c r="C81" s="23" t="str">
        <f>Gruppering!E82</f>
        <v>18</v>
      </c>
      <c r="D81" s="23" t="str">
        <f>Gruppering!F82</f>
        <v>2</v>
      </c>
      <c r="E81" s="23" t="str">
        <f>Gruppering!M82</f>
        <v>005</v>
      </c>
      <c r="F81" t="str">
        <f t="shared" si="2"/>
        <v>0.25.18.2.005</v>
      </c>
    </row>
    <row r="82" spans="1:6" x14ac:dyDescent="0.25">
      <c r="A82" s="23" t="str">
        <f>Gruppering!C83</f>
        <v>0</v>
      </c>
      <c r="B82" s="23" t="str">
        <f>Gruppering!D83</f>
        <v>25</v>
      </c>
      <c r="C82" s="23" t="str">
        <f>Gruppering!E83</f>
        <v>18</v>
      </c>
      <c r="D82" s="23" t="str">
        <f>Gruppering!F83</f>
        <v>3</v>
      </c>
      <c r="E82" s="23" t="str">
        <f>Gruppering!M83</f>
        <v>001</v>
      </c>
      <c r="F82" t="str">
        <f t="shared" si="2"/>
        <v>0.25.18.3.001</v>
      </c>
    </row>
    <row r="83" spans="1:6" x14ac:dyDescent="0.25">
      <c r="A83" s="23" t="str">
        <f>Gruppering!C84</f>
        <v>0</v>
      </c>
      <c r="B83" s="23" t="str">
        <f>Gruppering!D84</f>
        <v>25</v>
      </c>
      <c r="C83" s="23" t="str">
        <f>Gruppering!E84</f>
        <v>18</v>
      </c>
      <c r="D83" s="23" t="str">
        <f>Gruppering!F84</f>
        <v>3</v>
      </c>
      <c r="E83" s="23" t="str">
        <f>Gruppering!M84</f>
        <v>002</v>
      </c>
      <c r="F83" t="str">
        <f t="shared" si="2"/>
        <v>0.25.18.3.002</v>
      </c>
    </row>
    <row r="84" spans="1:6" x14ac:dyDescent="0.25">
      <c r="A84" s="23" t="str">
        <f>Gruppering!C89</f>
        <v>0</v>
      </c>
      <c r="B84" s="23" t="str">
        <f>Gruppering!D89</f>
        <v>25</v>
      </c>
      <c r="C84" s="23" t="str">
        <f>Gruppering!E89</f>
        <v>19</v>
      </c>
      <c r="D84" s="23" t="str">
        <f>Gruppering!F89</f>
        <v>1</v>
      </c>
      <c r="E84" s="23" t="str">
        <f>Gruppering!M89</f>
        <v>001</v>
      </c>
      <c r="F84" t="str">
        <f t="shared" si="2"/>
        <v>0.25.19.1.001</v>
      </c>
    </row>
    <row r="85" spans="1:6" x14ac:dyDescent="0.25">
      <c r="A85" s="23" t="str">
        <f>Gruppering!C90</f>
        <v>0</v>
      </c>
      <c r="B85" s="23" t="str">
        <f>Gruppering!D90</f>
        <v>25</v>
      </c>
      <c r="C85" s="23" t="str">
        <f>Gruppering!E90</f>
        <v>19</v>
      </c>
      <c r="D85" s="23" t="str">
        <f>Gruppering!F90</f>
        <v>1</v>
      </c>
      <c r="E85" s="23" t="str">
        <f>Gruppering!M90</f>
        <v>005</v>
      </c>
      <c r="F85" t="str">
        <f t="shared" si="2"/>
        <v>0.25.19.1.005</v>
      </c>
    </row>
    <row r="86" spans="1:6" x14ac:dyDescent="0.25">
      <c r="A86" s="23" t="str">
        <f>Gruppering!C91</f>
        <v>0</v>
      </c>
      <c r="B86" s="23" t="str">
        <f>Gruppering!D91</f>
        <v>25</v>
      </c>
      <c r="C86" s="23" t="str">
        <f>Gruppering!E91</f>
        <v>19</v>
      </c>
      <c r="D86" s="23" t="str">
        <f>Gruppering!F91</f>
        <v>1</v>
      </c>
      <c r="E86" s="23" t="str">
        <f>Gruppering!M91</f>
        <v>006</v>
      </c>
      <c r="F86" t="str">
        <f t="shared" si="2"/>
        <v>0.25.19.1.006</v>
      </c>
    </row>
    <row r="87" spans="1:6" x14ac:dyDescent="0.25">
      <c r="A87" s="23" t="str">
        <f>Gruppering!C92</f>
        <v>0</v>
      </c>
      <c r="B87" s="23" t="str">
        <f>Gruppering!D92</f>
        <v>25</v>
      </c>
      <c r="C87" s="23" t="str">
        <f>Gruppering!E92</f>
        <v>19</v>
      </c>
      <c r="D87" s="23" t="str">
        <f>Gruppering!F92</f>
        <v>1</v>
      </c>
      <c r="E87" s="23" t="str">
        <f>Gruppering!M92</f>
        <v>092</v>
      </c>
      <c r="F87" t="str">
        <f t="shared" si="2"/>
        <v>0.25.19.1.092</v>
      </c>
    </row>
    <row r="88" spans="1:6" x14ac:dyDescent="0.25">
      <c r="A88" s="23" t="str">
        <f>Gruppering!C93</f>
        <v>0</v>
      </c>
      <c r="B88" s="23" t="str">
        <f>Gruppering!D93</f>
        <v>25</v>
      </c>
      <c r="C88" s="23" t="str">
        <f>Gruppering!E93</f>
        <v>19</v>
      </c>
      <c r="D88" s="23" t="str">
        <f>Gruppering!F93</f>
        <v>3</v>
      </c>
      <c r="E88" s="23" t="str">
        <f>Gruppering!M93</f>
        <v>001</v>
      </c>
      <c r="F88" t="str">
        <f t="shared" si="2"/>
        <v>0.25.19.3.001</v>
      </c>
    </row>
    <row r="89" spans="1:6" x14ac:dyDescent="0.25">
      <c r="A89" s="23" t="str">
        <f>Gruppering!C94</f>
        <v>0</v>
      </c>
      <c r="B89" s="23" t="str">
        <f>Gruppering!D94</f>
        <v>25</v>
      </c>
      <c r="C89" s="23" t="str">
        <f>Gruppering!E94</f>
        <v>19</v>
      </c>
      <c r="D89" s="23" t="str">
        <f>Gruppering!F94</f>
        <v>3</v>
      </c>
      <c r="E89" s="23" t="str">
        <f>Gruppering!M94</f>
        <v>010</v>
      </c>
      <c r="F89" t="str">
        <f t="shared" si="2"/>
        <v>0.25.19.3.010</v>
      </c>
    </row>
    <row r="90" spans="1:6" x14ac:dyDescent="0.25">
      <c r="A90" s="23" t="str">
        <f>Gruppering!C95</f>
        <v>0</v>
      </c>
      <c r="B90" s="23" t="str">
        <f>Gruppering!D95</f>
        <v>25</v>
      </c>
      <c r="C90" s="23" t="str">
        <f>Gruppering!E95</f>
        <v>19</v>
      </c>
      <c r="D90" s="23" t="str">
        <f>Gruppering!F95</f>
        <v>3</v>
      </c>
      <c r="E90" s="23" t="str">
        <f>Gruppering!M95</f>
        <v>015</v>
      </c>
      <c r="F90" t="str">
        <f t="shared" si="2"/>
        <v>0.25.19.3.015</v>
      </c>
    </row>
    <row r="91" spans="1:6" x14ac:dyDescent="0.25">
      <c r="A91" s="23" t="str">
        <f>Gruppering!C96</f>
        <v>0</v>
      </c>
      <c r="B91" s="23">
        <f>Gruppering!D96</f>
        <v>28</v>
      </c>
      <c r="C91" s="23">
        <f>Gruppering!E96</f>
        <v>20</v>
      </c>
      <c r="D91" s="23" t="str">
        <f>Gruppering!F96</f>
        <v>1</v>
      </c>
      <c r="E91" s="23" t="str">
        <f>Gruppering!M96</f>
        <v>200</v>
      </c>
      <c r="F91" t="str">
        <f t="shared" si="2"/>
        <v>0.28.20.1.200</v>
      </c>
    </row>
    <row r="92" spans="1:6" x14ac:dyDescent="0.25">
      <c r="A92" s="23" t="str">
        <f>Gruppering!C97</f>
        <v>0</v>
      </c>
      <c r="B92" s="23" t="str">
        <f>Gruppering!D97</f>
        <v>28</v>
      </c>
      <c r="C92" s="23" t="str">
        <f>Gruppering!E97</f>
        <v>20</v>
      </c>
      <c r="D92" s="23" t="str">
        <f>Gruppering!F97</f>
        <v>3</v>
      </c>
      <c r="E92" s="23" t="str">
        <f>Gruppering!M97</f>
        <v>001</v>
      </c>
      <c r="F92" t="str">
        <f t="shared" si="2"/>
        <v>0.28.20.3.001</v>
      </c>
    </row>
    <row r="93" spans="1:6" x14ac:dyDescent="0.25">
      <c r="A93" s="23" t="str">
        <f>Gruppering!C98</f>
        <v>0</v>
      </c>
      <c r="B93" s="23" t="str">
        <f>Gruppering!D98</f>
        <v>28</v>
      </c>
      <c r="C93" s="23" t="str">
        <f>Gruppering!E98</f>
        <v>20</v>
      </c>
      <c r="D93" s="23" t="str">
        <f>Gruppering!F98</f>
        <v>3</v>
      </c>
      <c r="E93" s="23" t="str">
        <f>Gruppering!M98</f>
        <v>010</v>
      </c>
      <c r="F93" t="str">
        <f t="shared" si="2"/>
        <v>0.28.20.3.010</v>
      </c>
    </row>
    <row r="94" spans="1:6" x14ac:dyDescent="0.25">
      <c r="A94" s="23" t="str">
        <f>Gruppering!C99</f>
        <v>0</v>
      </c>
      <c r="B94" s="23" t="str">
        <f>Gruppering!D99</f>
        <v>28</v>
      </c>
      <c r="C94" s="23" t="str">
        <f>Gruppering!E99</f>
        <v>20</v>
      </c>
      <c r="D94" s="23" t="str">
        <f>Gruppering!F99</f>
        <v>3</v>
      </c>
      <c r="E94" s="23" t="str">
        <f>Gruppering!M99</f>
        <v>015</v>
      </c>
      <c r="F94" t="str">
        <f t="shared" si="2"/>
        <v>0.28.20.3.015</v>
      </c>
    </row>
    <row r="95" spans="1:6" x14ac:dyDescent="0.25">
      <c r="A95" s="23" t="str">
        <f>Gruppering!C100</f>
        <v>0</v>
      </c>
      <c r="B95" s="23" t="str">
        <f>Gruppering!D100</f>
        <v>32</v>
      </c>
      <c r="C95" s="23" t="str">
        <f>Gruppering!E100</f>
        <v>31</v>
      </c>
      <c r="D95" s="23" t="str">
        <f>Gruppering!F100</f>
        <v>1</v>
      </c>
      <c r="E95" s="23" t="str">
        <f>Gruppering!M100</f>
        <v>200</v>
      </c>
      <c r="F95" t="str">
        <f t="shared" si="2"/>
        <v>0.32.31.1.200</v>
      </c>
    </row>
    <row r="96" spans="1:6" x14ac:dyDescent="0.25">
      <c r="A96" s="23" t="str">
        <f>Gruppering!C101</f>
        <v>0</v>
      </c>
      <c r="B96" s="23" t="str">
        <f>Gruppering!D101</f>
        <v>32</v>
      </c>
      <c r="C96" s="23" t="str">
        <f>Gruppering!E101</f>
        <v>31</v>
      </c>
      <c r="D96" s="23" t="str">
        <f>Gruppering!F101</f>
        <v>3</v>
      </c>
      <c r="E96" s="23" t="str">
        <f>Gruppering!M101</f>
        <v>001</v>
      </c>
      <c r="F96" t="str">
        <f t="shared" si="2"/>
        <v>0.32.31.3.001</v>
      </c>
    </row>
    <row r="97" spans="1:6" x14ac:dyDescent="0.25">
      <c r="A97" s="23" t="str">
        <f>Gruppering!C102</f>
        <v>0</v>
      </c>
      <c r="B97" s="23" t="str">
        <f>Gruppering!D102</f>
        <v>32</v>
      </c>
      <c r="C97" s="23" t="str">
        <f>Gruppering!E102</f>
        <v>31</v>
      </c>
      <c r="D97" s="23" t="str">
        <f>Gruppering!F102</f>
        <v>3</v>
      </c>
      <c r="E97" s="23" t="str">
        <f>Gruppering!M102</f>
        <v>010</v>
      </c>
      <c r="F97" t="str">
        <f t="shared" si="2"/>
        <v>0.32.31.3.010</v>
      </c>
    </row>
    <row r="98" spans="1:6" x14ac:dyDescent="0.25">
      <c r="A98" s="23" t="str">
        <f>Gruppering!C103</f>
        <v>0</v>
      </c>
      <c r="B98" s="23" t="str">
        <f>Gruppering!D103</f>
        <v>32</v>
      </c>
      <c r="C98" s="23" t="str">
        <f>Gruppering!E103</f>
        <v>31</v>
      </c>
      <c r="D98" s="23" t="str">
        <f>Gruppering!F103</f>
        <v>3</v>
      </c>
      <c r="E98" s="23" t="str">
        <f>Gruppering!M103</f>
        <v>015</v>
      </c>
      <c r="F98" t="str">
        <f t="shared" si="2"/>
        <v>0.32.31.3.015</v>
      </c>
    </row>
    <row r="99" spans="1:6" x14ac:dyDescent="0.25">
      <c r="A99" s="23" t="str">
        <f>Gruppering!C104</f>
        <v>0</v>
      </c>
      <c r="B99" s="23" t="str">
        <f>Gruppering!D104</f>
        <v>32</v>
      </c>
      <c r="C99" s="23" t="str">
        <f>Gruppering!E104</f>
        <v>35</v>
      </c>
      <c r="D99" s="23" t="str">
        <f>Gruppering!F104</f>
        <v>3</v>
      </c>
      <c r="E99" s="23" t="str">
        <f>Gruppering!M104</f>
        <v>001</v>
      </c>
      <c r="F99" t="str">
        <f t="shared" si="2"/>
        <v>0.32.35.3.001</v>
      </c>
    </row>
    <row r="100" spans="1:6" x14ac:dyDescent="0.25">
      <c r="A100" s="23" t="str">
        <f>Gruppering!C105</f>
        <v>0</v>
      </c>
      <c r="B100" s="23" t="str">
        <f>Gruppering!D105</f>
        <v>32</v>
      </c>
      <c r="C100" s="23" t="str">
        <f>Gruppering!E105</f>
        <v>35</v>
      </c>
      <c r="D100" s="23" t="str">
        <f>Gruppering!F105</f>
        <v>3</v>
      </c>
      <c r="E100" s="23" t="str">
        <f>Gruppering!M105</f>
        <v>010</v>
      </c>
      <c r="F100" t="str">
        <f t="shared" si="2"/>
        <v>0.32.35.3.010</v>
      </c>
    </row>
    <row r="101" spans="1:6" x14ac:dyDescent="0.25">
      <c r="A101" s="23" t="str">
        <f>Gruppering!C106</f>
        <v>0</v>
      </c>
      <c r="B101" s="23" t="str">
        <f>Gruppering!D106</f>
        <v>32</v>
      </c>
      <c r="C101" s="23" t="str">
        <f>Gruppering!E106</f>
        <v>35</v>
      </c>
      <c r="D101" s="23" t="str">
        <f>Gruppering!F106</f>
        <v>3</v>
      </c>
      <c r="E101" s="23" t="str">
        <f>Gruppering!M106</f>
        <v>015</v>
      </c>
      <c r="F101" t="str">
        <f t="shared" si="2"/>
        <v>0.32.35.3.015</v>
      </c>
    </row>
    <row r="102" spans="1:6" x14ac:dyDescent="0.25">
      <c r="A102" s="23" t="str">
        <f>Gruppering!C107</f>
        <v>0</v>
      </c>
      <c r="B102" s="23" t="str">
        <f>Gruppering!D107</f>
        <v>35</v>
      </c>
      <c r="C102" s="23" t="str">
        <f>Gruppering!E107</f>
        <v>40</v>
      </c>
      <c r="D102" s="23" t="str">
        <f>Gruppering!F107</f>
        <v>1</v>
      </c>
      <c r="E102" s="23" t="str">
        <f>Gruppering!M107</f>
        <v>200</v>
      </c>
      <c r="F102" t="str">
        <f t="shared" si="2"/>
        <v>0.35.40.1.200</v>
      </c>
    </row>
    <row r="103" spans="1:6" x14ac:dyDescent="0.25">
      <c r="A103" s="23" t="str">
        <f>Gruppering!C108</f>
        <v>0</v>
      </c>
      <c r="B103" s="23" t="str">
        <f>Gruppering!D108</f>
        <v>35</v>
      </c>
      <c r="C103" s="23" t="str">
        <f>Gruppering!E108</f>
        <v>40</v>
      </c>
      <c r="D103" s="23" t="str">
        <f>Gruppering!F108</f>
        <v>3</v>
      </c>
      <c r="E103" s="23" t="str">
        <f>Gruppering!M108</f>
        <v>001</v>
      </c>
      <c r="F103" t="str">
        <f t="shared" si="2"/>
        <v>0.35.40.3.001</v>
      </c>
    </row>
    <row r="104" spans="1:6" x14ac:dyDescent="0.25">
      <c r="A104" s="23" t="str">
        <f>Gruppering!C109</f>
        <v>0</v>
      </c>
      <c r="B104" s="23" t="str">
        <f>Gruppering!D109</f>
        <v>35</v>
      </c>
      <c r="C104" s="23" t="str">
        <f>Gruppering!E109</f>
        <v>40</v>
      </c>
      <c r="D104" s="23" t="str">
        <f>Gruppering!F109</f>
        <v>3</v>
      </c>
      <c r="E104" s="23" t="str">
        <f>Gruppering!M109</f>
        <v>010</v>
      </c>
      <c r="F104" t="str">
        <f t="shared" si="2"/>
        <v>0.35.40.3.010</v>
      </c>
    </row>
    <row r="105" spans="1:6" x14ac:dyDescent="0.25">
      <c r="A105" s="23" t="str">
        <f>Gruppering!C110</f>
        <v>0</v>
      </c>
      <c r="B105" s="23" t="str">
        <f>Gruppering!D110</f>
        <v>35</v>
      </c>
      <c r="C105" s="23" t="str">
        <f>Gruppering!E110</f>
        <v>40</v>
      </c>
      <c r="D105" s="23" t="str">
        <f>Gruppering!F110</f>
        <v>3</v>
      </c>
      <c r="E105" s="23" t="str">
        <f>Gruppering!M110</f>
        <v>015</v>
      </c>
      <c r="F105" t="str">
        <f t="shared" si="2"/>
        <v>0.35.40.3.015</v>
      </c>
    </row>
    <row r="106" spans="1:6" x14ac:dyDescent="0.25">
      <c r="A106" s="23" t="str">
        <f>Gruppering!C111</f>
        <v>0</v>
      </c>
      <c r="B106" s="23" t="str">
        <f>Gruppering!D111</f>
        <v>38</v>
      </c>
      <c r="C106" s="23" t="str">
        <f>Gruppering!E111</f>
        <v>50</v>
      </c>
      <c r="D106" s="23" t="str">
        <f>Gruppering!F111</f>
        <v>3</v>
      </c>
      <c r="E106" s="23" t="str">
        <f>Gruppering!M111</f>
        <v>001</v>
      </c>
      <c r="F106" t="str">
        <f t="shared" si="2"/>
        <v>0.38.50.3.001</v>
      </c>
    </row>
    <row r="107" spans="1:6" x14ac:dyDescent="0.25">
      <c r="A107" s="23" t="str">
        <f>Gruppering!C112</f>
        <v>0</v>
      </c>
      <c r="B107" s="23" t="str">
        <f>Gruppering!D112</f>
        <v>38</v>
      </c>
      <c r="C107" s="23" t="str">
        <f>Gruppering!E112</f>
        <v>50</v>
      </c>
      <c r="D107" s="23" t="str">
        <f>Gruppering!F112</f>
        <v>3</v>
      </c>
      <c r="E107" s="23" t="str">
        <f>Gruppering!M112</f>
        <v>010</v>
      </c>
      <c r="F107" t="str">
        <f t="shared" si="2"/>
        <v>0.38.50.3.010</v>
      </c>
    </row>
    <row r="108" spans="1:6" x14ac:dyDescent="0.25">
      <c r="A108" s="23" t="str">
        <f>Gruppering!C113</f>
        <v>0</v>
      </c>
      <c r="B108" s="23" t="str">
        <f>Gruppering!D113</f>
        <v>38</v>
      </c>
      <c r="C108" s="23" t="str">
        <f>Gruppering!E113</f>
        <v>50</v>
      </c>
      <c r="D108" s="23" t="str">
        <f>Gruppering!F113</f>
        <v>3</v>
      </c>
      <c r="E108" s="23" t="str">
        <f>Gruppering!M113</f>
        <v>015</v>
      </c>
      <c r="F108" t="str">
        <f t="shared" si="2"/>
        <v>0.38.50.3.015</v>
      </c>
    </row>
    <row r="109" spans="1:6" x14ac:dyDescent="0.25">
      <c r="A109" s="23" t="str">
        <f>Gruppering!C114</f>
        <v>0</v>
      </c>
      <c r="B109" s="23" t="str">
        <f>Gruppering!D114</f>
        <v>38</v>
      </c>
      <c r="C109" s="23" t="str">
        <f>Gruppering!E114</f>
        <v>51</v>
      </c>
      <c r="D109" s="23" t="str">
        <f>Gruppering!F114</f>
        <v>3</v>
      </c>
      <c r="E109" s="23" t="str">
        <f>Gruppering!M114</f>
        <v>001</v>
      </c>
      <c r="F109" t="str">
        <f t="shared" si="2"/>
        <v>0.38.51.3.001</v>
      </c>
    </row>
    <row r="110" spans="1:6" x14ac:dyDescent="0.25">
      <c r="A110" s="23" t="str">
        <f>Gruppering!C115</f>
        <v>0</v>
      </c>
      <c r="B110" s="23" t="str">
        <f>Gruppering!D115</f>
        <v>38</v>
      </c>
      <c r="C110" s="23" t="str">
        <f>Gruppering!E115</f>
        <v>51</v>
      </c>
      <c r="D110" s="23" t="str">
        <f>Gruppering!F115</f>
        <v>3</v>
      </c>
      <c r="E110" s="23" t="str">
        <f>Gruppering!M115</f>
        <v>010</v>
      </c>
      <c r="F110" t="str">
        <f t="shared" si="2"/>
        <v>0.38.51.3.010</v>
      </c>
    </row>
    <row r="111" spans="1:6" x14ac:dyDescent="0.25">
      <c r="A111" s="23" t="str">
        <f>Gruppering!C116</f>
        <v>0</v>
      </c>
      <c r="B111" s="23" t="str">
        <f>Gruppering!D116</f>
        <v>38</v>
      </c>
      <c r="C111" s="23" t="str">
        <f>Gruppering!E116</f>
        <v>51</v>
      </c>
      <c r="D111" s="23" t="str">
        <f>Gruppering!F116</f>
        <v>3</v>
      </c>
      <c r="E111" s="23" t="str">
        <f>Gruppering!M116</f>
        <v>015</v>
      </c>
      <c r="F111" t="str">
        <f t="shared" si="2"/>
        <v>0.38.51.3.015</v>
      </c>
    </row>
    <row r="112" spans="1:6" x14ac:dyDescent="0.25">
      <c r="A112" s="23" t="str">
        <f>Gruppering!C117</f>
        <v>0</v>
      </c>
      <c r="B112" s="23" t="str">
        <f>Gruppering!D117</f>
        <v>38</v>
      </c>
      <c r="C112" s="23" t="str">
        <f>Gruppering!E117</f>
        <v>52</v>
      </c>
      <c r="D112" s="23" t="str">
        <f>Gruppering!F117</f>
        <v>3</v>
      </c>
      <c r="E112" s="23" t="str">
        <f>Gruppering!M117</f>
        <v>001</v>
      </c>
      <c r="F112" t="str">
        <f t="shared" si="2"/>
        <v>0.38.52.3.001</v>
      </c>
    </row>
    <row r="113" spans="1:6" x14ac:dyDescent="0.25">
      <c r="A113" s="23" t="str">
        <f>Gruppering!C118</f>
        <v>0</v>
      </c>
      <c r="B113" s="23" t="str">
        <f>Gruppering!D118</f>
        <v>38</v>
      </c>
      <c r="C113" s="23" t="str">
        <f>Gruppering!E118</f>
        <v>52</v>
      </c>
      <c r="D113" s="23" t="str">
        <f>Gruppering!F118</f>
        <v>3</v>
      </c>
      <c r="E113" s="23" t="str">
        <f>Gruppering!M118</f>
        <v>010</v>
      </c>
      <c r="F113" t="str">
        <f t="shared" si="2"/>
        <v>0.38.52.3.010</v>
      </c>
    </row>
    <row r="114" spans="1:6" x14ac:dyDescent="0.25">
      <c r="A114" s="23" t="str">
        <f>Gruppering!C119</f>
        <v>0</v>
      </c>
      <c r="B114" s="23" t="str">
        <f>Gruppering!D119</f>
        <v>38</v>
      </c>
      <c r="C114" s="23" t="str">
        <f>Gruppering!E119</f>
        <v>52</v>
      </c>
      <c r="D114" s="23" t="str">
        <f>Gruppering!F119</f>
        <v>3</v>
      </c>
      <c r="E114" s="23" t="str">
        <f>Gruppering!M119</f>
        <v>015</v>
      </c>
      <c r="F114" t="str">
        <f t="shared" si="2"/>
        <v>0.38.52.3.015</v>
      </c>
    </row>
    <row r="115" spans="1:6" x14ac:dyDescent="0.25">
      <c r="A115" s="23" t="str">
        <f>Gruppering!C120</f>
        <v>0</v>
      </c>
      <c r="B115" s="23" t="str">
        <f>Gruppering!D120</f>
        <v>38</v>
      </c>
      <c r="C115" s="23" t="str">
        <f>Gruppering!E120</f>
        <v>53</v>
      </c>
      <c r="D115" s="23" t="str">
        <f>Gruppering!F120</f>
        <v>3</v>
      </c>
      <c r="E115" s="23" t="str">
        <f>Gruppering!M120</f>
        <v>001</v>
      </c>
      <c r="F115" t="str">
        <f t="shared" si="2"/>
        <v>0.38.53.3.001</v>
      </c>
    </row>
    <row r="116" spans="1:6" x14ac:dyDescent="0.25">
      <c r="A116" s="23" t="str">
        <f>Gruppering!C121</f>
        <v>0</v>
      </c>
      <c r="B116" s="23" t="str">
        <f>Gruppering!D121</f>
        <v>38</v>
      </c>
      <c r="C116" s="23" t="str">
        <f>Gruppering!E121</f>
        <v>53</v>
      </c>
      <c r="D116" s="23" t="str">
        <f>Gruppering!F121</f>
        <v>3</v>
      </c>
      <c r="E116" s="23" t="str">
        <f>Gruppering!M121</f>
        <v>010</v>
      </c>
      <c r="F116" t="str">
        <f t="shared" si="2"/>
        <v>0.38.53.3.010</v>
      </c>
    </row>
    <row r="117" spans="1:6" x14ac:dyDescent="0.25">
      <c r="A117" s="23" t="str">
        <f>Gruppering!C122</f>
        <v>0</v>
      </c>
      <c r="B117" s="23" t="str">
        <f>Gruppering!D122</f>
        <v>38</v>
      </c>
      <c r="C117" s="23" t="str">
        <f>Gruppering!E122</f>
        <v>53</v>
      </c>
      <c r="D117" s="23" t="str">
        <f>Gruppering!F122</f>
        <v>3</v>
      </c>
      <c r="E117" s="23" t="str">
        <f>Gruppering!M122</f>
        <v>015</v>
      </c>
      <c r="F117" t="str">
        <f t="shared" si="2"/>
        <v>0.38.53.3.015</v>
      </c>
    </row>
    <row r="118" spans="1:6" x14ac:dyDescent="0.25">
      <c r="A118" s="23" t="str">
        <f>Gruppering!C123</f>
        <v>0</v>
      </c>
      <c r="B118" s="23" t="str">
        <f>Gruppering!D123</f>
        <v>38</v>
      </c>
      <c r="C118" s="23" t="str">
        <f>Gruppering!E123</f>
        <v>54</v>
      </c>
      <c r="D118" s="23" t="str">
        <f>Gruppering!F123</f>
        <v>3</v>
      </c>
      <c r="E118" s="23" t="str">
        <f>Gruppering!M123</f>
        <v>001</v>
      </c>
      <c r="F118" t="str">
        <f t="shared" si="2"/>
        <v>0.38.54.3.001</v>
      </c>
    </row>
    <row r="119" spans="1:6" x14ac:dyDescent="0.25">
      <c r="A119" s="23" t="str">
        <f>Gruppering!C124</f>
        <v>0</v>
      </c>
      <c r="B119" s="23" t="str">
        <f>Gruppering!D124</f>
        <v>38</v>
      </c>
      <c r="C119" s="23" t="str">
        <f>Gruppering!E124</f>
        <v>54</v>
      </c>
      <c r="D119" s="23" t="str">
        <f>Gruppering!F124</f>
        <v>3</v>
      </c>
      <c r="E119" s="23" t="str">
        <f>Gruppering!M124</f>
        <v>010</v>
      </c>
      <c r="F119" t="str">
        <f t="shared" si="2"/>
        <v>0.38.54.3.010</v>
      </c>
    </row>
    <row r="120" spans="1:6" x14ac:dyDescent="0.25">
      <c r="A120" s="23" t="str">
        <f>Gruppering!C125</f>
        <v>0</v>
      </c>
      <c r="B120" s="23" t="str">
        <f>Gruppering!D125</f>
        <v>38</v>
      </c>
      <c r="C120" s="23" t="str">
        <f>Gruppering!E125</f>
        <v>54</v>
      </c>
      <c r="D120" s="23" t="str">
        <f>Gruppering!F125</f>
        <v>3</v>
      </c>
      <c r="E120" s="23" t="str">
        <f>Gruppering!M125</f>
        <v>015</v>
      </c>
      <c r="F120" t="str">
        <f t="shared" si="2"/>
        <v>0.38.54.3.015</v>
      </c>
    </row>
    <row r="121" spans="1:6" x14ac:dyDescent="0.25">
      <c r="A121" s="23" t="str">
        <f>Gruppering!C126</f>
        <v>0</v>
      </c>
      <c r="B121" s="23" t="str">
        <f>Gruppering!D126</f>
        <v>48</v>
      </c>
      <c r="C121" s="23" t="str">
        <f>Gruppering!E126</f>
        <v>70</v>
      </c>
      <c r="D121" s="23" t="str">
        <f>Gruppering!F126</f>
        <v>3</v>
      </c>
      <c r="E121" s="23" t="str">
        <f>Gruppering!M126</f>
        <v>001</v>
      </c>
      <c r="F121" t="str">
        <f t="shared" si="2"/>
        <v>0.48.70.3.001</v>
      </c>
    </row>
    <row r="122" spans="1:6" x14ac:dyDescent="0.25">
      <c r="A122" s="23" t="str">
        <f>Gruppering!C127</f>
        <v>0</v>
      </c>
      <c r="B122" s="23" t="str">
        <f>Gruppering!D127</f>
        <v>48</v>
      </c>
      <c r="C122" s="23" t="str">
        <f>Gruppering!E127</f>
        <v>70</v>
      </c>
      <c r="D122" s="23" t="str">
        <f>Gruppering!F127</f>
        <v>3</v>
      </c>
      <c r="E122" s="23" t="str">
        <f>Gruppering!M127</f>
        <v>010</v>
      </c>
      <c r="F122" t="str">
        <f t="shared" si="2"/>
        <v>0.48.70.3.010</v>
      </c>
    </row>
    <row r="123" spans="1:6" x14ac:dyDescent="0.25">
      <c r="A123" s="23" t="str">
        <f>Gruppering!C128</f>
        <v>0</v>
      </c>
      <c r="B123" s="23" t="str">
        <f>Gruppering!D128</f>
        <v>48</v>
      </c>
      <c r="C123" s="23" t="str">
        <f>Gruppering!E128</f>
        <v>70</v>
      </c>
      <c r="D123" s="23" t="str">
        <f>Gruppering!F128</f>
        <v>3</v>
      </c>
      <c r="E123" s="23" t="str">
        <f>Gruppering!M128</f>
        <v>015</v>
      </c>
      <c r="F123" t="str">
        <f t="shared" si="2"/>
        <v>0.48.70.3.015</v>
      </c>
    </row>
    <row r="124" spans="1:6" x14ac:dyDescent="0.25">
      <c r="A124" s="23" t="str">
        <f>Gruppering!C129</f>
        <v>0</v>
      </c>
      <c r="B124" s="23" t="str">
        <f>Gruppering!D129</f>
        <v>48</v>
      </c>
      <c r="C124" s="23" t="str">
        <f>Gruppering!E129</f>
        <v>71</v>
      </c>
      <c r="D124" s="23" t="str">
        <f>Gruppering!F129</f>
        <v>3</v>
      </c>
      <c r="E124" s="23" t="str">
        <f>Gruppering!M129</f>
        <v>001</v>
      </c>
      <c r="F124" t="str">
        <f t="shared" si="2"/>
        <v>0.48.71.3.001</v>
      </c>
    </row>
    <row r="125" spans="1:6" x14ac:dyDescent="0.25">
      <c r="A125" s="23" t="str">
        <f>Gruppering!C130</f>
        <v>0</v>
      </c>
      <c r="B125" s="23" t="str">
        <f>Gruppering!D130</f>
        <v>48</v>
      </c>
      <c r="C125" s="23" t="str">
        <f>Gruppering!E130</f>
        <v>71</v>
      </c>
      <c r="D125" s="23" t="str">
        <f>Gruppering!F130</f>
        <v>3</v>
      </c>
      <c r="E125" s="23" t="str">
        <f>Gruppering!M130</f>
        <v>010</v>
      </c>
      <c r="F125" t="str">
        <f t="shared" si="2"/>
        <v>0.48.71.3.010</v>
      </c>
    </row>
    <row r="126" spans="1:6" x14ac:dyDescent="0.25">
      <c r="A126" s="23" t="str">
        <f>Gruppering!C131</f>
        <v>0</v>
      </c>
      <c r="B126" s="23" t="str">
        <f>Gruppering!D131</f>
        <v>48</v>
      </c>
      <c r="C126" s="23" t="str">
        <f>Gruppering!E131</f>
        <v>71</v>
      </c>
      <c r="D126" s="23" t="str">
        <f>Gruppering!F131</f>
        <v>3</v>
      </c>
      <c r="E126" s="23" t="str">
        <f>Gruppering!M131</f>
        <v>015</v>
      </c>
      <c r="F126" t="str">
        <f t="shared" si="2"/>
        <v>0.48.71.3.015</v>
      </c>
    </row>
    <row r="127" spans="1:6" x14ac:dyDescent="0.25">
      <c r="A127" s="23" t="str">
        <f>Gruppering!C132</f>
        <v>0</v>
      </c>
      <c r="B127" s="23" t="str">
        <f>Gruppering!D132</f>
        <v>48</v>
      </c>
      <c r="C127" s="23" t="str">
        <f>Gruppering!E132</f>
        <v>72</v>
      </c>
      <c r="D127" s="23" t="str">
        <f>Gruppering!F132</f>
        <v>3</v>
      </c>
      <c r="E127" s="23" t="str">
        <f>Gruppering!M132</f>
        <v>001</v>
      </c>
      <c r="F127" t="str">
        <f t="shared" si="2"/>
        <v>0.48.72.3.001</v>
      </c>
    </row>
    <row r="128" spans="1:6" x14ac:dyDescent="0.25">
      <c r="A128" s="23" t="str">
        <f>Gruppering!C133</f>
        <v>0</v>
      </c>
      <c r="B128" s="23" t="str">
        <f>Gruppering!D133</f>
        <v>48</v>
      </c>
      <c r="C128" s="23" t="str">
        <f>Gruppering!E133</f>
        <v>72</v>
      </c>
      <c r="D128" s="23" t="str">
        <f>Gruppering!F133</f>
        <v>3</v>
      </c>
      <c r="E128" s="23" t="str">
        <f>Gruppering!M133</f>
        <v>010</v>
      </c>
      <c r="F128" t="str">
        <f t="shared" si="2"/>
        <v>0.48.72.3.010</v>
      </c>
    </row>
    <row r="129" spans="1:6" x14ac:dyDescent="0.25">
      <c r="A129" s="23" t="str">
        <f>Gruppering!C134</f>
        <v>0</v>
      </c>
      <c r="B129" s="23" t="str">
        <f>Gruppering!D134</f>
        <v>48</v>
      </c>
      <c r="C129" s="23" t="str">
        <f>Gruppering!E134</f>
        <v>72</v>
      </c>
      <c r="D129" s="23" t="str">
        <f>Gruppering!F134</f>
        <v>3</v>
      </c>
      <c r="E129" s="23" t="str">
        <f>Gruppering!M134</f>
        <v>015</v>
      </c>
      <c r="F129" t="str">
        <f t="shared" si="2"/>
        <v>0.48.72.3.015</v>
      </c>
    </row>
    <row r="130" spans="1:6" x14ac:dyDescent="0.25">
      <c r="A130" s="23" t="str">
        <f>Gruppering!C135</f>
        <v>0</v>
      </c>
      <c r="B130" s="23" t="str">
        <f>Gruppering!D135</f>
        <v>52</v>
      </c>
      <c r="C130" s="23" t="str">
        <f>Gruppering!E135</f>
        <v>80</v>
      </c>
      <c r="D130" s="23" t="str">
        <f>Gruppering!F135</f>
        <v>3</v>
      </c>
      <c r="E130" s="23" t="str">
        <f>Gruppering!M135</f>
        <v>001</v>
      </c>
      <c r="F130" t="str">
        <f t="shared" si="2"/>
        <v>0.52.80.3.001</v>
      </c>
    </row>
    <row r="131" spans="1:6" x14ac:dyDescent="0.25">
      <c r="A131" s="23" t="str">
        <f>Gruppering!C136</f>
        <v>0</v>
      </c>
      <c r="B131" s="23" t="str">
        <f>Gruppering!D136</f>
        <v>52</v>
      </c>
      <c r="C131" s="23" t="str">
        <f>Gruppering!E136</f>
        <v>80</v>
      </c>
      <c r="D131" s="23" t="str">
        <f>Gruppering!F136</f>
        <v>3</v>
      </c>
      <c r="E131" s="23" t="str">
        <f>Gruppering!M136</f>
        <v>010</v>
      </c>
      <c r="F131" t="str">
        <f t="shared" ref="F131:F194" si="3">CONCATENATE(A131,".",B131,".",C131,".",D131,".",E131)</f>
        <v>0.52.80.3.010</v>
      </c>
    </row>
    <row r="132" spans="1:6" x14ac:dyDescent="0.25">
      <c r="A132" s="23" t="str">
        <f>Gruppering!C137</f>
        <v>0</v>
      </c>
      <c r="B132" s="23" t="str">
        <f>Gruppering!D137</f>
        <v>52</v>
      </c>
      <c r="C132" s="23" t="str">
        <f>Gruppering!E137</f>
        <v>80</v>
      </c>
      <c r="D132" s="23" t="str">
        <f>Gruppering!F137</f>
        <v>3</v>
      </c>
      <c r="E132" s="23" t="str">
        <f>Gruppering!M137</f>
        <v>015</v>
      </c>
      <c r="F132" t="str">
        <f t="shared" si="3"/>
        <v>0.52.80.3.015</v>
      </c>
    </row>
    <row r="133" spans="1:6" x14ac:dyDescent="0.25">
      <c r="A133" s="23" t="str">
        <f>Gruppering!C138</f>
        <v>0</v>
      </c>
      <c r="B133" s="23" t="str">
        <f>Gruppering!D138</f>
        <v>52</v>
      </c>
      <c r="C133" s="23" t="str">
        <f>Gruppering!E138</f>
        <v>81</v>
      </c>
      <c r="D133" s="23" t="str">
        <f>Gruppering!F138</f>
        <v>3</v>
      </c>
      <c r="E133" s="23" t="str">
        <f>Gruppering!M138</f>
        <v>001</v>
      </c>
      <c r="F133" t="str">
        <f t="shared" si="3"/>
        <v>0.52.81.3.001</v>
      </c>
    </row>
    <row r="134" spans="1:6" x14ac:dyDescent="0.25">
      <c r="A134" s="23" t="str">
        <f>Gruppering!C139</f>
        <v>0</v>
      </c>
      <c r="B134" s="23" t="str">
        <f>Gruppering!D139</f>
        <v>52</v>
      </c>
      <c r="C134" s="23" t="str">
        <f>Gruppering!E139</f>
        <v>81</v>
      </c>
      <c r="D134" s="23" t="str">
        <f>Gruppering!F139</f>
        <v>3</v>
      </c>
      <c r="E134" s="23" t="str">
        <f>Gruppering!M139</f>
        <v>010</v>
      </c>
      <c r="F134" t="str">
        <f t="shared" si="3"/>
        <v>0.52.81.3.010</v>
      </c>
    </row>
    <row r="135" spans="1:6" x14ac:dyDescent="0.25">
      <c r="A135" s="23" t="str">
        <f>Gruppering!C140</f>
        <v>0</v>
      </c>
      <c r="B135" s="23" t="str">
        <f>Gruppering!D140</f>
        <v>52</v>
      </c>
      <c r="C135" s="23" t="str">
        <f>Gruppering!E140</f>
        <v>81</v>
      </c>
      <c r="D135" s="23" t="str">
        <f>Gruppering!F140</f>
        <v>3</v>
      </c>
      <c r="E135" s="23" t="str">
        <f>Gruppering!M140</f>
        <v>015</v>
      </c>
      <c r="F135" t="str">
        <f t="shared" si="3"/>
        <v>0.52.81.3.015</v>
      </c>
    </row>
    <row r="136" spans="1:6" x14ac:dyDescent="0.25">
      <c r="A136" s="23" t="str">
        <f>Gruppering!C141</f>
        <v>0</v>
      </c>
      <c r="B136" s="23" t="str">
        <f>Gruppering!D141</f>
        <v>52</v>
      </c>
      <c r="C136" s="23" t="str">
        <f>Gruppering!E141</f>
        <v>83</v>
      </c>
      <c r="D136" s="23" t="str">
        <f>Gruppering!F141</f>
        <v>3</v>
      </c>
      <c r="E136" s="23" t="str">
        <f>Gruppering!M141</f>
        <v>001</v>
      </c>
      <c r="F136" t="str">
        <f t="shared" si="3"/>
        <v>0.52.83.3.001</v>
      </c>
    </row>
    <row r="137" spans="1:6" x14ac:dyDescent="0.25">
      <c r="A137" s="23" t="str">
        <f>Gruppering!C142</f>
        <v>0</v>
      </c>
      <c r="B137" s="23" t="str">
        <f>Gruppering!D142</f>
        <v>52</v>
      </c>
      <c r="C137" s="23" t="str">
        <f>Gruppering!E142</f>
        <v>83</v>
      </c>
      <c r="D137" s="23" t="str">
        <f>Gruppering!F142</f>
        <v>3</v>
      </c>
      <c r="E137" s="23" t="str">
        <f>Gruppering!M142</f>
        <v>010</v>
      </c>
      <c r="F137" t="str">
        <f t="shared" si="3"/>
        <v>0.52.83.3.010</v>
      </c>
    </row>
    <row r="138" spans="1:6" x14ac:dyDescent="0.25">
      <c r="A138" s="23" t="str">
        <f>Gruppering!C143</f>
        <v>0</v>
      </c>
      <c r="B138" s="23" t="str">
        <f>Gruppering!D143</f>
        <v>52</v>
      </c>
      <c r="C138" s="23" t="str">
        <f>Gruppering!E143</f>
        <v>83</v>
      </c>
      <c r="D138" s="23" t="str">
        <f>Gruppering!F143</f>
        <v>3</v>
      </c>
      <c r="E138" s="23" t="str">
        <f>Gruppering!M143</f>
        <v>015</v>
      </c>
      <c r="F138" t="str">
        <f t="shared" si="3"/>
        <v>0.52.83.3.015</v>
      </c>
    </row>
    <row r="139" spans="1:6" x14ac:dyDescent="0.25">
      <c r="A139" s="23" t="str">
        <f>Gruppering!C144</f>
        <v>0</v>
      </c>
      <c r="B139" s="23" t="str">
        <f>Gruppering!D144</f>
        <v>52</v>
      </c>
      <c r="C139" s="23" t="str">
        <f>Gruppering!E144</f>
        <v>85</v>
      </c>
      <c r="D139" s="23" t="str">
        <f>Gruppering!F144</f>
        <v>3</v>
      </c>
      <c r="E139" s="23" t="str">
        <f>Gruppering!M144</f>
        <v>001</v>
      </c>
      <c r="F139" t="str">
        <f t="shared" si="3"/>
        <v>0.52.85.3.001</v>
      </c>
    </row>
    <row r="140" spans="1:6" x14ac:dyDescent="0.25">
      <c r="A140" s="23" t="str">
        <f>Gruppering!C145</f>
        <v>0</v>
      </c>
      <c r="B140" s="23" t="str">
        <f>Gruppering!D145</f>
        <v>52</v>
      </c>
      <c r="C140" s="23" t="str">
        <f>Gruppering!E145</f>
        <v>85</v>
      </c>
      <c r="D140" s="23" t="str">
        <f>Gruppering!F145</f>
        <v>3</v>
      </c>
      <c r="E140" s="23" t="str">
        <f>Gruppering!M145</f>
        <v>010</v>
      </c>
      <c r="F140" t="str">
        <f t="shared" si="3"/>
        <v>0.52.85.3.010</v>
      </c>
    </row>
    <row r="141" spans="1:6" x14ac:dyDescent="0.25">
      <c r="A141" s="23" t="str">
        <f>Gruppering!C146</f>
        <v>0</v>
      </c>
      <c r="B141" s="23" t="str">
        <f>Gruppering!D146</f>
        <v>52</v>
      </c>
      <c r="C141" s="23" t="str">
        <f>Gruppering!E146</f>
        <v>85</v>
      </c>
      <c r="D141" s="23" t="str">
        <f>Gruppering!F146</f>
        <v>3</v>
      </c>
      <c r="E141" s="23" t="str">
        <f>Gruppering!M146</f>
        <v>015</v>
      </c>
      <c r="F141" t="str">
        <f t="shared" si="3"/>
        <v>0.52.85.3.015</v>
      </c>
    </row>
    <row r="142" spans="1:6" x14ac:dyDescent="0.25">
      <c r="A142" s="23" t="str">
        <f>Gruppering!C147</f>
        <v>0</v>
      </c>
      <c r="B142" s="23" t="str">
        <f>Gruppering!D147</f>
        <v>52</v>
      </c>
      <c r="C142" s="23" t="str">
        <f>Gruppering!E147</f>
        <v>87</v>
      </c>
      <c r="D142" s="23" t="str">
        <f>Gruppering!F147</f>
        <v>1</v>
      </c>
      <c r="E142" s="23" t="str">
        <f>Gruppering!M147</f>
        <v>001</v>
      </c>
      <c r="F142" t="str">
        <f t="shared" si="3"/>
        <v>0.52.87.1.001</v>
      </c>
    </row>
    <row r="143" spans="1:6" x14ac:dyDescent="0.25">
      <c r="A143" s="23" t="str">
        <f>Gruppering!C148</f>
        <v>0</v>
      </c>
      <c r="B143" s="23" t="str">
        <f>Gruppering!D148</f>
        <v>52</v>
      </c>
      <c r="C143" s="23" t="str">
        <f>Gruppering!E148</f>
        <v>87</v>
      </c>
      <c r="D143" s="23" t="str">
        <f>Gruppering!F148</f>
        <v>1</v>
      </c>
      <c r="E143" s="23" t="str">
        <f>Gruppering!M148</f>
        <v>002</v>
      </c>
      <c r="F143" t="str">
        <f t="shared" si="3"/>
        <v>0.52.87.1.002</v>
      </c>
    </row>
    <row r="144" spans="1:6" x14ac:dyDescent="0.25">
      <c r="A144" s="23" t="str">
        <f>Gruppering!C149</f>
        <v>0</v>
      </c>
      <c r="B144" s="23" t="str">
        <f>Gruppering!D149</f>
        <v>52</v>
      </c>
      <c r="C144" s="23" t="str">
        <f>Gruppering!E149</f>
        <v>87</v>
      </c>
      <c r="D144" s="23" t="str">
        <f>Gruppering!F149</f>
        <v>1</v>
      </c>
      <c r="E144" s="23" t="str">
        <f>Gruppering!M149</f>
        <v>003</v>
      </c>
      <c r="F144" t="str">
        <f t="shared" si="3"/>
        <v>0.52.87.1.003</v>
      </c>
    </row>
    <row r="145" spans="1:6" x14ac:dyDescent="0.25">
      <c r="A145" s="23" t="str">
        <f>Gruppering!C150</f>
        <v>0</v>
      </c>
      <c r="B145" s="23" t="str">
        <f>Gruppering!D150</f>
        <v>52</v>
      </c>
      <c r="C145" s="23" t="str">
        <f>Gruppering!E150</f>
        <v>87</v>
      </c>
      <c r="D145" s="23" t="str">
        <f>Gruppering!F150</f>
        <v>3</v>
      </c>
      <c r="E145" s="23" t="str">
        <f>Gruppering!M150</f>
        <v>001</v>
      </c>
      <c r="F145" t="str">
        <f t="shared" si="3"/>
        <v>0.52.87.3.001</v>
      </c>
    </row>
    <row r="146" spans="1:6" x14ac:dyDescent="0.25">
      <c r="A146" s="23" t="str">
        <f>Gruppering!C151</f>
        <v>0</v>
      </c>
      <c r="B146" s="23" t="str">
        <f>Gruppering!D151</f>
        <v>52</v>
      </c>
      <c r="C146" s="23" t="str">
        <f>Gruppering!E151</f>
        <v>87</v>
      </c>
      <c r="D146" s="23" t="str">
        <f>Gruppering!F151</f>
        <v>3</v>
      </c>
      <c r="E146" s="23" t="str">
        <f>Gruppering!M151</f>
        <v>010</v>
      </c>
      <c r="F146" t="str">
        <f t="shared" si="3"/>
        <v>0.52.87.3.010</v>
      </c>
    </row>
    <row r="147" spans="1:6" x14ac:dyDescent="0.25">
      <c r="A147" s="23" t="str">
        <f>Gruppering!C152</f>
        <v>0</v>
      </c>
      <c r="B147" s="23" t="str">
        <f>Gruppering!D152</f>
        <v>52</v>
      </c>
      <c r="C147" s="23" t="str">
        <f>Gruppering!E152</f>
        <v>87</v>
      </c>
      <c r="D147" s="23" t="str">
        <f>Gruppering!F152</f>
        <v>3</v>
      </c>
      <c r="E147" s="23" t="str">
        <f>Gruppering!M152</f>
        <v>015</v>
      </c>
      <c r="F147" t="str">
        <f t="shared" si="3"/>
        <v>0.52.87.3.015</v>
      </c>
    </row>
    <row r="148" spans="1:6" x14ac:dyDescent="0.25">
      <c r="A148" s="23" t="str">
        <f>Gruppering!C153</f>
        <v>0</v>
      </c>
      <c r="B148" s="23" t="str">
        <f>Gruppering!D153</f>
        <v>52</v>
      </c>
      <c r="C148" s="23" t="str">
        <f>Gruppering!E153</f>
        <v>89</v>
      </c>
      <c r="D148" s="23" t="str">
        <f>Gruppering!F153</f>
        <v>1</v>
      </c>
      <c r="E148" s="23" t="str">
        <f>Gruppering!M153</f>
        <v>001</v>
      </c>
      <c r="F148" t="str">
        <f t="shared" si="3"/>
        <v>0.52.89.1.001</v>
      </c>
    </row>
    <row r="149" spans="1:6" x14ac:dyDescent="0.25">
      <c r="A149" s="23" t="str">
        <f>Gruppering!C154</f>
        <v>0</v>
      </c>
      <c r="B149" s="23" t="str">
        <f>Gruppering!D154</f>
        <v>52</v>
      </c>
      <c r="C149" s="23" t="str">
        <f>Gruppering!E154</f>
        <v>89</v>
      </c>
      <c r="D149" s="23" t="str">
        <f>Gruppering!F154</f>
        <v>1</v>
      </c>
      <c r="E149" s="23" t="str">
        <f>Gruppering!M154</f>
        <v>200</v>
      </c>
      <c r="F149" t="str">
        <f t="shared" si="3"/>
        <v>0.52.89.1.200</v>
      </c>
    </row>
    <row r="150" spans="1:6" x14ac:dyDescent="0.25">
      <c r="A150" s="23" t="str">
        <f>Gruppering!C155</f>
        <v>0</v>
      </c>
      <c r="B150" s="23" t="str">
        <f>Gruppering!D155</f>
        <v>52</v>
      </c>
      <c r="C150" s="23" t="str">
        <f>Gruppering!E155</f>
        <v>89</v>
      </c>
      <c r="D150" s="23" t="str">
        <f>Gruppering!F155</f>
        <v>3</v>
      </c>
      <c r="E150" s="23" t="str">
        <f>Gruppering!M155</f>
        <v>001</v>
      </c>
      <c r="F150" t="str">
        <f t="shared" si="3"/>
        <v>0.52.89.3.001</v>
      </c>
    </row>
    <row r="151" spans="1:6" x14ac:dyDescent="0.25">
      <c r="A151" s="23" t="str">
        <f>Gruppering!C156</f>
        <v>0</v>
      </c>
      <c r="B151" s="23" t="str">
        <f>Gruppering!D156</f>
        <v>52</v>
      </c>
      <c r="C151" s="23" t="str">
        <f>Gruppering!E156</f>
        <v>89</v>
      </c>
      <c r="D151" s="23" t="str">
        <f>Gruppering!F156</f>
        <v>3</v>
      </c>
      <c r="E151" s="23" t="str">
        <f>Gruppering!M156</f>
        <v>010</v>
      </c>
      <c r="F151" t="str">
        <f t="shared" si="3"/>
        <v>0.52.89.3.010</v>
      </c>
    </row>
    <row r="152" spans="1:6" x14ac:dyDescent="0.25">
      <c r="A152" s="23" t="str">
        <f>Gruppering!C157</f>
        <v>0</v>
      </c>
      <c r="B152" s="23" t="str">
        <f>Gruppering!D157</f>
        <v>52</v>
      </c>
      <c r="C152" s="23" t="str">
        <f>Gruppering!E157</f>
        <v>89</v>
      </c>
      <c r="D152" s="23" t="str">
        <f>Gruppering!F157</f>
        <v>3</v>
      </c>
      <c r="E152" s="23" t="str">
        <f>Gruppering!M157</f>
        <v>015</v>
      </c>
      <c r="F152" t="str">
        <f t="shared" si="3"/>
        <v>0.52.89.3.015</v>
      </c>
    </row>
    <row r="153" spans="1:6" x14ac:dyDescent="0.25">
      <c r="A153" s="23" t="str">
        <f>Gruppering!C158</f>
        <v>0</v>
      </c>
      <c r="B153" s="23" t="str">
        <f>Gruppering!D158</f>
        <v>55</v>
      </c>
      <c r="C153" s="23" t="str">
        <f>Gruppering!E158</f>
        <v>90</v>
      </c>
      <c r="D153" s="23" t="str">
        <f>Gruppering!F158</f>
        <v>3</v>
      </c>
      <c r="E153" s="23" t="str">
        <f>Gruppering!M158</f>
        <v>001</v>
      </c>
      <c r="F153" t="str">
        <f t="shared" si="3"/>
        <v>0.55.90.3.001</v>
      </c>
    </row>
    <row r="154" spans="1:6" x14ac:dyDescent="0.25">
      <c r="A154" s="23" t="str">
        <f>Gruppering!C159</f>
        <v>0</v>
      </c>
      <c r="B154" s="23" t="str">
        <f>Gruppering!D159</f>
        <v>55</v>
      </c>
      <c r="C154" s="23" t="str">
        <f>Gruppering!E159</f>
        <v>90</v>
      </c>
      <c r="D154" s="23" t="str">
        <f>Gruppering!F159</f>
        <v>3</v>
      </c>
      <c r="E154" s="23" t="str">
        <f>Gruppering!M159</f>
        <v>010</v>
      </c>
      <c r="F154" t="str">
        <f t="shared" si="3"/>
        <v>0.55.90.3.010</v>
      </c>
    </row>
    <row r="155" spans="1:6" x14ac:dyDescent="0.25">
      <c r="A155" s="23" t="str">
        <f>Gruppering!C160</f>
        <v>0</v>
      </c>
      <c r="B155" s="23" t="str">
        <f>Gruppering!D160</f>
        <v>55</v>
      </c>
      <c r="C155" s="23" t="str">
        <f>Gruppering!E160</f>
        <v>90</v>
      </c>
      <c r="D155" s="23" t="str">
        <f>Gruppering!F160</f>
        <v>3</v>
      </c>
      <c r="E155" s="23" t="str">
        <f>Gruppering!M160</f>
        <v>015</v>
      </c>
      <c r="F155" t="str">
        <f t="shared" si="3"/>
        <v>0.55.90.3.015</v>
      </c>
    </row>
    <row r="156" spans="1:6" x14ac:dyDescent="0.25">
      <c r="A156" s="23" t="str">
        <f>Gruppering!C161</f>
        <v>0</v>
      </c>
      <c r="B156" s="23" t="str">
        <f>Gruppering!D161</f>
        <v>55</v>
      </c>
      <c r="C156" s="23" t="str">
        <f>Gruppering!E161</f>
        <v>91</v>
      </c>
      <c r="D156" s="23" t="str">
        <f>Gruppering!F161</f>
        <v>3</v>
      </c>
      <c r="E156" s="23" t="str">
        <f>Gruppering!M161</f>
        <v>001</v>
      </c>
      <c r="F156" t="str">
        <f t="shared" si="3"/>
        <v>0.55.91.3.001</v>
      </c>
    </row>
    <row r="157" spans="1:6" x14ac:dyDescent="0.25">
      <c r="A157" s="23" t="str">
        <f>Gruppering!C162</f>
        <v>0</v>
      </c>
      <c r="B157" s="23" t="str">
        <f>Gruppering!D162</f>
        <v>55</v>
      </c>
      <c r="C157" s="23" t="str">
        <f>Gruppering!E162</f>
        <v>91</v>
      </c>
      <c r="D157" s="23" t="str">
        <f>Gruppering!F162</f>
        <v>3</v>
      </c>
      <c r="E157" s="23" t="str">
        <f>Gruppering!M162</f>
        <v>010</v>
      </c>
      <c r="F157" t="str">
        <f t="shared" si="3"/>
        <v>0.55.91.3.010</v>
      </c>
    </row>
    <row r="158" spans="1:6" x14ac:dyDescent="0.25">
      <c r="A158" s="23" t="str">
        <f>Gruppering!C163</f>
        <v>0</v>
      </c>
      <c r="B158" s="23" t="str">
        <f>Gruppering!D163</f>
        <v>55</v>
      </c>
      <c r="C158" s="23" t="str">
        <f>Gruppering!E163</f>
        <v>91</v>
      </c>
      <c r="D158" s="23" t="str">
        <f>Gruppering!F163</f>
        <v>3</v>
      </c>
      <c r="E158" s="23" t="str">
        <f>Gruppering!M163</f>
        <v>015</v>
      </c>
      <c r="F158" t="str">
        <f t="shared" si="3"/>
        <v>0.55.91.3.015</v>
      </c>
    </row>
    <row r="159" spans="1:6" x14ac:dyDescent="0.25">
      <c r="A159" s="23" t="str">
        <f>Gruppering!C164</f>
        <v>0</v>
      </c>
      <c r="B159" s="23" t="str">
        <f>Gruppering!D164</f>
        <v>55</v>
      </c>
      <c r="C159" s="23" t="str">
        <f>Gruppering!E164</f>
        <v>92</v>
      </c>
      <c r="D159" s="23" t="str">
        <f>Gruppering!F164</f>
        <v>3</v>
      </c>
      <c r="E159" s="23" t="str">
        <f>Gruppering!M164</f>
        <v>001</v>
      </c>
      <c r="F159" t="str">
        <f t="shared" si="3"/>
        <v>0.55.92.3.001</v>
      </c>
    </row>
    <row r="160" spans="1:6" x14ac:dyDescent="0.25">
      <c r="A160" s="23" t="str">
        <f>Gruppering!C165</f>
        <v>0</v>
      </c>
      <c r="B160" s="23" t="str">
        <f>Gruppering!D165</f>
        <v>55</v>
      </c>
      <c r="C160" s="23" t="str">
        <f>Gruppering!E165</f>
        <v>92</v>
      </c>
      <c r="D160" s="23" t="str">
        <f>Gruppering!F165</f>
        <v>3</v>
      </c>
      <c r="E160" s="23" t="str">
        <f>Gruppering!M165</f>
        <v>010</v>
      </c>
      <c r="F160" t="str">
        <f t="shared" si="3"/>
        <v>0.55.92.3.010</v>
      </c>
    </row>
    <row r="161" spans="1:6" x14ac:dyDescent="0.25">
      <c r="A161" s="23" t="str">
        <f>Gruppering!C166</f>
        <v>0</v>
      </c>
      <c r="B161" s="23" t="str">
        <f>Gruppering!D166</f>
        <v>55</v>
      </c>
      <c r="C161" s="23" t="str">
        <f>Gruppering!E166</f>
        <v>92</v>
      </c>
      <c r="D161" s="23" t="str">
        <f>Gruppering!F166</f>
        <v>3</v>
      </c>
      <c r="E161" s="23" t="str">
        <f>Gruppering!M166</f>
        <v>015</v>
      </c>
      <c r="F161" t="str">
        <f t="shared" si="3"/>
        <v>0.55.92.3.015</v>
      </c>
    </row>
    <row r="162" spans="1:6" x14ac:dyDescent="0.25">
      <c r="A162" s="23" t="str">
        <f>Gruppering!C167</f>
        <v>0</v>
      </c>
      <c r="B162" s="23" t="str">
        <f>Gruppering!D167</f>
        <v>55</v>
      </c>
      <c r="C162" s="23" t="str">
        <f>Gruppering!E167</f>
        <v>93</v>
      </c>
      <c r="D162" s="23" t="str">
        <f>Gruppering!F167</f>
        <v>1</v>
      </c>
      <c r="E162" s="23" t="str">
        <f>Gruppering!M167</f>
        <v>001</v>
      </c>
      <c r="F162" t="str">
        <f t="shared" si="3"/>
        <v>0.55.93.1.001</v>
      </c>
    </row>
    <row r="163" spans="1:6" x14ac:dyDescent="0.25">
      <c r="A163" s="23" t="str">
        <f>Gruppering!C168</f>
        <v>0</v>
      </c>
      <c r="B163" s="23" t="str">
        <f>Gruppering!D168</f>
        <v>55</v>
      </c>
      <c r="C163" s="23" t="str">
        <f>Gruppering!E168</f>
        <v>93</v>
      </c>
      <c r="D163" s="23" t="str">
        <f>Gruppering!F168</f>
        <v>1</v>
      </c>
      <c r="E163" s="23" t="str">
        <f>Gruppering!M168</f>
        <v>002</v>
      </c>
      <c r="F163" t="str">
        <f t="shared" si="3"/>
        <v>0.55.93.1.002</v>
      </c>
    </row>
    <row r="164" spans="1:6" x14ac:dyDescent="0.25">
      <c r="A164" s="23" t="str">
        <f>Gruppering!C169</f>
        <v>0</v>
      </c>
      <c r="B164" s="23" t="str">
        <f>Gruppering!D169</f>
        <v>55</v>
      </c>
      <c r="C164" s="23" t="str">
        <f>Gruppering!E169</f>
        <v>93</v>
      </c>
      <c r="D164" s="23" t="str">
        <f>Gruppering!F169</f>
        <v>1</v>
      </c>
      <c r="E164" s="23" t="str">
        <f>Gruppering!M169</f>
        <v>003</v>
      </c>
      <c r="F164" t="str">
        <f t="shared" si="3"/>
        <v>0.55.93.1.003</v>
      </c>
    </row>
    <row r="165" spans="1:6" x14ac:dyDescent="0.25">
      <c r="A165" s="23" t="str">
        <f>Gruppering!C170</f>
        <v>0</v>
      </c>
      <c r="B165" s="23" t="str">
        <f>Gruppering!D170</f>
        <v>55</v>
      </c>
      <c r="C165" s="23" t="str">
        <f>Gruppering!E170</f>
        <v>93</v>
      </c>
      <c r="D165" s="23" t="str">
        <f>Gruppering!F170</f>
        <v>3</v>
      </c>
      <c r="E165" s="23" t="str">
        <f>Gruppering!M170</f>
        <v>001</v>
      </c>
      <c r="F165" t="str">
        <f t="shared" si="3"/>
        <v>0.55.93.3.001</v>
      </c>
    </row>
    <row r="166" spans="1:6" x14ac:dyDescent="0.25">
      <c r="A166" s="23" t="str">
        <f>Gruppering!C171</f>
        <v>0</v>
      </c>
      <c r="B166" s="23" t="str">
        <f>Gruppering!D171</f>
        <v>55</v>
      </c>
      <c r="C166" s="23" t="str">
        <f>Gruppering!E171</f>
        <v>93</v>
      </c>
      <c r="D166" s="23" t="str">
        <f>Gruppering!F171</f>
        <v>3</v>
      </c>
      <c r="E166" s="23" t="str">
        <f>Gruppering!M171</f>
        <v>010</v>
      </c>
      <c r="F166" t="str">
        <f t="shared" si="3"/>
        <v>0.55.93.3.010</v>
      </c>
    </row>
    <row r="167" spans="1:6" x14ac:dyDescent="0.25">
      <c r="A167" s="23" t="str">
        <f>Gruppering!C172</f>
        <v>0</v>
      </c>
      <c r="B167" s="23" t="str">
        <f>Gruppering!D172</f>
        <v>55</v>
      </c>
      <c r="C167" s="23" t="str">
        <f>Gruppering!E172</f>
        <v>93</v>
      </c>
      <c r="D167" s="23" t="str">
        <f>Gruppering!F172</f>
        <v>3</v>
      </c>
      <c r="E167" s="23" t="str">
        <f>Gruppering!M172</f>
        <v>015</v>
      </c>
      <c r="F167" t="str">
        <f t="shared" si="3"/>
        <v>0.55.93.3.015</v>
      </c>
    </row>
    <row r="168" spans="1:6" x14ac:dyDescent="0.25">
      <c r="A168" s="23" t="str">
        <f>Gruppering!C173</f>
        <v>0</v>
      </c>
      <c r="B168" s="23" t="str">
        <f>Gruppering!D173</f>
        <v>58</v>
      </c>
      <c r="C168" s="23" t="str">
        <f>Gruppering!E173</f>
        <v>95</v>
      </c>
      <c r="D168" s="23" t="str">
        <f>Gruppering!F173</f>
        <v>1</v>
      </c>
      <c r="E168" s="23" t="str">
        <f>Gruppering!M173</f>
        <v>001</v>
      </c>
      <c r="F168" t="str">
        <f t="shared" si="3"/>
        <v>0.58.95.1.001</v>
      </c>
    </row>
    <row r="169" spans="1:6" x14ac:dyDescent="0.25">
      <c r="A169" s="23" t="str">
        <f>Gruppering!C174</f>
        <v>0</v>
      </c>
      <c r="B169" s="23" t="str">
        <f>Gruppering!D174</f>
        <v>58</v>
      </c>
      <c r="C169" s="23" t="str">
        <f>Gruppering!E174</f>
        <v>95</v>
      </c>
      <c r="D169" s="23" t="str">
        <f>Gruppering!F174</f>
        <v>1</v>
      </c>
      <c r="E169" s="23" t="str">
        <f>Gruppering!M174</f>
        <v>002</v>
      </c>
      <c r="F169" t="str">
        <f t="shared" si="3"/>
        <v>0.58.95.1.002</v>
      </c>
    </row>
    <row r="170" spans="1:6" x14ac:dyDescent="0.25">
      <c r="A170" s="23" t="str">
        <f>Gruppering!C175</f>
        <v>0</v>
      </c>
      <c r="B170" s="23" t="str">
        <f>Gruppering!D175</f>
        <v>58</v>
      </c>
      <c r="C170" s="23" t="str">
        <f>Gruppering!E175</f>
        <v>95</v>
      </c>
      <c r="D170" s="23" t="str">
        <f>Gruppering!F175</f>
        <v>1</v>
      </c>
      <c r="E170" s="23" t="str">
        <f>Gruppering!M175</f>
        <v>003</v>
      </c>
      <c r="F170" t="str">
        <f t="shared" si="3"/>
        <v>0.58.95.1.003</v>
      </c>
    </row>
    <row r="171" spans="1:6" x14ac:dyDescent="0.25">
      <c r="A171" s="23" t="str">
        <f>Gruppering!C176</f>
        <v>0</v>
      </c>
      <c r="B171" s="23" t="str">
        <f>Gruppering!D176</f>
        <v>58</v>
      </c>
      <c r="C171" s="23" t="str">
        <f>Gruppering!E176</f>
        <v>95</v>
      </c>
      <c r="D171" s="23" t="str">
        <f>Gruppering!F176</f>
        <v>1</v>
      </c>
      <c r="E171" s="23" t="str">
        <f>Gruppering!M176</f>
        <v>200</v>
      </c>
      <c r="F171" t="str">
        <f t="shared" si="3"/>
        <v>0.58.95.1.200</v>
      </c>
    </row>
    <row r="172" spans="1:6" x14ac:dyDescent="0.25">
      <c r="A172" s="23" t="str">
        <f>Gruppering!C177</f>
        <v>0</v>
      </c>
      <c r="B172" s="23" t="str">
        <f>Gruppering!D177</f>
        <v>58</v>
      </c>
      <c r="C172" s="23" t="str">
        <f>Gruppering!E177</f>
        <v>95</v>
      </c>
      <c r="D172" s="23" t="str">
        <f>Gruppering!F177</f>
        <v>3</v>
      </c>
      <c r="E172" s="23" t="str">
        <f>Gruppering!M177</f>
        <v>001</v>
      </c>
      <c r="F172" t="str">
        <f t="shared" si="3"/>
        <v>0.58.95.3.001</v>
      </c>
    </row>
    <row r="173" spans="1:6" x14ac:dyDescent="0.25">
      <c r="A173" s="23" t="str">
        <f>Gruppering!C178</f>
        <v>0</v>
      </c>
      <c r="B173" s="23" t="str">
        <f>Gruppering!D178</f>
        <v>58</v>
      </c>
      <c r="C173" s="23" t="str">
        <f>Gruppering!E178</f>
        <v>95</v>
      </c>
      <c r="D173" s="23" t="str">
        <f>Gruppering!F178</f>
        <v>3</v>
      </c>
      <c r="E173" s="23" t="str">
        <f>Gruppering!M178</f>
        <v>010</v>
      </c>
      <c r="F173" t="str">
        <f t="shared" si="3"/>
        <v>0.58.95.3.010</v>
      </c>
    </row>
    <row r="174" spans="1:6" x14ac:dyDescent="0.25">
      <c r="A174" s="23" t="str">
        <f>Gruppering!C179</f>
        <v>0</v>
      </c>
      <c r="B174" s="23" t="str">
        <f>Gruppering!D179</f>
        <v>58</v>
      </c>
      <c r="C174" s="23" t="str">
        <f>Gruppering!E179</f>
        <v>95</v>
      </c>
      <c r="D174" s="23" t="str">
        <f>Gruppering!F179</f>
        <v>3</v>
      </c>
      <c r="E174" s="23" t="str">
        <f>Gruppering!M179</f>
        <v>015</v>
      </c>
      <c r="F174" t="str">
        <f t="shared" si="3"/>
        <v>0.58.95.3.015</v>
      </c>
    </row>
    <row r="175" spans="1:6" x14ac:dyDescent="0.25">
      <c r="A175" s="23" t="str">
        <f>Gruppering!C180</f>
        <v>1</v>
      </c>
      <c r="B175" s="23" t="str">
        <f>Gruppering!D180</f>
        <v>22</v>
      </c>
      <c r="C175" s="23" t="str">
        <f>Gruppering!E180</f>
        <v>01</v>
      </c>
      <c r="D175" s="23" t="str">
        <f>Gruppering!F180</f>
        <v>3</v>
      </c>
      <c r="E175" s="23" t="str">
        <f>Gruppering!M180</f>
        <v>001</v>
      </c>
      <c r="F175" t="str">
        <f t="shared" si="3"/>
        <v>1.22.01.3.001</v>
      </c>
    </row>
    <row r="176" spans="1:6" x14ac:dyDescent="0.25">
      <c r="A176" s="23" t="str">
        <f>Gruppering!C181</f>
        <v>1</v>
      </c>
      <c r="B176" s="23" t="str">
        <f>Gruppering!D181</f>
        <v>22</v>
      </c>
      <c r="C176" s="23" t="str">
        <f>Gruppering!E181</f>
        <v>01</v>
      </c>
      <c r="D176" s="23" t="str">
        <f>Gruppering!F181</f>
        <v>3</v>
      </c>
      <c r="E176" s="23" t="str">
        <f>Gruppering!M181</f>
        <v>010</v>
      </c>
      <c r="F176" t="str">
        <f t="shared" si="3"/>
        <v>1.22.01.3.010</v>
      </c>
    </row>
    <row r="177" spans="1:6" x14ac:dyDescent="0.25">
      <c r="A177" s="23" t="str">
        <f>Gruppering!C182</f>
        <v>1</v>
      </c>
      <c r="B177" s="23" t="str">
        <f>Gruppering!D182</f>
        <v>22</v>
      </c>
      <c r="C177" s="23" t="str">
        <f>Gruppering!E182</f>
        <v>01</v>
      </c>
      <c r="D177" s="23" t="str">
        <f>Gruppering!F182</f>
        <v>3</v>
      </c>
      <c r="E177" s="23" t="str">
        <f>Gruppering!M182</f>
        <v>015</v>
      </c>
      <c r="F177" t="str">
        <f t="shared" si="3"/>
        <v>1.22.01.3.015</v>
      </c>
    </row>
    <row r="178" spans="1:6" x14ac:dyDescent="0.25">
      <c r="A178" s="23" t="str">
        <f>Gruppering!C183</f>
        <v>1</v>
      </c>
      <c r="B178" s="23" t="str">
        <f>Gruppering!D183</f>
        <v>22</v>
      </c>
      <c r="C178" s="23" t="str">
        <f>Gruppering!E183</f>
        <v>02</v>
      </c>
      <c r="D178" s="23" t="str">
        <f>Gruppering!F183</f>
        <v>1</v>
      </c>
      <c r="E178" s="23" t="str">
        <f>Gruppering!M183</f>
        <v>004</v>
      </c>
      <c r="F178" t="str">
        <f t="shared" si="3"/>
        <v>1.22.02.1.004</v>
      </c>
    </row>
    <row r="179" spans="1:6" x14ac:dyDescent="0.25">
      <c r="A179" s="23" t="str">
        <f>Gruppering!C184</f>
        <v>1</v>
      </c>
      <c r="B179" s="23" t="str">
        <f>Gruppering!D184</f>
        <v>22</v>
      </c>
      <c r="C179" s="23" t="str">
        <f>Gruppering!E184</f>
        <v>02</v>
      </c>
      <c r="D179" s="23" t="str">
        <f>Gruppering!F184</f>
        <v>3</v>
      </c>
      <c r="E179" s="23" t="str">
        <f>Gruppering!M184</f>
        <v>001</v>
      </c>
      <c r="F179" t="str">
        <f t="shared" si="3"/>
        <v>1.22.02.3.001</v>
      </c>
    </row>
    <row r="180" spans="1:6" x14ac:dyDescent="0.25">
      <c r="A180" s="23" t="str">
        <f>Gruppering!C185</f>
        <v>1</v>
      </c>
      <c r="B180" s="23" t="str">
        <f>Gruppering!D185</f>
        <v>22</v>
      </c>
      <c r="C180" s="23" t="str">
        <f>Gruppering!E185</f>
        <v>02</v>
      </c>
      <c r="D180" s="23" t="str">
        <f>Gruppering!F185</f>
        <v>3</v>
      </c>
      <c r="E180" s="23" t="str">
        <f>Gruppering!M185</f>
        <v>010</v>
      </c>
      <c r="F180" t="str">
        <f t="shared" si="3"/>
        <v>1.22.02.3.010</v>
      </c>
    </row>
    <row r="181" spans="1:6" x14ac:dyDescent="0.25">
      <c r="A181" s="23" t="str">
        <f>Gruppering!C186</f>
        <v>1</v>
      </c>
      <c r="B181" s="23" t="str">
        <f>Gruppering!D186</f>
        <v>22</v>
      </c>
      <c r="C181" s="23" t="str">
        <f>Gruppering!E186</f>
        <v>02</v>
      </c>
      <c r="D181" s="23" t="str">
        <f>Gruppering!F186</f>
        <v>3</v>
      </c>
      <c r="E181" s="23" t="str">
        <f>Gruppering!M186</f>
        <v>015</v>
      </c>
      <c r="F181" t="str">
        <f t="shared" si="3"/>
        <v>1.22.02.3.015</v>
      </c>
    </row>
    <row r="182" spans="1:6" x14ac:dyDescent="0.25">
      <c r="A182" s="23" t="str">
        <f>Gruppering!C187</f>
        <v>1</v>
      </c>
      <c r="B182" s="23" t="str">
        <f>Gruppering!D187</f>
        <v>22</v>
      </c>
      <c r="C182" s="23" t="str">
        <f>Gruppering!E187</f>
        <v>03</v>
      </c>
      <c r="D182" s="23" t="str">
        <f>Gruppering!F187</f>
        <v>3</v>
      </c>
      <c r="E182" s="23" t="str">
        <f>Gruppering!M187</f>
        <v>001</v>
      </c>
      <c r="F182" t="str">
        <f t="shared" si="3"/>
        <v>1.22.03.3.001</v>
      </c>
    </row>
    <row r="183" spans="1:6" x14ac:dyDescent="0.25">
      <c r="A183" s="23" t="str">
        <f>Gruppering!C188</f>
        <v>1</v>
      </c>
      <c r="B183" s="23" t="str">
        <f>Gruppering!D188</f>
        <v>22</v>
      </c>
      <c r="C183" s="23" t="str">
        <f>Gruppering!E188</f>
        <v>03</v>
      </c>
      <c r="D183" s="23" t="str">
        <f>Gruppering!F188</f>
        <v>3</v>
      </c>
      <c r="E183" s="23" t="str">
        <f>Gruppering!M188</f>
        <v>010</v>
      </c>
      <c r="F183" t="str">
        <f t="shared" si="3"/>
        <v>1.22.03.3.010</v>
      </c>
    </row>
    <row r="184" spans="1:6" x14ac:dyDescent="0.25">
      <c r="A184" s="23" t="str">
        <f>Gruppering!C189</f>
        <v>1</v>
      </c>
      <c r="B184" s="23" t="str">
        <f>Gruppering!D189</f>
        <v>22</v>
      </c>
      <c r="C184" s="23" t="str">
        <f>Gruppering!E189</f>
        <v>03</v>
      </c>
      <c r="D184" s="23" t="str">
        <f>Gruppering!F189</f>
        <v>3</v>
      </c>
      <c r="E184" s="23" t="str">
        <f>Gruppering!M189</f>
        <v>015</v>
      </c>
      <c r="F184" t="str">
        <f t="shared" si="3"/>
        <v>1.22.03.3.015</v>
      </c>
    </row>
    <row r="185" spans="1:6" x14ac:dyDescent="0.25">
      <c r="A185" s="23" t="str">
        <f>Gruppering!C190</f>
        <v>1</v>
      </c>
      <c r="B185" s="23" t="str">
        <f>Gruppering!D190</f>
        <v>22</v>
      </c>
      <c r="C185" s="23" t="str">
        <f>Gruppering!E190</f>
        <v>04</v>
      </c>
      <c r="D185" s="23" t="str">
        <f>Gruppering!F190</f>
        <v>1</v>
      </c>
      <c r="E185" s="23" t="str">
        <f>Gruppering!M190</f>
        <v>002</v>
      </c>
      <c r="F185" t="str">
        <f t="shared" si="3"/>
        <v>1.22.04.1.002</v>
      </c>
    </row>
    <row r="186" spans="1:6" x14ac:dyDescent="0.25">
      <c r="A186" s="23" t="str">
        <f>Gruppering!C191</f>
        <v>1</v>
      </c>
      <c r="B186" s="23" t="str">
        <f>Gruppering!D191</f>
        <v>22</v>
      </c>
      <c r="C186" s="23" t="str">
        <f>Gruppering!E191</f>
        <v>04</v>
      </c>
      <c r="D186" s="23" t="str">
        <f>Gruppering!F191</f>
        <v>3</v>
      </c>
      <c r="E186" s="23" t="str">
        <f>Gruppering!M191</f>
        <v>001</v>
      </c>
      <c r="F186" t="str">
        <f t="shared" si="3"/>
        <v>1.22.04.3.001</v>
      </c>
    </row>
    <row r="187" spans="1:6" x14ac:dyDescent="0.25">
      <c r="A187" s="23" t="str">
        <f>Gruppering!C192</f>
        <v>1</v>
      </c>
      <c r="B187" s="23" t="str">
        <f>Gruppering!D192</f>
        <v>22</v>
      </c>
      <c r="C187" s="23" t="str">
        <f>Gruppering!E192</f>
        <v>04</v>
      </c>
      <c r="D187" s="23" t="str">
        <f>Gruppering!F192</f>
        <v>3</v>
      </c>
      <c r="E187" s="23" t="str">
        <f>Gruppering!M192</f>
        <v>010</v>
      </c>
      <c r="F187" t="str">
        <f t="shared" si="3"/>
        <v>1.22.04.3.010</v>
      </c>
    </row>
    <row r="188" spans="1:6" x14ac:dyDescent="0.25">
      <c r="A188" s="23" t="str">
        <f>Gruppering!C193</f>
        <v>1</v>
      </c>
      <c r="B188" s="23" t="str">
        <f>Gruppering!D193</f>
        <v>22</v>
      </c>
      <c r="C188" s="23" t="str">
        <f>Gruppering!E193</f>
        <v>04</v>
      </c>
      <c r="D188" s="23" t="str">
        <f>Gruppering!F193</f>
        <v>3</v>
      </c>
      <c r="E188" s="23" t="str">
        <f>Gruppering!M193</f>
        <v>015</v>
      </c>
      <c r="F188" t="str">
        <f t="shared" si="3"/>
        <v>1.22.04.3.015</v>
      </c>
    </row>
    <row r="189" spans="1:6" x14ac:dyDescent="0.25">
      <c r="A189" s="23" t="str">
        <f>Gruppering!C194</f>
        <v>1</v>
      </c>
      <c r="B189" s="23" t="str">
        <f>Gruppering!D194</f>
        <v>22</v>
      </c>
      <c r="C189" s="23" t="str">
        <f>Gruppering!E194</f>
        <v>06</v>
      </c>
      <c r="D189" s="23" t="str">
        <f>Gruppering!F194</f>
        <v>3</v>
      </c>
      <c r="E189" s="23" t="str">
        <f>Gruppering!M194</f>
        <v>001</v>
      </c>
      <c r="F189" t="str">
        <f t="shared" si="3"/>
        <v>1.22.06.3.001</v>
      </c>
    </row>
    <row r="190" spans="1:6" x14ac:dyDescent="0.25">
      <c r="A190" s="23" t="str">
        <f>Gruppering!C195</f>
        <v>1</v>
      </c>
      <c r="B190" s="23" t="str">
        <f>Gruppering!D195</f>
        <v>22</v>
      </c>
      <c r="C190" s="23" t="str">
        <f>Gruppering!E195</f>
        <v>06</v>
      </c>
      <c r="D190" s="23" t="str">
        <f>Gruppering!F195</f>
        <v>3</v>
      </c>
      <c r="E190" s="23" t="str">
        <f>Gruppering!M195</f>
        <v>010</v>
      </c>
      <c r="F190" t="str">
        <f t="shared" si="3"/>
        <v>1.22.06.3.010</v>
      </c>
    </row>
    <row r="191" spans="1:6" x14ac:dyDescent="0.25">
      <c r="A191" s="23" t="str">
        <f>Gruppering!C196</f>
        <v>1</v>
      </c>
      <c r="B191" s="23" t="str">
        <f>Gruppering!D196</f>
        <v>22</v>
      </c>
      <c r="C191" s="23" t="str">
        <f>Gruppering!E196</f>
        <v>06</v>
      </c>
      <c r="D191" s="23" t="str">
        <f>Gruppering!F196</f>
        <v>3</v>
      </c>
      <c r="E191" s="23" t="str">
        <f>Gruppering!M196</f>
        <v>015</v>
      </c>
      <c r="F191" t="str">
        <f t="shared" si="3"/>
        <v>1.22.06.3.015</v>
      </c>
    </row>
    <row r="192" spans="1:6" x14ac:dyDescent="0.25">
      <c r="A192" s="23" t="str">
        <f>Gruppering!C197</f>
        <v>1</v>
      </c>
      <c r="B192" s="23" t="str">
        <f>Gruppering!D197</f>
        <v>35</v>
      </c>
      <c r="C192" s="23" t="str">
        <f>Gruppering!E197</f>
        <v>06</v>
      </c>
      <c r="D192" s="23" t="str">
        <f>Gruppering!F197</f>
        <v>3</v>
      </c>
      <c r="E192" s="23" t="str">
        <f>Gruppering!M197</f>
        <v>001</v>
      </c>
      <c r="F192" t="str">
        <f t="shared" si="3"/>
        <v>1.35.06.3.001</v>
      </c>
    </row>
    <row r="193" spans="1:6" x14ac:dyDescent="0.25">
      <c r="A193" s="23" t="str">
        <f>Gruppering!C198</f>
        <v>1</v>
      </c>
      <c r="B193" s="23" t="str">
        <f>Gruppering!D198</f>
        <v>35</v>
      </c>
      <c r="C193" s="23" t="str">
        <f>Gruppering!E198</f>
        <v>06</v>
      </c>
      <c r="D193" s="23" t="str">
        <f>Gruppering!F198</f>
        <v>3</v>
      </c>
      <c r="E193" s="23" t="str">
        <f>Gruppering!M198</f>
        <v>010</v>
      </c>
      <c r="F193" t="str">
        <f t="shared" si="3"/>
        <v>1.35.06.3.010</v>
      </c>
    </row>
    <row r="194" spans="1:6" x14ac:dyDescent="0.25">
      <c r="A194" s="23" t="str">
        <f>Gruppering!C199</f>
        <v>1</v>
      </c>
      <c r="B194" s="23" t="str">
        <f>Gruppering!D199</f>
        <v>35</v>
      </c>
      <c r="C194" s="23" t="str">
        <f>Gruppering!E199</f>
        <v>06</v>
      </c>
      <c r="D194" s="23" t="str">
        <f>Gruppering!F199</f>
        <v>3</v>
      </c>
      <c r="E194" s="23" t="str">
        <f>Gruppering!M199</f>
        <v>015</v>
      </c>
      <c r="F194" t="str">
        <f t="shared" si="3"/>
        <v>1.35.06.3.015</v>
      </c>
    </row>
    <row r="195" spans="1:6" x14ac:dyDescent="0.25">
      <c r="A195" s="23" t="str">
        <f>Gruppering!C200</f>
        <v>1</v>
      </c>
      <c r="B195" s="23" t="str">
        <f>Gruppering!D200</f>
        <v>35</v>
      </c>
      <c r="C195" s="23" t="str">
        <f>Gruppering!E200</f>
        <v>40</v>
      </c>
      <c r="D195" s="23" t="str">
        <f>Gruppering!F200</f>
        <v>1</v>
      </c>
      <c r="E195" s="23" t="str">
        <f>Gruppering!M200</f>
        <v>091</v>
      </c>
      <c r="F195" t="str">
        <f t="shared" ref="F195:F258" si="4">CONCATENATE(A195,".",B195,".",C195,".",D195,".",E195)</f>
        <v>1.35.40.1.091</v>
      </c>
    </row>
    <row r="196" spans="1:6" x14ac:dyDescent="0.25">
      <c r="A196" s="23" t="str">
        <f>Gruppering!C201</f>
        <v>1</v>
      </c>
      <c r="B196" s="23" t="str">
        <f>Gruppering!D201</f>
        <v>35</v>
      </c>
      <c r="C196" s="23" t="str">
        <f>Gruppering!E201</f>
        <v>40</v>
      </c>
      <c r="D196" s="23" t="str">
        <f>Gruppering!F201</f>
        <v>1</v>
      </c>
      <c r="E196" s="23" t="str">
        <f>Gruppering!M201</f>
        <v>092</v>
      </c>
      <c r="F196" t="str">
        <f t="shared" si="4"/>
        <v>1.35.40.1.092</v>
      </c>
    </row>
    <row r="197" spans="1:6" x14ac:dyDescent="0.25">
      <c r="A197" s="23" t="str">
        <f>Gruppering!C202</f>
        <v>1</v>
      </c>
      <c r="B197" s="23" t="str">
        <f>Gruppering!D202</f>
        <v>35</v>
      </c>
      <c r="C197" s="23" t="str">
        <f>Gruppering!E202</f>
        <v>40</v>
      </c>
      <c r="D197" s="23" t="str">
        <f>Gruppering!F202</f>
        <v>1</v>
      </c>
      <c r="E197" s="23" t="str">
        <f>Gruppering!M202</f>
        <v>093</v>
      </c>
      <c r="F197" t="str">
        <f t="shared" si="4"/>
        <v>1.35.40.1.093</v>
      </c>
    </row>
    <row r="198" spans="1:6" x14ac:dyDescent="0.25">
      <c r="A198" s="23" t="str">
        <f>Gruppering!C203</f>
        <v>1</v>
      </c>
      <c r="B198" s="23" t="str">
        <f>Gruppering!D203</f>
        <v>35</v>
      </c>
      <c r="C198" s="23" t="str">
        <f>Gruppering!E203</f>
        <v>40</v>
      </c>
      <c r="D198" s="23" t="str">
        <f>Gruppering!F203</f>
        <v>1</v>
      </c>
      <c r="E198" s="23" t="str">
        <f>Gruppering!M203</f>
        <v>096</v>
      </c>
      <c r="F198" t="str">
        <f t="shared" si="4"/>
        <v>1.35.40.1.096</v>
      </c>
    </row>
    <row r="199" spans="1:6" x14ac:dyDescent="0.25">
      <c r="A199" s="23" t="str">
        <f>Gruppering!C204</f>
        <v>1</v>
      </c>
      <c r="B199" s="23" t="str">
        <f>Gruppering!D204</f>
        <v>35</v>
      </c>
      <c r="C199" s="23" t="str">
        <f>Gruppering!E204</f>
        <v>40</v>
      </c>
      <c r="D199" s="23" t="str">
        <f>Gruppering!F204</f>
        <v>3</v>
      </c>
      <c r="E199" s="23" t="str">
        <f>Gruppering!M204</f>
        <v>001</v>
      </c>
      <c r="F199" t="str">
        <f t="shared" si="4"/>
        <v>1.35.40.3.001</v>
      </c>
    </row>
    <row r="200" spans="1:6" x14ac:dyDescent="0.25">
      <c r="A200" s="23" t="str">
        <f>Gruppering!C205</f>
        <v>1</v>
      </c>
      <c r="B200" s="23" t="str">
        <f>Gruppering!D205</f>
        <v>35</v>
      </c>
      <c r="C200" s="23" t="str">
        <f>Gruppering!E205</f>
        <v>40</v>
      </c>
      <c r="D200" s="23" t="str">
        <f>Gruppering!F205</f>
        <v>3</v>
      </c>
      <c r="E200" s="23" t="str">
        <f>Gruppering!M205</f>
        <v>010</v>
      </c>
      <c r="F200" t="str">
        <f t="shared" si="4"/>
        <v>1.35.40.3.010</v>
      </c>
    </row>
    <row r="201" spans="1:6" x14ac:dyDescent="0.25">
      <c r="A201" s="23" t="str">
        <f>Gruppering!C209</f>
        <v>1</v>
      </c>
      <c r="B201" s="23" t="str">
        <f>Gruppering!D209</f>
        <v>35</v>
      </c>
      <c r="C201" s="23" t="str">
        <f>Gruppering!E209</f>
        <v>43</v>
      </c>
      <c r="D201" s="23" t="str">
        <f>Gruppering!F209</f>
        <v>3</v>
      </c>
      <c r="E201" s="23" t="str">
        <f>Gruppering!M209</f>
        <v>001</v>
      </c>
      <c r="F201" t="str">
        <f t="shared" si="4"/>
        <v>1.35.43.3.001</v>
      </c>
    </row>
    <row r="202" spans="1:6" x14ac:dyDescent="0.25">
      <c r="A202" s="23" t="str">
        <f>Gruppering!C210</f>
        <v>1</v>
      </c>
      <c r="B202" s="23" t="str">
        <f>Gruppering!D210</f>
        <v>35</v>
      </c>
      <c r="C202" s="23" t="str">
        <f>Gruppering!E210</f>
        <v>43</v>
      </c>
      <c r="D202" s="23" t="str">
        <f>Gruppering!F210</f>
        <v>3</v>
      </c>
      <c r="E202" s="23" t="str">
        <f>Gruppering!M210</f>
        <v>010</v>
      </c>
      <c r="F202" t="str">
        <f t="shared" si="4"/>
        <v>1.35.43.3.010</v>
      </c>
    </row>
    <row r="203" spans="1:6" x14ac:dyDescent="0.25">
      <c r="A203" s="23" t="str">
        <f>Gruppering!C211</f>
        <v>1</v>
      </c>
      <c r="B203" s="23" t="str">
        <f>Gruppering!D211</f>
        <v>35</v>
      </c>
      <c r="C203" s="23" t="str">
        <f>Gruppering!E211</f>
        <v>43</v>
      </c>
      <c r="D203" s="23" t="str">
        <f>Gruppering!F211</f>
        <v>3</v>
      </c>
      <c r="E203" s="23" t="str">
        <f>Gruppering!M211</f>
        <v>015</v>
      </c>
      <c r="F203" t="str">
        <f t="shared" si="4"/>
        <v>1.35.43.3.015</v>
      </c>
    </row>
    <row r="204" spans="1:6" x14ac:dyDescent="0.25">
      <c r="A204" s="23" t="str">
        <f>Gruppering!C212</f>
        <v>1</v>
      </c>
      <c r="B204" s="23" t="str">
        <f>Gruppering!D212</f>
        <v>35</v>
      </c>
      <c r="C204" s="23" t="str">
        <f>Gruppering!E212</f>
        <v>44</v>
      </c>
      <c r="D204" s="23" t="str">
        <f>Gruppering!F212</f>
        <v>1</v>
      </c>
      <c r="E204" s="23" t="str">
        <f>Gruppering!M212</f>
        <v>093</v>
      </c>
      <c r="F204" t="str">
        <f t="shared" si="4"/>
        <v>1.35.44.1.093</v>
      </c>
    </row>
    <row r="205" spans="1:6" x14ac:dyDescent="0.25">
      <c r="A205" s="23" t="str">
        <f>Gruppering!C213</f>
        <v>1</v>
      </c>
      <c r="B205" s="23" t="str">
        <f>Gruppering!D213</f>
        <v>35</v>
      </c>
      <c r="C205" s="23" t="str">
        <f>Gruppering!E213</f>
        <v>44</v>
      </c>
      <c r="D205" s="23" t="str">
        <f>Gruppering!F213</f>
        <v>3</v>
      </c>
      <c r="E205" s="23" t="str">
        <f>Gruppering!M213</f>
        <v>001</v>
      </c>
      <c r="F205" t="str">
        <f t="shared" si="4"/>
        <v>1.35.44.3.001</v>
      </c>
    </row>
    <row r="206" spans="1:6" x14ac:dyDescent="0.25">
      <c r="A206" s="23" t="str">
        <f>Gruppering!C214</f>
        <v>1</v>
      </c>
      <c r="B206" s="23" t="str">
        <f>Gruppering!D214</f>
        <v>35</v>
      </c>
      <c r="C206" s="23" t="str">
        <f>Gruppering!E214</f>
        <v>44</v>
      </c>
      <c r="D206" s="23" t="str">
        <f>Gruppering!F214</f>
        <v>3</v>
      </c>
      <c r="E206" s="23" t="str">
        <f>Gruppering!M214</f>
        <v>010</v>
      </c>
      <c r="F206" t="str">
        <f t="shared" si="4"/>
        <v>1.35.44.3.010</v>
      </c>
    </row>
    <row r="207" spans="1:6" x14ac:dyDescent="0.25">
      <c r="A207" s="23" t="str">
        <f>Gruppering!C215</f>
        <v>1</v>
      </c>
      <c r="B207" s="23" t="str">
        <f>Gruppering!D215</f>
        <v>35</v>
      </c>
      <c r="C207" s="23" t="str">
        <f>Gruppering!E215</f>
        <v>44</v>
      </c>
      <c r="D207" s="23" t="str">
        <f>Gruppering!F215</f>
        <v>3</v>
      </c>
      <c r="E207" s="23" t="str">
        <f>Gruppering!M215</f>
        <v>015</v>
      </c>
      <c r="F207" t="str">
        <f t="shared" si="4"/>
        <v>1.35.44.3.015</v>
      </c>
    </row>
    <row r="208" spans="1:6" x14ac:dyDescent="0.25">
      <c r="A208" s="23" t="str">
        <f>Gruppering!C216</f>
        <v>1</v>
      </c>
      <c r="B208" s="23" t="str">
        <f>Gruppering!D216</f>
        <v>35</v>
      </c>
      <c r="C208" s="23" t="str">
        <f>Gruppering!E216</f>
        <v>46</v>
      </c>
      <c r="D208" s="23" t="str">
        <f>Gruppering!F216</f>
        <v>3</v>
      </c>
      <c r="E208" s="23" t="str">
        <f>Gruppering!M216</f>
        <v>001</v>
      </c>
      <c r="F208" t="str">
        <f t="shared" si="4"/>
        <v>1.35.46.3.001</v>
      </c>
    </row>
    <row r="209" spans="1:6" x14ac:dyDescent="0.25">
      <c r="A209" s="23" t="str">
        <f>Gruppering!C217</f>
        <v>1</v>
      </c>
      <c r="B209" s="23" t="str">
        <f>Gruppering!D217</f>
        <v>35</v>
      </c>
      <c r="C209" s="23" t="str">
        <f>Gruppering!E217</f>
        <v>46</v>
      </c>
      <c r="D209" s="23" t="str">
        <f>Gruppering!F217</f>
        <v>3</v>
      </c>
      <c r="E209" s="23" t="str">
        <f>Gruppering!M217</f>
        <v>010</v>
      </c>
      <c r="F209" t="str">
        <f t="shared" si="4"/>
        <v>1.35.46.3.010</v>
      </c>
    </row>
    <row r="210" spans="1:6" x14ac:dyDescent="0.25">
      <c r="A210" s="23" t="str">
        <f>Gruppering!C218</f>
        <v>1</v>
      </c>
      <c r="B210" s="23" t="str">
        <f>Gruppering!D218</f>
        <v>35</v>
      </c>
      <c r="C210" s="23" t="str">
        <f>Gruppering!E218</f>
        <v>46</v>
      </c>
      <c r="D210" s="23" t="str">
        <f>Gruppering!F218</f>
        <v>3</v>
      </c>
      <c r="E210" s="23" t="str">
        <f>Gruppering!M218</f>
        <v>015</v>
      </c>
      <c r="F210" t="str">
        <f t="shared" si="4"/>
        <v>1.35.46.3.015</v>
      </c>
    </row>
    <row r="211" spans="1:6" x14ac:dyDescent="0.25">
      <c r="A211" s="23" t="str">
        <f>Gruppering!C219</f>
        <v>1</v>
      </c>
      <c r="B211" s="23" t="str">
        <f>Gruppering!D219</f>
        <v>38</v>
      </c>
      <c r="C211" s="23" t="str">
        <f>Gruppering!E219</f>
        <v>60</v>
      </c>
      <c r="D211" s="23" t="str">
        <f>Gruppering!F219</f>
        <v>1</v>
      </c>
      <c r="E211" s="23" t="str">
        <f>Gruppering!M219</f>
        <v>092</v>
      </c>
      <c r="F211" t="str">
        <f t="shared" si="4"/>
        <v>1.38.60.1.092</v>
      </c>
    </row>
    <row r="212" spans="1:6" x14ac:dyDescent="0.25">
      <c r="A212" s="23" t="str">
        <f>Gruppering!C220</f>
        <v>1</v>
      </c>
      <c r="B212" s="23" t="str">
        <f>Gruppering!D220</f>
        <v>38</v>
      </c>
      <c r="C212" s="23" t="str">
        <f>Gruppering!E220</f>
        <v>60</v>
      </c>
      <c r="D212" s="23" t="str">
        <f>Gruppering!F220</f>
        <v>3</v>
      </c>
      <c r="E212" s="23" t="str">
        <f>Gruppering!M220</f>
        <v>001</v>
      </c>
      <c r="F212" t="str">
        <f t="shared" si="4"/>
        <v>1.38.60.3.001</v>
      </c>
    </row>
    <row r="213" spans="1:6" x14ac:dyDescent="0.25">
      <c r="A213" s="23" t="str">
        <f>Gruppering!C221</f>
        <v>1</v>
      </c>
      <c r="B213" s="23" t="str">
        <f>Gruppering!D221</f>
        <v>38</v>
      </c>
      <c r="C213" s="23" t="str">
        <f>Gruppering!E221</f>
        <v>60</v>
      </c>
      <c r="D213" s="23" t="str">
        <f>Gruppering!F221</f>
        <v>3</v>
      </c>
      <c r="E213" s="23" t="str">
        <f>Gruppering!M221</f>
        <v>010</v>
      </c>
      <c r="F213" t="str">
        <f t="shared" si="4"/>
        <v>1.38.60.3.010</v>
      </c>
    </row>
    <row r="214" spans="1:6" x14ac:dyDescent="0.25">
      <c r="A214" s="23" t="str">
        <f>Gruppering!C222</f>
        <v>1</v>
      </c>
      <c r="B214" s="23" t="str">
        <f>Gruppering!D222</f>
        <v>38</v>
      </c>
      <c r="C214" s="23" t="str">
        <f>Gruppering!E222</f>
        <v>60</v>
      </c>
      <c r="D214" s="23" t="str">
        <f>Gruppering!F222</f>
        <v>3</v>
      </c>
      <c r="E214" s="23" t="str">
        <f>Gruppering!M222</f>
        <v>015</v>
      </c>
      <c r="F214" t="str">
        <f t="shared" si="4"/>
        <v>1.38.60.3.015</v>
      </c>
    </row>
    <row r="215" spans="1:6" x14ac:dyDescent="0.25">
      <c r="A215" s="23" t="str">
        <f>Gruppering!C223</f>
        <v>1</v>
      </c>
      <c r="B215" s="23" t="str">
        <f>Gruppering!D223</f>
        <v>38</v>
      </c>
      <c r="C215" s="23" t="str">
        <f>Gruppering!E223</f>
        <v>61</v>
      </c>
      <c r="D215" s="23" t="str">
        <f>Gruppering!F223</f>
        <v>1</v>
      </c>
      <c r="E215" s="23" t="str">
        <f>Gruppering!M223</f>
        <v>092</v>
      </c>
      <c r="F215" t="str">
        <f t="shared" si="4"/>
        <v>1.38.61.1.092</v>
      </c>
    </row>
    <row r="216" spans="1:6" x14ac:dyDescent="0.25">
      <c r="A216" s="23" t="str">
        <f>Gruppering!C224</f>
        <v>1</v>
      </c>
      <c r="B216" s="23" t="str">
        <f>Gruppering!D224</f>
        <v>38</v>
      </c>
      <c r="C216" s="23" t="str">
        <f>Gruppering!E224</f>
        <v>61</v>
      </c>
      <c r="D216" s="23" t="str">
        <f>Gruppering!F224</f>
        <v>1</v>
      </c>
      <c r="E216" s="23" t="str">
        <f>Gruppering!M224</f>
        <v>093</v>
      </c>
      <c r="F216" t="str">
        <f t="shared" si="4"/>
        <v>1.38.61.1.093</v>
      </c>
    </row>
    <row r="217" spans="1:6" x14ac:dyDescent="0.25">
      <c r="A217" s="23" t="str">
        <f>Gruppering!C225</f>
        <v>1</v>
      </c>
      <c r="B217" s="23" t="str">
        <f>Gruppering!D225</f>
        <v>38</v>
      </c>
      <c r="C217" s="23" t="str">
        <f>Gruppering!E225</f>
        <v>61</v>
      </c>
      <c r="D217" s="23" t="str">
        <f>Gruppering!F225</f>
        <v>3</v>
      </c>
      <c r="E217" s="23" t="str">
        <f>Gruppering!M225</f>
        <v>001</v>
      </c>
      <c r="F217" t="str">
        <f t="shared" si="4"/>
        <v>1.38.61.3.001</v>
      </c>
    </row>
    <row r="218" spans="1:6" x14ac:dyDescent="0.25">
      <c r="A218" s="23" t="str">
        <f>Gruppering!C226</f>
        <v>1</v>
      </c>
      <c r="B218" s="23" t="str">
        <f>Gruppering!D226</f>
        <v>38</v>
      </c>
      <c r="C218" s="23" t="str">
        <f>Gruppering!E226</f>
        <v>61</v>
      </c>
      <c r="D218" s="23" t="str">
        <f>Gruppering!F226</f>
        <v>3</v>
      </c>
      <c r="E218" s="23" t="str">
        <f>Gruppering!M226</f>
        <v>010</v>
      </c>
      <c r="F218" t="str">
        <f t="shared" si="4"/>
        <v>1.38.61.3.010</v>
      </c>
    </row>
    <row r="219" spans="1:6" x14ac:dyDescent="0.25">
      <c r="A219" s="23" t="str">
        <f>Gruppering!C227</f>
        <v>1</v>
      </c>
      <c r="B219" s="23" t="str">
        <f>Gruppering!D227</f>
        <v>38</v>
      </c>
      <c r="C219" s="23" t="str">
        <f>Gruppering!E227</f>
        <v>61</v>
      </c>
      <c r="D219" s="23" t="str">
        <f>Gruppering!F227</f>
        <v>3</v>
      </c>
      <c r="E219" s="23" t="str">
        <f>Gruppering!M227</f>
        <v>015</v>
      </c>
      <c r="F219" t="str">
        <f t="shared" si="4"/>
        <v>1.38.61.3.015</v>
      </c>
    </row>
    <row r="220" spans="1:6" x14ac:dyDescent="0.25">
      <c r="A220" s="23" t="str">
        <f>Gruppering!C228</f>
        <v>1</v>
      </c>
      <c r="B220" s="23" t="str">
        <f>Gruppering!D228</f>
        <v>38</v>
      </c>
      <c r="C220" s="23" t="str">
        <f>Gruppering!E228</f>
        <v>62</v>
      </c>
      <c r="D220" s="23" t="str">
        <f>Gruppering!F228</f>
        <v>1</v>
      </c>
      <c r="E220" s="23" t="str">
        <f>Gruppering!M228</f>
        <v>092</v>
      </c>
      <c r="F220" t="str">
        <f t="shared" si="4"/>
        <v>1.38.62.1.092</v>
      </c>
    </row>
    <row r="221" spans="1:6" x14ac:dyDescent="0.25">
      <c r="A221" s="23" t="str">
        <f>Gruppering!C229</f>
        <v>1</v>
      </c>
      <c r="B221" s="23" t="str">
        <f>Gruppering!D229</f>
        <v>38</v>
      </c>
      <c r="C221" s="23" t="str">
        <f>Gruppering!E229</f>
        <v>62</v>
      </c>
      <c r="D221" s="23" t="str">
        <f>Gruppering!F229</f>
        <v>1</v>
      </c>
      <c r="E221" s="23" t="str">
        <f>Gruppering!M229</f>
        <v>093</v>
      </c>
      <c r="F221" t="str">
        <f t="shared" si="4"/>
        <v>1.38.62.1.093</v>
      </c>
    </row>
    <row r="222" spans="1:6" x14ac:dyDescent="0.25">
      <c r="A222" s="23" t="str">
        <f>Gruppering!C230</f>
        <v>1</v>
      </c>
      <c r="B222" s="23" t="str">
        <f>Gruppering!D230</f>
        <v>38</v>
      </c>
      <c r="C222" s="23" t="str">
        <f>Gruppering!E230</f>
        <v>62</v>
      </c>
      <c r="D222" s="23" t="str">
        <f>Gruppering!F230</f>
        <v>3</v>
      </c>
      <c r="E222" s="23" t="str">
        <f>Gruppering!M230</f>
        <v>001</v>
      </c>
      <c r="F222" t="str">
        <f t="shared" si="4"/>
        <v>1.38.62.3.001</v>
      </c>
    </row>
    <row r="223" spans="1:6" x14ac:dyDescent="0.25">
      <c r="A223" s="23" t="str">
        <f>Gruppering!C231</f>
        <v>1</v>
      </c>
      <c r="B223" s="23" t="str">
        <f>Gruppering!D231</f>
        <v>38</v>
      </c>
      <c r="C223" s="23" t="str">
        <f>Gruppering!E231</f>
        <v>62</v>
      </c>
      <c r="D223" s="23" t="str">
        <f>Gruppering!F231</f>
        <v>3</v>
      </c>
      <c r="E223" s="23" t="str">
        <f>Gruppering!M231</f>
        <v>010</v>
      </c>
      <c r="F223" t="str">
        <f t="shared" si="4"/>
        <v>1.38.62.3.010</v>
      </c>
    </row>
    <row r="224" spans="1:6" x14ac:dyDescent="0.25">
      <c r="A224" s="23" t="str">
        <f>Gruppering!C232</f>
        <v>1</v>
      </c>
      <c r="B224" s="23" t="str">
        <f>Gruppering!D232</f>
        <v>38</v>
      </c>
      <c r="C224" s="23" t="str">
        <f>Gruppering!E232</f>
        <v>62</v>
      </c>
      <c r="D224" s="23" t="str">
        <f>Gruppering!F232</f>
        <v>3</v>
      </c>
      <c r="E224" s="23" t="str">
        <f>Gruppering!M232</f>
        <v>015</v>
      </c>
      <c r="F224" t="str">
        <f t="shared" si="4"/>
        <v>1.38.62.3.015</v>
      </c>
    </row>
    <row r="225" spans="1:6" x14ac:dyDescent="0.25">
      <c r="A225" s="23" t="str">
        <f>Gruppering!C233</f>
        <v>1</v>
      </c>
      <c r="B225" s="23" t="str">
        <f>Gruppering!D233</f>
        <v>38</v>
      </c>
      <c r="C225" s="23" t="str">
        <f>Gruppering!E233</f>
        <v>63</v>
      </c>
      <c r="D225" s="23" t="str">
        <f>Gruppering!F233</f>
        <v>1</v>
      </c>
      <c r="E225" s="23" t="str">
        <f>Gruppering!M233</f>
        <v>092</v>
      </c>
      <c r="F225" t="str">
        <f t="shared" si="4"/>
        <v>1.38.63.1.092</v>
      </c>
    </row>
    <row r="226" spans="1:6" x14ac:dyDescent="0.25">
      <c r="A226" s="23" t="str">
        <f>Gruppering!C234</f>
        <v>1</v>
      </c>
      <c r="B226" s="23" t="str">
        <f>Gruppering!D234</f>
        <v>38</v>
      </c>
      <c r="C226" s="23" t="str">
        <f>Gruppering!E234</f>
        <v>63</v>
      </c>
      <c r="D226" s="23" t="str">
        <f>Gruppering!F234</f>
        <v>1</v>
      </c>
      <c r="E226" s="23" t="str">
        <f>Gruppering!M234</f>
        <v>093</v>
      </c>
      <c r="F226" t="str">
        <f t="shared" si="4"/>
        <v>1.38.63.1.093</v>
      </c>
    </row>
    <row r="227" spans="1:6" x14ac:dyDescent="0.25">
      <c r="A227" s="23" t="str">
        <f>Gruppering!C235</f>
        <v>1</v>
      </c>
      <c r="B227" s="23" t="str">
        <f>Gruppering!D235</f>
        <v>38</v>
      </c>
      <c r="C227" s="23" t="str">
        <f>Gruppering!E235</f>
        <v>63</v>
      </c>
      <c r="D227" s="23" t="str">
        <f>Gruppering!F235</f>
        <v>3</v>
      </c>
      <c r="E227" s="23" t="str">
        <f>Gruppering!M235</f>
        <v>001</v>
      </c>
      <c r="F227" t="str">
        <f t="shared" si="4"/>
        <v>1.38.63.3.001</v>
      </c>
    </row>
    <row r="228" spans="1:6" x14ac:dyDescent="0.25">
      <c r="A228" s="23" t="str">
        <f>Gruppering!C236</f>
        <v>1</v>
      </c>
      <c r="B228" s="23" t="str">
        <f>Gruppering!D236</f>
        <v>38</v>
      </c>
      <c r="C228" s="23" t="str">
        <f>Gruppering!E236</f>
        <v>63</v>
      </c>
      <c r="D228" s="23" t="str">
        <f>Gruppering!F236</f>
        <v>3</v>
      </c>
      <c r="E228" s="23" t="str">
        <f>Gruppering!M236</f>
        <v>010</v>
      </c>
      <c r="F228" t="str">
        <f t="shared" si="4"/>
        <v>1.38.63.3.010</v>
      </c>
    </row>
    <row r="229" spans="1:6" x14ac:dyDescent="0.25">
      <c r="A229" s="23" t="str">
        <f>Gruppering!C237</f>
        <v>1</v>
      </c>
      <c r="B229" s="23" t="str">
        <f>Gruppering!D237</f>
        <v>38</v>
      </c>
      <c r="C229" s="23" t="str">
        <f>Gruppering!E237</f>
        <v>63</v>
      </c>
      <c r="D229" s="23" t="str">
        <f>Gruppering!F237</f>
        <v>3</v>
      </c>
      <c r="E229" s="23" t="str">
        <f>Gruppering!M237</f>
        <v>015</v>
      </c>
      <c r="F229" t="str">
        <f t="shared" si="4"/>
        <v>1.38.63.3.015</v>
      </c>
    </row>
    <row r="230" spans="1:6" x14ac:dyDescent="0.25">
      <c r="A230" s="23" t="str">
        <f>Gruppering!C238</f>
        <v>1</v>
      </c>
      <c r="B230" s="23" t="str">
        <f>Gruppering!D238</f>
        <v>38</v>
      </c>
      <c r="C230" s="23" t="str">
        <f>Gruppering!E238</f>
        <v>64</v>
      </c>
      <c r="D230" s="23" t="str">
        <f>Gruppering!F238</f>
        <v>1</v>
      </c>
      <c r="E230" s="23" t="str">
        <f>Gruppering!M238</f>
        <v>092</v>
      </c>
      <c r="F230" t="str">
        <f t="shared" si="4"/>
        <v>1.38.64.1.092</v>
      </c>
    </row>
    <row r="231" spans="1:6" x14ac:dyDescent="0.25">
      <c r="A231" s="23" t="str">
        <f>Gruppering!C239</f>
        <v>1</v>
      </c>
      <c r="B231" s="23" t="str">
        <f>Gruppering!D239</f>
        <v>38</v>
      </c>
      <c r="C231" s="23" t="str">
        <f>Gruppering!E239</f>
        <v>64</v>
      </c>
      <c r="D231" s="23" t="str">
        <f>Gruppering!F239</f>
        <v>1</v>
      </c>
      <c r="E231" s="23" t="str">
        <f>Gruppering!M239</f>
        <v>093</v>
      </c>
      <c r="F231" t="str">
        <f t="shared" si="4"/>
        <v>1.38.64.1.093</v>
      </c>
    </row>
    <row r="232" spans="1:6" x14ac:dyDescent="0.25">
      <c r="A232" s="23" t="str">
        <f>Gruppering!C240</f>
        <v>1</v>
      </c>
      <c r="B232" s="23" t="str">
        <f>Gruppering!D240</f>
        <v>38</v>
      </c>
      <c r="C232" s="23" t="str">
        <f>Gruppering!E240</f>
        <v>64</v>
      </c>
      <c r="D232" s="23" t="str">
        <f>Gruppering!F240</f>
        <v>3</v>
      </c>
      <c r="E232" s="23" t="str">
        <f>Gruppering!M240</f>
        <v>001</v>
      </c>
      <c r="F232" t="str">
        <f t="shared" si="4"/>
        <v>1.38.64.3.001</v>
      </c>
    </row>
    <row r="233" spans="1:6" x14ac:dyDescent="0.25">
      <c r="A233" s="23" t="str">
        <f>Gruppering!C241</f>
        <v>1</v>
      </c>
      <c r="B233" s="23" t="str">
        <f>Gruppering!D241</f>
        <v>38</v>
      </c>
      <c r="C233" s="23" t="str">
        <f>Gruppering!E241</f>
        <v>64</v>
      </c>
      <c r="D233" s="23" t="str">
        <f>Gruppering!F241</f>
        <v>3</v>
      </c>
      <c r="E233" s="23" t="str">
        <f>Gruppering!M241</f>
        <v>010</v>
      </c>
      <c r="F233" t="str">
        <f t="shared" si="4"/>
        <v>1.38.64.3.010</v>
      </c>
    </row>
    <row r="234" spans="1:6" x14ac:dyDescent="0.25">
      <c r="A234" s="23" t="str">
        <f>Gruppering!C242</f>
        <v>1</v>
      </c>
      <c r="B234" s="23" t="str">
        <f>Gruppering!D242</f>
        <v>38</v>
      </c>
      <c r="C234" s="23" t="str">
        <f>Gruppering!E242</f>
        <v>64</v>
      </c>
      <c r="D234" s="23" t="str">
        <f>Gruppering!F242</f>
        <v>3</v>
      </c>
      <c r="E234" s="23" t="str">
        <f>Gruppering!M242</f>
        <v>015</v>
      </c>
      <c r="F234" t="str">
        <f t="shared" si="4"/>
        <v>1.38.64.3.015</v>
      </c>
    </row>
    <row r="235" spans="1:6" x14ac:dyDescent="0.25">
      <c r="A235" s="23" t="str">
        <f>Gruppering!C243</f>
        <v>1</v>
      </c>
      <c r="B235" s="23" t="str">
        <f>Gruppering!D243</f>
        <v>38</v>
      </c>
      <c r="C235" s="23" t="str">
        <f>Gruppering!E243</f>
        <v>65</v>
      </c>
      <c r="D235" s="23" t="str">
        <f>Gruppering!F243</f>
        <v>1</v>
      </c>
      <c r="E235" s="23" t="str">
        <f>Gruppering!M243</f>
        <v>092</v>
      </c>
      <c r="F235" t="str">
        <f t="shared" si="4"/>
        <v>1.38.65.1.092</v>
      </c>
    </row>
    <row r="236" spans="1:6" x14ac:dyDescent="0.25">
      <c r="A236" s="23" t="str">
        <f>Gruppering!C244</f>
        <v>1</v>
      </c>
      <c r="B236" s="23" t="str">
        <f>Gruppering!D244</f>
        <v>38</v>
      </c>
      <c r="C236" s="23" t="str">
        <f>Gruppering!E244</f>
        <v>65</v>
      </c>
      <c r="D236" s="23" t="str">
        <f>Gruppering!F244</f>
        <v>1</v>
      </c>
      <c r="E236" s="23" t="str">
        <f>Gruppering!M244</f>
        <v>093</v>
      </c>
      <c r="F236" t="str">
        <f t="shared" si="4"/>
        <v>1.38.65.1.093</v>
      </c>
    </row>
    <row r="237" spans="1:6" x14ac:dyDescent="0.25">
      <c r="A237" s="23" t="str">
        <f>Gruppering!C245</f>
        <v>1</v>
      </c>
      <c r="B237" s="23" t="str">
        <f>Gruppering!D245</f>
        <v>38</v>
      </c>
      <c r="C237" s="23" t="str">
        <f>Gruppering!E245</f>
        <v>65</v>
      </c>
      <c r="D237" s="23" t="str">
        <f>Gruppering!F245</f>
        <v>3</v>
      </c>
      <c r="E237" s="23" t="str">
        <f>Gruppering!M245</f>
        <v>001</v>
      </c>
      <c r="F237" t="str">
        <f t="shared" si="4"/>
        <v>1.38.65.3.001</v>
      </c>
    </row>
    <row r="238" spans="1:6" x14ac:dyDescent="0.25">
      <c r="A238" s="23" t="str">
        <f>Gruppering!C246</f>
        <v>1</v>
      </c>
      <c r="B238" s="23" t="str">
        <f>Gruppering!D246</f>
        <v>38</v>
      </c>
      <c r="C238" s="23" t="str">
        <f>Gruppering!E246</f>
        <v>65</v>
      </c>
      <c r="D238" s="23" t="str">
        <f>Gruppering!F246</f>
        <v>3</v>
      </c>
      <c r="E238" s="23" t="str">
        <f>Gruppering!M246</f>
        <v>010</v>
      </c>
      <c r="F238" t="str">
        <f t="shared" si="4"/>
        <v>1.38.65.3.010</v>
      </c>
    </row>
    <row r="239" spans="1:6" x14ac:dyDescent="0.25">
      <c r="A239" s="23" t="str">
        <f>Gruppering!C247</f>
        <v>1</v>
      </c>
      <c r="B239" s="23" t="str">
        <f>Gruppering!D247</f>
        <v>38</v>
      </c>
      <c r="C239" s="23" t="str">
        <f>Gruppering!E247</f>
        <v>65</v>
      </c>
      <c r="D239" s="23" t="str">
        <f>Gruppering!F247</f>
        <v>3</v>
      </c>
      <c r="E239" s="23" t="str">
        <f>Gruppering!M247</f>
        <v>015</v>
      </c>
      <c r="F239" t="str">
        <f t="shared" si="4"/>
        <v>1.38.65.3.015</v>
      </c>
    </row>
    <row r="240" spans="1:6" x14ac:dyDescent="0.25">
      <c r="A240" s="23" t="str">
        <f>Gruppering!C248</f>
        <v>1</v>
      </c>
      <c r="B240" s="23" t="str">
        <f>Gruppering!D248</f>
        <v>38</v>
      </c>
      <c r="C240" s="23" t="str">
        <f>Gruppering!E248</f>
        <v>66</v>
      </c>
      <c r="D240" s="23" t="str">
        <f>Gruppering!F248</f>
        <v>1</v>
      </c>
      <c r="E240" s="23" t="str">
        <f>Gruppering!M248</f>
        <v>092</v>
      </c>
      <c r="F240" t="str">
        <f t="shared" si="4"/>
        <v>1.38.66.1.092</v>
      </c>
    </row>
    <row r="241" spans="1:6" x14ac:dyDescent="0.25">
      <c r="A241" s="23" t="str">
        <f>Gruppering!C249</f>
        <v>1</v>
      </c>
      <c r="B241" s="23" t="str">
        <f>Gruppering!D249</f>
        <v>38</v>
      </c>
      <c r="C241" s="23" t="str">
        <f>Gruppering!E249</f>
        <v>66</v>
      </c>
      <c r="D241" s="23" t="str">
        <f>Gruppering!F249</f>
        <v>1</v>
      </c>
      <c r="E241" s="23" t="str">
        <f>Gruppering!M249</f>
        <v>093</v>
      </c>
      <c r="F241" t="str">
        <f t="shared" si="4"/>
        <v>1.38.66.1.093</v>
      </c>
    </row>
    <row r="242" spans="1:6" x14ac:dyDescent="0.25">
      <c r="A242" s="23" t="str">
        <f>Gruppering!C250</f>
        <v>1</v>
      </c>
      <c r="B242" s="23" t="str">
        <f>Gruppering!D250</f>
        <v>38</v>
      </c>
      <c r="C242" s="23" t="str">
        <f>Gruppering!E250</f>
        <v>66</v>
      </c>
      <c r="D242" s="23" t="str">
        <f>Gruppering!F250</f>
        <v>3</v>
      </c>
      <c r="E242" s="23" t="str">
        <f>Gruppering!M250</f>
        <v>001</v>
      </c>
      <c r="F242" t="str">
        <f t="shared" si="4"/>
        <v>1.38.66.3.001</v>
      </c>
    </row>
    <row r="243" spans="1:6" x14ac:dyDescent="0.25">
      <c r="A243" s="23" t="str">
        <f>Gruppering!C251</f>
        <v>1</v>
      </c>
      <c r="B243" s="23" t="str">
        <f>Gruppering!D251</f>
        <v>38</v>
      </c>
      <c r="C243" s="23" t="str">
        <f>Gruppering!E251</f>
        <v>66</v>
      </c>
      <c r="D243" s="23" t="str">
        <f>Gruppering!F251</f>
        <v>3</v>
      </c>
      <c r="E243" s="23" t="str">
        <f>Gruppering!M251</f>
        <v>010</v>
      </c>
      <c r="F243" t="str">
        <f t="shared" si="4"/>
        <v>1.38.66.3.010</v>
      </c>
    </row>
    <row r="244" spans="1:6" x14ac:dyDescent="0.25">
      <c r="A244" s="23" t="str">
        <f>Gruppering!C252</f>
        <v>1</v>
      </c>
      <c r="B244" s="23" t="str">
        <f>Gruppering!D252</f>
        <v>38</v>
      </c>
      <c r="C244" s="23" t="str">
        <f>Gruppering!E252</f>
        <v>66</v>
      </c>
      <c r="D244" s="23" t="str">
        <f>Gruppering!F252</f>
        <v>3</v>
      </c>
      <c r="E244" s="23" t="str">
        <f>Gruppering!M252</f>
        <v>015</v>
      </c>
      <c r="F244" t="str">
        <f t="shared" si="4"/>
        <v>1.38.66.3.015</v>
      </c>
    </row>
    <row r="245" spans="1:6" x14ac:dyDescent="0.25">
      <c r="A245" s="23" t="str">
        <f>Gruppering!C253</f>
        <v>2</v>
      </c>
      <c r="B245" s="23" t="str">
        <f>Gruppering!D253</f>
        <v>22</v>
      </c>
      <c r="C245" s="23" t="str">
        <f>Gruppering!E253</f>
        <v>01</v>
      </c>
      <c r="D245" s="23" t="str">
        <f>Gruppering!F253</f>
        <v>1</v>
      </c>
      <c r="E245" s="23" t="str">
        <f>Gruppering!M253</f>
        <v>200</v>
      </c>
      <c r="F245" t="str">
        <f t="shared" si="4"/>
        <v>2.22.01.1.200</v>
      </c>
    </row>
    <row r="246" spans="1:6" x14ac:dyDescent="0.25">
      <c r="A246" s="23" t="str">
        <f>Gruppering!C254</f>
        <v>2</v>
      </c>
      <c r="B246" s="23" t="str">
        <f>Gruppering!D254</f>
        <v>22</v>
      </c>
      <c r="C246" s="23" t="str">
        <f>Gruppering!E254</f>
        <v>01</v>
      </c>
      <c r="D246" s="23" t="str">
        <f>Gruppering!F254</f>
        <v>3</v>
      </c>
      <c r="E246" s="23" t="str">
        <f>Gruppering!M254</f>
        <v>001</v>
      </c>
      <c r="F246" t="str">
        <f t="shared" si="4"/>
        <v>2.22.01.3.001</v>
      </c>
    </row>
    <row r="247" spans="1:6" x14ac:dyDescent="0.25">
      <c r="A247" s="23" t="str">
        <f>Gruppering!C255</f>
        <v>2</v>
      </c>
      <c r="B247" s="23" t="str">
        <f>Gruppering!D255</f>
        <v>22</v>
      </c>
      <c r="C247" s="23" t="str">
        <f>Gruppering!E255</f>
        <v>01</v>
      </c>
      <c r="D247" s="23" t="str">
        <f>Gruppering!F255</f>
        <v>3</v>
      </c>
      <c r="E247" s="23" t="str">
        <f>Gruppering!M255</f>
        <v>010</v>
      </c>
      <c r="F247" t="str">
        <f t="shared" si="4"/>
        <v>2.22.01.3.010</v>
      </c>
    </row>
    <row r="248" spans="1:6" x14ac:dyDescent="0.25">
      <c r="A248" s="23" t="str">
        <f>Gruppering!C256</f>
        <v>2</v>
      </c>
      <c r="B248" s="23" t="str">
        <f>Gruppering!D256</f>
        <v>22</v>
      </c>
      <c r="C248" s="23" t="str">
        <f>Gruppering!E256</f>
        <v>01</v>
      </c>
      <c r="D248" s="23" t="str">
        <f>Gruppering!F256</f>
        <v>3</v>
      </c>
      <c r="E248" s="23" t="str">
        <f>Gruppering!M256</f>
        <v>015</v>
      </c>
      <c r="F248" t="str">
        <f t="shared" si="4"/>
        <v>2.22.01.3.015</v>
      </c>
    </row>
    <row r="249" spans="1:6" x14ac:dyDescent="0.25">
      <c r="A249" s="23" t="str">
        <f>Gruppering!C257</f>
        <v>2</v>
      </c>
      <c r="B249" s="23" t="str">
        <f>Gruppering!D257</f>
        <v>22</v>
      </c>
      <c r="C249" s="23" t="str">
        <f>Gruppering!E257</f>
        <v>03</v>
      </c>
      <c r="D249" s="23" t="str">
        <f>Gruppering!F257</f>
        <v>3</v>
      </c>
      <c r="E249" s="23" t="str">
        <f>Gruppering!M257</f>
        <v>001</v>
      </c>
      <c r="F249" t="str">
        <f t="shared" si="4"/>
        <v>2.22.03.3.001</v>
      </c>
    </row>
    <row r="250" spans="1:6" x14ac:dyDescent="0.25">
      <c r="A250" s="23" t="str">
        <f>Gruppering!C258</f>
        <v>2</v>
      </c>
      <c r="B250" s="23" t="str">
        <f>Gruppering!D258</f>
        <v>22</v>
      </c>
      <c r="C250" s="23" t="str">
        <f>Gruppering!E258</f>
        <v>03</v>
      </c>
      <c r="D250" s="23" t="str">
        <f>Gruppering!F258</f>
        <v>3</v>
      </c>
      <c r="E250" s="23" t="str">
        <f>Gruppering!M258</f>
        <v>010</v>
      </c>
      <c r="F250" t="str">
        <f t="shared" si="4"/>
        <v>2.22.03.3.010</v>
      </c>
    </row>
    <row r="251" spans="1:6" x14ac:dyDescent="0.25">
      <c r="A251" s="23" t="str">
        <f>Gruppering!C259</f>
        <v>2</v>
      </c>
      <c r="B251" s="23" t="str">
        <f>Gruppering!D259</f>
        <v>22</v>
      </c>
      <c r="C251" s="23" t="str">
        <f>Gruppering!E259</f>
        <v>03</v>
      </c>
      <c r="D251" s="23" t="str">
        <f>Gruppering!F259</f>
        <v>3</v>
      </c>
      <c r="E251" s="23" t="str">
        <f>Gruppering!M259</f>
        <v>015</v>
      </c>
      <c r="F251" t="str">
        <f t="shared" si="4"/>
        <v>2.22.03.3.015</v>
      </c>
    </row>
    <row r="252" spans="1:6" x14ac:dyDescent="0.25">
      <c r="A252" s="23" t="str">
        <f>Gruppering!C260</f>
        <v>2</v>
      </c>
      <c r="B252" s="23" t="str">
        <f>Gruppering!D260</f>
        <v>22</v>
      </c>
      <c r="C252" s="23" t="str">
        <f>Gruppering!E260</f>
        <v>05</v>
      </c>
      <c r="D252" s="23" t="str">
        <f>Gruppering!F260</f>
        <v>3</v>
      </c>
      <c r="E252" s="23" t="str">
        <f>Gruppering!M260</f>
        <v>001</v>
      </c>
      <c r="F252" t="str">
        <f t="shared" si="4"/>
        <v>2.22.05.3.001</v>
      </c>
    </row>
    <row r="253" spans="1:6" x14ac:dyDescent="0.25">
      <c r="A253" s="23" t="str">
        <f>Gruppering!C261</f>
        <v>2</v>
      </c>
      <c r="B253" s="23" t="str">
        <f>Gruppering!D261</f>
        <v>22</v>
      </c>
      <c r="C253" s="23" t="str">
        <f>Gruppering!E261</f>
        <v>05</v>
      </c>
      <c r="D253" s="23" t="str">
        <f>Gruppering!F261</f>
        <v>3</v>
      </c>
      <c r="E253" s="23" t="str">
        <f>Gruppering!M261</f>
        <v>010</v>
      </c>
      <c r="F253" t="str">
        <f t="shared" si="4"/>
        <v>2.22.05.3.010</v>
      </c>
    </row>
    <row r="254" spans="1:6" x14ac:dyDescent="0.25">
      <c r="A254" s="23" t="str">
        <f>Gruppering!C262</f>
        <v>2</v>
      </c>
      <c r="B254" s="23" t="str">
        <f>Gruppering!D262</f>
        <v>22</v>
      </c>
      <c r="C254" s="23" t="str">
        <f>Gruppering!E262</f>
        <v>05</v>
      </c>
      <c r="D254" s="23" t="str">
        <f>Gruppering!F262</f>
        <v>3</v>
      </c>
      <c r="E254" s="23" t="str">
        <f>Gruppering!M262</f>
        <v>015</v>
      </c>
      <c r="F254" t="str">
        <f t="shared" si="4"/>
        <v>2.22.05.3.015</v>
      </c>
    </row>
    <row r="255" spans="1:6" x14ac:dyDescent="0.25">
      <c r="A255" s="23" t="str">
        <f>Gruppering!C263</f>
        <v>2</v>
      </c>
      <c r="B255" s="23" t="str">
        <f>Gruppering!D263</f>
        <v>22</v>
      </c>
      <c r="C255" s="23" t="str">
        <f>Gruppering!E263</f>
        <v>07</v>
      </c>
      <c r="D255" s="23" t="str">
        <f>Gruppering!F263</f>
        <v>1</v>
      </c>
      <c r="E255" s="23" t="str">
        <f>Gruppering!M263</f>
        <v>005</v>
      </c>
      <c r="F255" t="str">
        <f t="shared" si="4"/>
        <v>2.22.07.1.005</v>
      </c>
    </row>
    <row r="256" spans="1:6" x14ac:dyDescent="0.25">
      <c r="A256" s="23" t="str">
        <f>Gruppering!C264</f>
        <v>2</v>
      </c>
      <c r="B256" s="23" t="str">
        <f>Gruppering!D264</f>
        <v>22</v>
      </c>
      <c r="C256" s="23" t="str">
        <f>Gruppering!E264</f>
        <v>07</v>
      </c>
      <c r="D256" s="23" t="str">
        <f>Gruppering!F264</f>
        <v>1</v>
      </c>
      <c r="E256" s="23" t="str">
        <f>Gruppering!M264</f>
        <v>006</v>
      </c>
      <c r="F256" t="str">
        <f t="shared" si="4"/>
        <v>2.22.07.1.006</v>
      </c>
    </row>
    <row r="257" spans="1:6" x14ac:dyDescent="0.25">
      <c r="A257" s="23" t="str">
        <f>Gruppering!C265</f>
        <v>2</v>
      </c>
      <c r="B257" s="23" t="str">
        <f>Gruppering!D265</f>
        <v>22</v>
      </c>
      <c r="C257" s="23" t="str">
        <f>Gruppering!E265</f>
        <v>07</v>
      </c>
      <c r="D257" s="23" t="str">
        <f>Gruppering!F265</f>
        <v>1</v>
      </c>
      <c r="E257" s="23" t="str">
        <f>Gruppering!M265</f>
        <v>091</v>
      </c>
      <c r="F257" t="str">
        <f t="shared" si="4"/>
        <v>2.22.07.1.091</v>
      </c>
    </row>
    <row r="258" spans="1:6" x14ac:dyDescent="0.25">
      <c r="A258" s="23" t="str">
        <f>Gruppering!C266</f>
        <v>2</v>
      </c>
      <c r="B258" s="23" t="str">
        <f>Gruppering!D266</f>
        <v>22</v>
      </c>
      <c r="C258" s="23" t="str">
        <f>Gruppering!E266</f>
        <v>07</v>
      </c>
      <c r="D258" s="23" t="str">
        <f>Gruppering!F266</f>
        <v>1</v>
      </c>
      <c r="E258" s="23" t="str">
        <f>Gruppering!M266</f>
        <v>092</v>
      </c>
      <c r="F258" t="str">
        <f t="shared" si="4"/>
        <v>2.22.07.1.092</v>
      </c>
    </row>
    <row r="259" spans="1:6" x14ac:dyDescent="0.25">
      <c r="A259" s="23" t="str">
        <f>Gruppering!C267</f>
        <v>2</v>
      </c>
      <c r="B259" s="23" t="str">
        <f>Gruppering!D267</f>
        <v>22</v>
      </c>
      <c r="C259" s="23" t="str">
        <f>Gruppering!E267</f>
        <v>07</v>
      </c>
      <c r="D259" s="23" t="str">
        <f>Gruppering!F267</f>
        <v>1</v>
      </c>
      <c r="E259" s="23" t="str">
        <f>Gruppering!M267</f>
        <v>200</v>
      </c>
      <c r="F259" t="str">
        <f t="shared" ref="F259:F322" si="5">CONCATENATE(A259,".",B259,".",C259,".",D259,".",E259)</f>
        <v>2.22.07.1.200</v>
      </c>
    </row>
    <row r="260" spans="1:6" x14ac:dyDescent="0.25">
      <c r="A260" s="23" t="str">
        <f>Gruppering!C268</f>
        <v>2</v>
      </c>
      <c r="B260" s="23" t="str">
        <f>Gruppering!D268</f>
        <v>22</v>
      </c>
      <c r="C260" s="23" t="str">
        <f>Gruppering!E268</f>
        <v>07</v>
      </c>
      <c r="D260" s="23" t="str">
        <f>Gruppering!F268</f>
        <v>3</v>
      </c>
      <c r="E260" s="23" t="str">
        <f>Gruppering!M268</f>
        <v>001</v>
      </c>
      <c r="F260" t="str">
        <f t="shared" si="5"/>
        <v>2.22.07.3.001</v>
      </c>
    </row>
    <row r="261" spans="1:6" x14ac:dyDescent="0.25">
      <c r="A261" s="23" t="str">
        <f>Gruppering!C269</f>
        <v>2</v>
      </c>
      <c r="B261" s="23" t="str">
        <f>Gruppering!D269</f>
        <v>22</v>
      </c>
      <c r="C261" s="23" t="str">
        <f>Gruppering!E269</f>
        <v>07</v>
      </c>
      <c r="D261" s="23" t="str">
        <f>Gruppering!F269</f>
        <v>3</v>
      </c>
      <c r="E261" s="23" t="str">
        <f>Gruppering!M269</f>
        <v>006</v>
      </c>
      <c r="F261" t="str">
        <f t="shared" si="5"/>
        <v>2.22.07.3.006</v>
      </c>
    </row>
    <row r="262" spans="1:6" x14ac:dyDescent="0.25">
      <c r="A262" s="23" t="str">
        <f>Gruppering!C270</f>
        <v>2</v>
      </c>
      <c r="B262" s="23" t="str">
        <f>Gruppering!D270</f>
        <v>22</v>
      </c>
      <c r="C262" s="23" t="str">
        <f>Gruppering!E270</f>
        <v>07</v>
      </c>
      <c r="D262" s="23" t="str">
        <f>Gruppering!F270</f>
        <v>3</v>
      </c>
      <c r="E262" s="23" t="str">
        <f>Gruppering!M270</f>
        <v>010</v>
      </c>
      <c r="F262" t="str">
        <f t="shared" si="5"/>
        <v>2.22.07.3.010</v>
      </c>
    </row>
    <row r="263" spans="1:6" x14ac:dyDescent="0.25">
      <c r="A263" s="23" t="str">
        <f>Gruppering!C271</f>
        <v>2</v>
      </c>
      <c r="B263" s="23" t="str">
        <f>Gruppering!D271</f>
        <v>22</v>
      </c>
      <c r="C263" s="23" t="str">
        <f>Gruppering!E271</f>
        <v>07</v>
      </c>
      <c r="D263" s="23" t="str">
        <f>Gruppering!F271</f>
        <v>3</v>
      </c>
      <c r="E263" s="23" t="str">
        <f>Gruppering!M271</f>
        <v>015</v>
      </c>
      <c r="F263" t="str">
        <f t="shared" si="5"/>
        <v>2.22.07.3.015</v>
      </c>
    </row>
    <row r="264" spans="1:6" x14ac:dyDescent="0.25">
      <c r="A264" s="23" t="str">
        <f>Gruppering!C272</f>
        <v>2</v>
      </c>
      <c r="B264" s="23" t="str">
        <f>Gruppering!D272</f>
        <v>28</v>
      </c>
      <c r="C264" s="23" t="str">
        <f>Gruppering!E272</f>
        <v>11</v>
      </c>
      <c r="D264" s="23" t="str">
        <f>Gruppering!F272</f>
        <v>1</v>
      </c>
      <c r="E264" s="23" t="str">
        <f>Gruppering!M272</f>
        <v>200</v>
      </c>
      <c r="F264" t="str">
        <f t="shared" si="5"/>
        <v>2.28.11.1.200</v>
      </c>
    </row>
    <row r="265" spans="1:6" x14ac:dyDescent="0.25">
      <c r="A265" s="23" t="str">
        <f>Gruppering!C273</f>
        <v>2</v>
      </c>
      <c r="B265" s="23" t="str">
        <f>Gruppering!D273</f>
        <v>28</v>
      </c>
      <c r="C265" s="23" t="str">
        <f>Gruppering!E273</f>
        <v>11</v>
      </c>
      <c r="D265" s="23" t="str">
        <f>Gruppering!F273</f>
        <v>3</v>
      </c>
      <c r="E265" s="23" t="str">
        <f>Gruppering!M273</f>
        <v>001</v>
      </c>
      <c r="F265" t="str">
        <f t="shared" si="5"/>
        <v>2.28.11.3.001</v>
      </c>
    </row>
    <row r="266" spans="1:6" x14ac:dyDescent="0.25">
      <c r="A266" s="23" t="str">
        <f>Gruppering!C274</f>
        <v>2</v>
      </c>
      <c r="B266" s="23" t="str">
        <f>Gruppering!D274</f>
        <v>28</v>
      </c>
      <c r="C266" s="23" t="str">
        <f>Gruppering!E274</f>
        <v>11</v>
      </c>
      <c r="D266" s="23" t="str">
        <f>Gruppering!F274</f>
        <v>3</v>
      </c>
      <c r="E266" s="23" t="str">
        <f>Gruppering!M274</f>
        <v>010</v>
      </c>
      <c r="F266" t="str">
        <f t="shared" si="5"/>
        <v>2.28.11.3.010</v>
      </c>
    </row>
    <row r="267" spans="1:6" x14ac:dyDescent="0.25">
      <c r="A267" s="23" t="str">
        <f>Gruppering!C275</f>
        <v>2</v>
      </c>
      <c r="B267" s="23" t="str">
        <f>Gruppering!D275</f>
        <v>28</v>
      </c>
      <c r="C267" s="23" t="str">
        <f>Gruppering!E275</f>
        <v>11</v>
      </c>
      <c r="D267" s="23" t="str">
        <f>Gruppering!F275</f>
        <v>3</v>
      </c>
      <c r="E267" s="23" t="str">
        <f>Gruppering!M275</f>
        <v>015</v>
      </c>
      <c r="F267" t="str">
        <f t="shared" si="5"/>
        <v>2.28.11.3.015</v>
      </c>
    </row>
    <row r="268" spans="1:6" x14ac:dyDescent="0.25">
      <c r="A268" s="23" t="str">
        <f>Gruppering!C276</f>
        <v>2</v>
      </c>
      <c r="B268" s="23" t="str">
        <f>Gruppering!D276</f>
        <v>28</v>
      </c>
      <c r="C268" s="23" t="str">
        <f>Gruppering!E276</f>
        <v>12</v>
      </c>
      <c r="D268" s="23" t="str">
        <f>Gruppering!F276</f>
        <v>3</v>
      </c>
      <c r="E268" s="23" t="str">
        <f>Gruppering!M276</f>
        <v>001</v>
      </c>
      <c r="F268" t="str">
        <f t="shared" si="5"/>
        <v>2.28.12.3.001</v>
      </c>
    </row>
    <row r="269" spans="1:6" x14ac:dyDescent="0.25">
      <c r="A269" s="23" t="str">
        <f>Gruppering!C277</f>
        <v>2</v>
      </c>
      <c r="B269" s="23" t="str">
        <f>Gruppering!D277</f>
        <v>28</v>
      </c>
      <c r="C269" s="23" t="str">
        <f>Gruppering!E277</f>
        <v>12</v>
      </c>
      <c r="D269" s="23" t="str">
        <f>Gruppering!F277</f>
        <v>3</v>
      </c>
      <c r="E269" s="23" t="str">
        <f>Gruppering!M277</f>
        <v>010</v>
      </c>
      <c r="F269" t="str">
        <f t="shared" si="5"/>
        <v>2.28.12.3.010</v>
      </c>
    </row>
    <row r="270" spans="1:6" x14ac:dyDescent="0.25">
      <c r="A270" s="23" t="str">
        <f>Gruppering!C278</f>
        <v>2</v>
      </c>
      <c r="B270" s="23" t="str">
        <f>Gruppering!D278</f>
        <v>28</v>
      </c>
      <c r="C270" s="23" t="str">
        <f>Gruppering!E278</f>
        <v>12</v>
      </c>
      <c r="D270" s="23" t="str">
        <f>Gruppering!F278</f>
        <v>3</v>
      </c>
      <c r="E270" s="23" t="str">
        <f>Gruppering!M278</f>
        <v>015</v>
      </c>
      <c r="F270" t="str">
        <f t="shared" si="5"/>
        <v>2.28.12.3.015</v>
      </c>
    </row>
    <row r="271" spans="1:6" x14ac:dyDescent="0.25">
      <c r="A271" s="23" t="str">
        <f>Gruppering!C279</f>
        <v>2</v>
      </c>
      <c r="B271" s="23" t="str">
        <f>Gruppering!D279</f>
        <v>28</v>
      </c>
      <c r="C271" s="23" t="str">
        <f>Gruppering!E279</f>
        <v>14</v>
      </c>
      <c r="D271" s="23" t="str">
        <f>Gruppering!F279</f>
        <v>3</v>
      </c>
      <c r="E271" s="23" t="str">
        <f>Gruppering!M279</f>
        <v>001</v>
      </c>
      <c r="F271" t="str">
        <f t="shared" si="5"/>
        <v>2.28.14.3.001</v>
      </c>
    </row>
    <row r="272" spans="1:6" x14ac:dyDescent="0.25">
      <c r="A272" s="23" t="str">
        <f>Gruppering!C280</f>
        <v>2</v>
      </c>
      <c r="B272" s="23" t="str">
        <f>Gruppering!D280</f>
        <v>28</v>
      </c>
      <c r="C272" s="23" t="str">
        <f>Gruppering!E280</f>
        <v>14</v>
      </c>
      <c r="D272" s="23" t="str">
        <f>Gruppering!F280</f>
        <v>3</v>
      </c>
      <c r="E272" s="23" t="str">
        <f>Gruppering!M280</f>
        <v>010</v>
      </c>
      <c r="F272" t="str">
        <f t="shared" si="5"/>
        <v>2.28.14.3.010</v>
      </c>
    </row>
    <row r="273" spans="1:6" x14ac:dyDescent="0.25">
      <c r="A273" s="23" t="str">
        <f>Gruppering!C281</f>
        <v>2</v>
      </c>
      <c r="B273" s="23" t="str">
        <f>Gruppering!D281</f>
        <v>28</v>
      </c>
      <c r="C273" s="23" t="str">
        <f>Gruppering!E281</f>
        <v>14</v>
      </c>
      <c r="D273" s="23" t="str">
        <f>Gruppering!F281</f>
        <v>3</v>
      </c>
      <c r="E273" s="23" t="str">
        <f>Gruppering!M281</f>
        <v>015</v>
      </c>
      <c r="F273" t="str">
        <f t="shared" si="5"/>
        <v>2.28.14.3.015</v>
      </c>
    </row>
    <row r="274" spans="1:6" x14ac:dyDescent="0.25">
      <c r="A274" s="23" t="str">
        <f>Gruppering!C282</f>
        <v>2</v>
      </c>
      <c r="B274" s="23" t="str">
        <f>Gruppering!D282</f>
        <v>28</v>
      </c>
      <c r="C274" s="23" t="str">
        <f>Gruppering!E282</f>
        <v>22</v>
      </c>
      <c r="D274" s="23" t="str">
        <f>Gruppering!F282</f>
        <v>3</v>
      </c>
      <c r="E274" s="23" t="str">
        <f>Gruppering!M282</f>
        <v>001</v>
      </c>
      <c r="F274" t="str">
        <f t="shared" si="5"/>
        <v>2.28.22.3.001</v>
      </c>
    </row>
    <row r="275" spans="1:6" x14ac:dyDescent="0.25">
      <c r="A275" s="23" t="str">
        <f>Gruppering!C283</f>
        <v>2</v>
      </c>
      <c r="B275" s="23" t="str">
        <f>Gruppering!D283</f>
        <v>28</v>
      </c>
      <c r="C275" s="23" t="str">
        <f>Gruppering!E283</f>
        <v>22</v>
      </c>
      <c r="D275" s="23" t="str">
        <f>Gruppering!F283</f>
        <v>3</v>
      </c>
      <c r="E275" s="23" t="str">
        <f>Gruppering!M283</f>
        <v>002</v>
      </c>
      <c r="F275" t="str">
        <f t="shared" si="5"/>
        <v>2.28.22.3.002</v>
      </c>
    </row>
    <row r="276" spans="1:6" x14ac:dyDescent="0.25">
      <c r="A276" s="23" t="str">
        <f>Gruppering!C284</f>
        <v>2</v>
      </c>
      <c r="B276" s="23" t="str">
        <f>Gruppering!D284</f>
        <v>28</v>
      </c>
      <c r="C276" s="23" t="str">
        <f>Gruppering!E284</f>
        <v>22</v>
      </c>
      <c r="D276" s="23" t="str">
        <f>Gruppering!F284</f>
        <v>3</v>
      </c>
      <c r="E276" s="23" t="str">
        <f>Gruppering!M284</f>
        <v>003</v>
      </c>
      <c r="F276" t="str">
        <f t="shared" si="5"/>
        <v>2.28.22.3.003</v>
      </c>
    </row>
    <row r="277" spans="1:6" x14ac:dyDescent="0.25">
      <c r="A277" s="23" t="str">
        <f>Gruppering!C285</f>
        <v>2</v>
      </c>
      <c r="B277" s="23" t="str">
        <f>Gruppering!D285</f>
        <v>28</v>
      </c>
      <c r="C277" s="23" t="str">
        <f>Gruppering!E285</f>
        <v>22</v>
      </c>
      <c r="D277" s="23" t="str">
        <f>Gruppering!F285</f>
        <v>3</v>
      </c>
      <c r="E277" s="23" t="str">
        <f>Gruppering!M285</f>
        <v>004</v>
      </c>
      <c r="F277" t="str">
        <f t="shared" si="5"/>
        <v>2.28.22.3.004</v>
      </c>
    </row>
    <row r="278" spans="1:6" x14ac:dyDescent="0.25">
      <c r="A278" s="23" t="str">
        <f>Gruppering!C286</f>
        <v>2</v>
      </c>
      <c r="B278" s="23" t="str">
        <f>Gruppering!D286</f>
        <v>28</v>
      </c>
      <c r="C278" s="23" t="str">
        <f>Gruppering!E286</f>
        <v>22</v>
      </c>
      <c r="D278" s="23" t="str">
        <f>Gruppering!F286</f>
        <v>3</v>
      </c>
      <c r="E278" s="23" t="str">
        <f>Gruppering!M286</f>
        <v>005</v>
      </c>
      <c r="F278" t="str">
        <f t="shared" si="5"/>
        <v>2.28.22.3.005</v>
      </c>
    </row>
    <row r="279" spans="1:6" x14ac:dyDescent="0.25">
      <c r="A279" s="23" t="str">
        <f>Gruppering!C287</f>
        <v>2</v>
      </c>
      <c r="B279" s="23" t="str">
        <f>Gruppering!D287</f>
        <v>28</v>
      </c>
      <c r="C279" s="23" t="str">
        <f>Gruppering!E287</f>
        <v>22</v>
      </c>
      <c r="D279" s="23" t="str">
        <f>Gruppering!F287</f>
        <v>3</v>
      </c>
      <c r="E279" s="23" t="str">
        <f>Gruppering!M287</f>
        <v>010</v>
      </c>
      <c r="F279" t="str">
        <f t="shared" si="5"/>
        <v>2.28.22.3.010</v>
      </c>
    </row>
    <row r="280" spans="1:6" x14ac:dyDescent="0.25">
      <c r="A280" s="23" t="str">
        <f>Gruppering!C288</f>
        <v>2</v>
      </c>
      <c r="B280" s="23" t="str">
        <f>Gruppering!D288</f>
        <v>28</v>
      </c>
      <c r="C280" s="23" t="str">
        <f>Gruppering!E288</f>
        <v>22</v>
      </c>
      <c r="D280" s="23" t="str">
        <f>Gruppering!F288</f>
        <v>3</v>
      </c>
      <c r="E280" s="23" t="str">
        <f>Gruppering!M288</f>
        <v>015</v>
      </c>
      <c r="F280" t="str">
        <f t="shared" si="5"/>
        <v>2.28.22.3.015</v>
      </c>
    </row>
    <row r="281" spans="1:6" x14ac:dyDescent="0.25">
      <c r="A281" s="23" t="str">
        <f>Gruppering!C290</f>
        <v>2</v>
      </c>
      <c r="B281" s="23" t="str">
        <f>Gruppering!D290</f>
        <v>28</v>
      </c>
      <c r="C281" s="23" t="str">
        <f>Gruppering!E290</f>
        <v>23</v>
      </c>
      <c r="D281" s="23" t="str">
        <f>Gruppering!F290</f>
        <v>3</v>
      </c>
      <c r="E281" s="23" t="str">
        <f>Gruppering!M290</f>
        <v>002</v>
      </c>
      <c r="F281" t="str">
        <f t="shared" si="5"/>
        <v>2.28.23.3.002</v>
      </c>
    </row>
    <row r="282" spans="1:6" x14ac:dyDescent="0.25">
      <c r="A282" s="23" t="str">
        <f>Gruppering!C291</f>
        <v>2</v>
      </c>
      <c r="B282" s="23" t="str">
        <f>Gruppering!D291</f>
        <v>28</v>
      </c>
      <c r="C282" s="23" t="str">
        <f>Gruppering!E291</f>
        <v>23</v>
      </c>
      <c r="D282" s="23" t="str">
        <f>Gruppering!F291</f>
        <v>3</v>
      </c>
      <c r="E282" s="23" t="str">
        <f>Gruppering!M291</f>
        <v>003</v>
      </c>
      <c r="F282" t="str">
        <f t="shared" si="5"/>
        <v>2.28.23.3.003</v>
      </c>
    </row>
    <row r="283" spans="1:6" x14ac:dyDescent="0.25">
      <c r="A283" s="23" t="str">
        <f>Gruppering!C292</f>
        <v>2</v>
      </c>
      <c r="B283" s="23" t="str">
        <f>Gruppering!D292</f>
        <v>28</v>
      </c>
      <c r="C283" s="23" t="str">
        <f>Gruppering!E292</f>
        <v>23</v>
      </c>
      <c r="D283" s="23" t="str">
        <f>Gruppering!F292</f>
        <v>3</v>
      </c>
      <c r="E283" s="23" t="str">
        <f>Gruppering!M292</f>
        <v>004</v>
      </c>
      <c r="F283" t="str">
        <f t="shared" si="5"/>
        <v>2.28.23.3.004</v>
      </c>
    </row>
    <row r="284" spans="1:6" x14ac:dyDescent="0.25">
      <c r="A284" s="23" t="str">
        <f>Gruppering!C293</f>
        <v>2</v>
      </c>
      <c r="B284" s="23" t="str">
        <f>Gruppering!D293</f>
        <v>28</v>
      </c>
      <c r="C284" s="23" t="str">
        <f>Gruppering!E293</f>
        <v>23</v>
      </c>
      <c r="D284" s="23" t="str">
        <f>Gruppering!F293</f>
        <v>3</v>
      </c>
      <c r="E284" s="23" t="str">
        <f>Gruppering!M293</f>
        <v>005</v>
      </c>
      <c r="F284" t="str">
        <f t="shared" si="5"/>
        <v>2.28.23.3.005</v>
      </c>
    </row>
    <row r="285" spans="1:6" x14ac:dyDescent="0.25">
      <c r="A285" s="23" t="str">
        <f>Gruppering!C294</f>
        <v>2</v>
      </c>
      <c r="B285" s="23" t="str">
        <f>Gruppering!D294</f>
        <v>28</v>
      </c>
      <c r="C285" s="23" t="str">
        <f>Gruppering!E294</f>
        <v>23</v>
      </c>
      <c r="D285" s="23" t="str">
        <f>Gruppering!F294</f>
        <v>3</v>
      </c>
      <c r="E285" s="23" t="str">
        <f>Gruppering!M294</f>
        <v>010</v>
      </c>
      <c r="F285" t="str">
        <f t="shared" si="5"/>
        <v>2.28.23.3.010</v>
      </c>
    </row>
    <row r="286" spans="1:6" x14ac:dyDescent="0.25">
      <c r="A286" s="23" t="str">
        <f>Gruppering!C295</f>
        <v>2</v>
      </c>
      <c r="B286" s="23" t="str">
        <f>Gruppering!D295</f>
        <v>28</v>
      </c>
      <c r="C286" s="23" t="str">
        <f>Gruppering!E295</f>
        <v>23</v>
      </c>
      <c r="D286" s="23" t="str">
        <f>Gruppering!F295</f>
        <v>3</v>
      </c>
      <c r="E286" s="23" t="str">
        <f>Gruppering!M295</f>
        <v>015</v>
      </c>
      <c r="F286" t="str">
        <f t="shared" si="5"/>
        <v>2.28.23.3.015</v>
      </c>
    </row>
    <row r="287" spans="1:6" x14ac:dyDescent="0.25">
      <c r="A287" s="23" t="str">
        <f>Gruppering!C296</f>
        <v>2</v>
      </c>
      <c r="B287" s="23" t="str">
        <f>Gruppering!D296</f>
        <v>32</v>
      </c>
      <c r="C287" s="23" t="str">
        <f>Gruppering!E296</f>
        <v>30</v>
      </c>
      <c r="D287" s="23" t="str">
        <f>Gruppering!F296</f>
        <v>3</v>
      </c>
      <c r="E287" s="23" t="str">
        <f>Gruppering!M296</f>
        <v>001</v>
      </c>
      <c r="F287" t="str">
        <f t="shared" si="5"/>
        <v>2.32.30.3.001</v>
      </c>
    </row>
    <row r="288" spans="1:6" x14ac:dyDescent="0.25">
      <c r="A288" s="23" t="str">
        <f>Gruppering!C297</f>
        <v>2</v>
      </c>
      <c r="B288" s="23" t="str">
        <f>Gruppering!D297</f>
        <v>32</v>
      </c>
      <c r="C288" s="23" t="str">
        <f>Gruppering!E297</f>
        <v>30</v>
      </c>
      <c r="D288" s="23" t="str">
        <f>Gruppering!F297</f>
        <v>3</v>
      </c>
      <c r="E288" s="23" t="str">
        <f>Gruppering!M297</f>
        <v>010</v>
      </c>
      <c r="F288" t="str">
        <f t="shared" si="5"/>
        <v>2.32.30.3.010</v>
      </c>
    </row>
    <row r="289" spans="1:6" x14ac:dyDescent="0.25">
      <c r="A289" s="23" t="str">
        <f>Gruppering!C298</f>
        <v>2</v>
      </c>
      <c r="B289" s="23" t="str">
        <f>Gruppering!D298</f>
        <v>32</v>
      </c>
      <c r="C289" s="23" t="str">
        <f>Gruppering!E298</f>
        <v>30</v>
      </c>
      <c r="D289" s="23" t="str">
        <f>Gruppering!F298</f>
        <v>3</v>
      </c>
      <c r="E289" s="23" t="str">
        <f>Gruppering!M298</f>
        <v>015</v>
      </c>
      <c r="F289" t="str">
        <f t="shared" si="5"/>
        <v>2.32.30.3.015</v>
      </c>
    </row>
    <row r="290" spans="1:6" x14ac:dyDescent="0.25">
      <c r="A290" s="23" t="str">
        <f>Gruppering!C299</f>
        <v>2</v>
      </c>
      <c r="B290" s="23" t="str">
        <f>Gruppering!D299</f>
        <v>32</v>
      </c>
      <c r="C290" s="23" t="str">
        <f>Gruppering!E299</f>
        <v>31</v>
      </c>
      <c r="D290" s="23" t="str">
        <f>Gruppering!F299</f>
        <v>1</v>
      </c>
      <c r="E290" s="23" t="str">
        <f>Gruppering!M299</f>
        <v>001</v>
      </c>
      <c r="F290" t="str">
        <f t="shared" si="5"/>
        <v>2.32.31.1.001</v>
      </c>
    </row>
    <row r="291" spans="1:6" x14ac:dyDescent="0.25">
      <c r="A291" s="23" t="str">
        <f>Gruppering!C300</f>
        <v>2</v>
      </c>
      <c r="B291" s="23" t="str">
        <f>Gruppering!D300</f>
        <v>32</v>
      </c>
      <c r="C291" s="23" t="str">
        <f>Gruppering!E300</f>
        <v>31</v>
      </c>
      <c r="D291" s="23" t="str">
        <f>Gruppering!F300</f>
        <v>1</v>
      </c>
      <c r="E291" s="23" t="str">
        <f>Gruppering!M300</f>
        <v>002</v>
      </c>
      <c r="F291" t="str">
        <f t="shared" si="5"/>
        <v>2.32.31.1.002</v>
      </c>
    </row>
    <row r="292" spans="1:6" x14ac:dyDescent="0.25">
      <c r="A292" s="23" t="str">
        <f>Gruppering!C301</f>
        <v>2</v>
      </c>
      <c r="B292" s="23" t="str">
        <f>Gruppering!D301</f>
        <v>32</v>
      </c>
      <c r="C292" s="23" t="str">
        <f>Gruppering!E301</f>
        <v>31</v>
      </c>
      <c r="D292" s="23" t="str">
        <f>Gruppering!F301</f>
        <v>3</v>
      </c>
      <c r="E292" s="23" t="str">
        <f>Gruppering!M301</f>
        <v>001</v>
      </c>
      <c r="F292" t="str">
        <f t="shared" si="5"/>
        <v>2.32.31.3.001</v>
      </c>
    </row>
    <row r="293" spans="1:6" x14ac:dyDescent="0.25">
      <c r="A293" s="23" t="str">
        <f>Gruppering!C302</f>
        <v>2</v>
      </c>
      <c r="B293" s="23" t="str">
        <f>Gruppering!D302</f>
        <v>32</v>
      </c>
      <c r="C293" s="23" t="str">
        <f>Gruppering!E302</f>
        <v>31</v>
      </c>
      <c r="D293" s="23" t="str">
        <f>Gruppering!F302</f>
        <v>3</v>
      </c>
      <c r="E293" s="23" t="str">
        <f>Gruppering!M302</f>
        <v>010</v>
      </c>
      <c r="F293" t="str">
        <f t="shared" si="5"/>
        <v>2.32.31.3.010</v>
      </c>
    </row>
    <row r="294" spans="1:6" x14ac:dyDescent="0.25">
      <c r="A294" s="23" t="str">
        <f>Gruppering!C303</f>
        <v>2</v>
      </c>
      <c r="B294" s="23" t="str">
        <f>Gruppering!D303</f>
        <v>32</v>
      </c>
      <c r="C294" s="23" t="str">
        <f>Gruppering!E303</f>
        <v>31</v>
      </c>
      <c r="D294" s="23" t="str">
        <f>Gruppering!F303</f>
        <v>3</v>
      </c>
      <c r="E294" s="23" t="str">
        <f>Gruppering!M303</f>
        <v>015</v>
      </c>
      <c r="F294" t="str">
        <f t="shared" si="5"/>
        <v>2.32.31.3.015</v>
      </c>
    </row>
    <row r="295" spans="1:6" x14ac:dyDescent="0.25">
      <c r="A295" s="23" t="str">
        <f>Gruppering!C304</f>
        <v>2</v>
      </c>
      <c r="B295" s="23" t="str">
        <f>Gruppering!D304</f>
        <v>32</v>
      </c>
      <c r="C295" s="23" t="str">
        <f>Gruppering!E304</f>
        <v>33</v>
      </c>
      <c r="D295" s="23" t="str">
        <f>Gruppering!F304</f>
        <v>1</v>
      </c>
      <c r="E295" s="23" t="str">
        <f>Gruppering!M304</f>
        <v>001</v>
      </c>
      <c r="F295" t="str">
        <f t="shared" si="5"/>
        <v>2.32.33.1.001</v>
      </c>
    </row>
    <row r="296" spans="1:6" x14ac:dyDescent="0.25">
      <c r="A296" s="23" t="str">
        <f>Gruppering!C305</f>
        <v>2</v>
      </c>
      <c r="B296" s="23" t="str">
        <f>Gruppering!D305</f>
        <v>32</v>
      </c>
      <c r="C296" s="23" t="str">
        <f>Gruppering!E305</f>
        <v>33</v>
      </c>
      <c r="D296" s="23" t="str">
        <f>Gruppering!F305</f>
        <v>3</v>
      </c>
      <c r="E296" s="23" t="str">
        <f>Gruppering!M305</f>
        <v>001</v>
      </c>
      <c r="F296" t="str">
        <f t="shared" si="5"/>
        <v>2.32.33.3.001</v>
      </c>
    </row>
    <row r="297" spans="1:6" x14ac:dyDescent="0.25">
      <c r="A297" s="23" t="str">
        <f>Gruppering!C306</f>
        <v>2</v>
      </c>
      <c r="B297" s="23" t="str">
        <f>Gruppering!D306</f>
        <v>32</v>
      </c>
      <c r="C297" s="23" t="str">
        <f>Gruppering!E306</f>
        <v>33</v>
      </c>
      <c r="D297" s="23" t="str">
        <f>Gruppering!F306</f>
        <v>3</v>
      </c>
      <c r="E297" s="23" t="str">
        <f>Gruppering!M306</f>
        <v>010</v>
      </c>
      <c r="F297" t="str">
        <f t="shared" si="5"/>
        <v>2.32.33.3.010</v>
      </c>
    </row>
    <row r="298" spans="1:6" x14ac:dyDescent="0.25">
      <c r="A298" s="23" t="str">
        <f>Gruppering!C307</f>
        <v>2</v>
      </c>
      <c r="B298" s="23" t="str">
        <f>Gruppering!D307</f>
        <v>32</v>
      </c>
      <c r="C298" s="23" t="str">
        <f>Gruppering!E307</f>
        <v>33</v>
      </c>
      <c r="D298" s="23" t="str">
        <f>Gruppering!F307</f>
        <v>3</v>
      </c>
      <c r="E298" s="23" t="str">
        <f>Gruppering!M307</f>
        <v>015</v>
      </c>
      <c r="F298" t="str">
        <f t="shared" si="5"/>
        <v>2.32.33.3.015</v>
      </c>
    </row>
    <row r="299" spans="1:6" x14ac:dyDescent="0.25">
      <c r="A299" s="23" t="str">
        <f>Gruppering!C308</f>
        <v>2</v>
      </c>
      <c r="B299" s="23" t="str">
        <f>Gruppering!D308</f>
        <v>32</v>
      </c>
      <c r="C299" s="23" t="str">
        <f>Gruppering!E308</f>
        <v>34</v>
      </c>
      <c r="D299" s="23" t="str">
        <f>Gruppering!F308</f>
        <v>3</v>
      </c>
      <c r="E299" s="23" t="str">
        <f>Gruppering!M308</f>
        <v>001</v>
      </c>
      <c r="F299" t="str">
        <f t="shared" si="5"/>
        <v>2.32.34.3.001</v>
      </c>
    </row>
    <row r="300" spans="1:6" x14ac:dyDescent="0.25">
      <c r="A300" s="23" t="str">
        <f>Gruppering!C309</f>
        <v>2</v>
      </c>
      <c r="B300" s="23" t="str">
        <f>Gruppering!D309</f>
        <v>32</v>
      </c>
      <c r="C300" s="23" t="str">
        <f>Gruppering!E309</f>
        <v>34</v>
      </c>
      <c r="D300" s="23" t="str">
        <f>Gruppering!F309</f>
        <v>3</v>
      </c>
      <c r="E300" s="23" t="str">
        <f>Gruppering!M309</f>
        <v>010</v>
      </c>
      <c r="F300" t="str">
        <f t="shared" si="5"/>
        <v>2.32.34.3.010</v>
      </c>
    </row>
    <row r="301" spans="1:6" x14ac:dyDescent="0.25">
      <c r="A301" s="23" t="str">
        <f>Gruppering!C310</f>
        <v>2</v>
      </c>
      <c r="B301" s="23" t="str">
        <f>Gruppering!D310</f>
        <v>32</v>
      </c>
      <c r="C301" s="23" t="str">
        <f>Gruppering!E310</f>
        <v>34</v>
      </c>
      <c r="D301" s="23" t="str">
        <f>Gruppering!F310</f>
        <v>3</v>
      </c>
      <c r="E301" s="23" t="str">
        <f>Gruppering!M310</f>
        <v>015</v>
      </c>
      <c r="F301" t="str">
        <f t="shared" si="5"/>
        <v>2.32.34.3.015</v>
      </c>
    </row>
    <row r="302" spans="1:6" x14ac:dyDescent="0.25">
      <c r="A302" s="23" t="str">
        <f>Gruppering!C311</f>
        <v>2</v>
      </c>
      <c r="B302" s="23" t="str">
        <f>Gruppering!D311</f>
        <v>32</v>
      </c>
      <c r="C302" s="23" t="str">
        <f>Gruppering!E311</f>
        <v>35</v>
      </c>
      <c r="D302" s="23" t="str">
        <f>Gruppering!F311</f>
        <v>1</v>
      </c>
      <c r="E302" s="23" t="str">
        <f>Gruppering!M311</f>
        <v>001</v>
      </c>
      <c r="F302" t="str">
        <f t="shared" si="5"/>
        <v>2.32.35.1.001</v>
      </c>
    </row>
    <row r="303" spans="1:6" x14ac:dyDescent="0.25">
      <c r="A303" s="23" t="str">
        <f>Gruppering!C312</f>
        <v>2</v>
      </c>
      <c r="B303" s="23" t="str">
        <f>Gruppering!D312</f>
        <v>32</v>
      </c>
      <c r="C303" s="23" t="str">
        <f>Gruppering!E312</f>
        <v>35</v>
      </c>
      <c r="D303" s="23" t="str">
        <f>Gruppering!F312</f>
        <v>3</v>
      </c>
      <c r="E303" s="23" t="str">
        <f>Gruppering!M312</f>
        <v>001</v>
      </c>
      <c r="F303" t="str">
        <f t="shared" si="5"/>
        <v>2.32.35.3.001</v>
      </c>
    </row>
    <row r="304" spans="1:6" x14ac:dyDescent="0.25">
      <c r="A304" s="23" t="str">
        <f>Gruppering!C313</f>
        <v>2</v>
      </c>
      <c r="B304" s="23" t="str">
        <f>Gruppering!D313</f>
        <v>32</v>
      </c>
      <c r="C304" s="23" t="str">
        <f>Gruppering!E313</f>
        <v>35</v>
      </c>
      <c r="D304" s="23" t="str">
        <f>Gruppering!F313</f>
        <v>3</v>
      </c>
      <c r="E304" s="23" t="str">
        <f>Gruppering!M313</f>
        <v>010</v>
      </c>
      <c r="F304" t="str">
        <f t="shared" si="5"/>
        <v>2.32.35.3.010</v>
      </c>
    </row>
    <row r="305" spans="1:6" x14ac:dyDescent="0.25">
      <c r="A305" s="23" t="str">
        <f>Gruppering!C314</f>
        <v>2</v>
      </c>
      <c r="B305" s="23" t="str">
        <f>Gruppering!D314</f>
        <v>32</v>
      </c>
      <c r="C305" s="23" t="str">
        <f>Gruppering!E314</f>
        <v>35</v>
      </c>
      <c r="D305" s="23" t="str">
        <f>Gruppering!F314</f>
        <v>3</v>
      </c>
      <c r="E305" s="23" t="str">
        <f>Gruppering!M314</f>
        <v>015</v>
      </c>
      <c r="F305" t="str">
        <f t="shared" si="5"/>
        <v>2.32.35.3.015</v>
      </c>
    </row>
    <row r="306" spans="1:6" x14ac:dyDescent="0.25">
      <c r="A306" s="23" t="str">
        <f>Gruppering!C315</f>
        <v>2</v>
      </c>
      <c r="B306" s="23" t="str">
        <f>Gruppering!D315</f>
        <v>35</v>
      </c>
      <c r="C306" s="23" t="str">
        <f>Gruppering!E315</f>
        <v>40</v>
      </c>
      <c r="D306" s="23" t="str">
        <f>Gruppering!F315</f>
        <v>3</v>
      </c>
      <c r="E306" s="23" t="str">
        <f>Gruppering!M315</f>
        <v>001</v>
      </c>
      <c r="F306" t="str">
        <f t="shared" si="5"/>
        <v>2.35.40.3.001</v>
      </c>
    </row>
    <row r="307" spans="1:6" x14ac:dyDescent="0.25">
      <c r="A307" s="23" t="str">
        <f>Gruppering!C316</f>
        <v>2</v>
      </c>
      <c r="B307" s="23" t="str">
        <f>Gruppering!D316</f>
        <v>35</v>
      </c>
      <c r="C307" s="23" t="str">
        <f>Gruppering!E316</f>
        <v>40</v>
      </c>
      <c r="D307" s="23" t="str">
        <f>Gruppering!F316</f>
        <v>3</v>
      </c>
      <c r="E307" s="23" t="str">
        <f>Gruppering!M316</f>
        <v>010</v>
      </c>
      <c r="F307" t="str">
        <f t="shared" si="5"/>
        <v>2.35.40.3.010</v>
      </c>
    </row>
    <row r="308" spans="1:6" x14ac:dyDescent="0.25">
      <c r="A308" s="23" t="str">
        <f>Gruppering!C317</f>
        <v>2</v>
      </c>
      <c r="B308" s="23" t="str">
        <f>Gruppering!D317</f>
        <v>35</v>
      </c>
      <c r="C308" s="23" t="str">
        <f>Gruppering!E317</f>
        <v>40</v>
      </c>
      <c r="D308" s="23" t="str">
        <f>Gruppering!F317</f>
        <v>3</v>
      </c>
      <c r="E308" s="23" t="str">
        <f>Gruppering!M317</f>
        <v>015</v>
      </c>
      <c r="F308" t="str">
        <f t="shared" si="5"/>
        <v>2.35.40.3.015</v>
      </c>
    </row>
    <row r="309" spans="1:6" x14ac:dyDescent="0.25">
      <c r="A309" s="23" t="str">
        <f>Gruppering!C318</f>
        <v>2</v>
      </c>
      <c r="B309" s="23" t="str">
        <f>Gruppering!D318</f>
        <v>35</v>
      </c>
      <c r="C309" s="23" t="str">
        <f>Gruppering!E318</f>
        <v>41</v>
      </c>
      <c r="D309" s="23" t="str">
        <f>Gruppering!F318</f>
        <v>3</v>
      </c>
      <c r="E309" s="23" t="str">
        <f>Gruppering!M318</f>
        <v>001</v>
      </c>
      <c r="F309" t="str">
        <f t="shared" si="5"/>
        <v>2.35.41.3.001</v>
      </c>
    </row>
    <row r="310" spans="1:6" x14ac:dyDescent="0.25">
      <c r="A310" s="23" t="str">
        <f>Gruppering!C319</f>
        <v>2</v>
      </c>
      <c r="B310" s="23" t="str">
        <f>Gruppering!D319</f>
        <v>35</v>
      </c>
      <c r="C310" s="23" t="str">
        <f>Gruppering!E319</f>
        <v>41</v>
      </c>
      <c r="D310" s="23" t="str">
        <f>Gruppering!F319</f>
        <v>3</v>
      </c>
      <c r="E310" s="23" t="str">
        <f>Gruppering!M319</f>
        <v>010</v>
      </c>
      <c r="F310" t="str">
        <f t="shared" si="5"/>
        <v>2.35.41.3.010</v>
      </c>
    </row>
    <row r="311" spans="1:6" x14ac:dyDescent="0.25">
      <c r="A311" s="23" t="str">
        <f>Gruppering!C320</f>
        <v>2</v>
      </c>
      <c r="B311" s="23" t="str">
        <f>Gruppering!D320</f>
        <v>35</v>
      </c>
      <c r="C311" s="23" t="str">
        <f>Gruppering!E320</f>
        <v>41</v>
      </c>
      <c r="D311" s="23" t="str">
        <f>Gruppering!F320</f>
        <v>3</v>
      </c>
      <c r="E311" s="23" t="str">
        <f>Gruppering!M320</f>
        <v>015</v>
      </c>
      <c r="F311" t="str">
        <f t="shared" si="5"/>
        <v>2.35.41.3.015</v>
      </c>
    </row>
    <row r="312" spans="1:6" x14ac:dyDescent="0.25">
      <c r="A312" s="23" t="str">
        <f>Gruppering!C321</f>
        <v>2</v>
      </c>
      <c r="B312" s="23" t="str">
        <f>Gruppering!D321</f>
        <v>35</v>
      </c>
      <c r="C312" s="23" t="str">
        <f>Gruppering!E321</f>
        <v>42</v>
      </c>
      <c r="D312" s="23" t="str">
        <f>Gruppering!F321</f>
        <v>3</v>
      </c>
      <c r="E312" s="23" t="str">
        <f>Gruppering!M321</f>
        <v>001</v>
      </c>
      <c r="F312" t="str">
        <f t="shared" si="5"/>
        <v>2.35.42.3.001</v>
      </c>
    </row>
    <row r="313" spans="1:6" x14ac:dyDescent="0.25">
      <c r="A313" s="23" t="str">
        <f>Gruppering!C322</f>
        <v>2</v>
      </c>
      <c r="B313" s="23" t="str">
        <f>Gruppering!D322</f>
        <v>35</v>
      </c>
      <c r="C313" s="23" t="str">
        <f>Gruppering!E322</f>
        <v>42</v>
      </c>
      <c r="D313" s="23" t="str">
        <f>Gruppering!F322</f>
        <v>3</v>
      </c>
      <c r="E313" s="23" t="str">
        <f>Gruppering!M322</f>
        <v>010</v>
      </c>
      <c r="F313" t="str">
        <f t="shared" si="5"/>
        <v>2.35.42.3.010</v>
      </c>
    </row>
    <row r="314" spans="1:6" x14ac:dyDescent="0.25">
      <c r="A314" s="23" t="str">
        <f>Gruppering!C323</f>
        <v>2</v>
      </c>
      <c r="B314" s="23" t="str">
        <f>Gruppering!D323</f>
        <v>35</v>
      </c>
      <c r="C314" s="23" t="str">
        <f>Gruppering!E323</f>
        <v>42</v>
      </c>
      <c r="D314" s="23" t="str">
        <f>Gruppering!F323</f>
        <v>3</v>
      </c>
      <c r="E314" s="23" t="str">
        <f>Gruppering!M323</f>
        <v>015</v>
      </c>
      <c r="F314" t="str">
        <f t="shared" si="5"/>
        <v>2.35.42.3.015</v>
      </c>
    </row>
    <row r="315" spans="1:6" x14ac:dyDescent="0.25">
      <c r="A315" s="23" t="str">
        <f>Gruppering!C324</f>
        <v>3</v>
      </c>
      <c r="B315" s="23" t="str">
        <f>Gruppering!D324</f>
        <v>22</v>
      </c>
      <c r="C315" s="23" t="str">
        <f>Gruppering!E324</f>
        <v>01</v>
      </c>
      <c r="D315" s="23" t="str">
        <f>Gruppering!F324</f>
        <v>1</v>
      </c>
      <c r="E315" s="23" t="str">
        <f>Gruppering!M324</f>
        <v>092</v>
      </c>
      <c r="F315" t="str">
        <f t="shared" si="5"/>
        <v>3.22.01.1.092</v>
      </c>
    </row>
    <row r="316" spans="1:6" x14ac:dyDescent="0.25">
      <c r="A316" s="23" t="str">
        <f>Gruppering!C325</f>
        <v>3</v>
      </c>
      <c r="B316" s="23" t="str">
        <f>Gruppering!D325</f>
        <v>22</v>
      </c>
      <c r="C316" s="23" t="str">
        <f>Gruppering!E325</f>
        <v>01</v>
      </c>
      <c r="D316" s="23" t="str">
        <f>Gruppering!F325</f>
        <v>1</v>
      </c>
      <c r="E316" s="23" t="str">
        <f>Gruppering!M325</f>
        <v>200</v>
      </c>
      <c r="F316" t="str">
        <f t="shared" si="5"/>
        <v>3.22.01.1.200</v>
      </c>
    </row>
    <row r="317" spans="1:6" x14ac:dyDescent="0.25">
      <c r="A317" s="23" t="str">
        <f>Gruppering!C326</f>
        <v>3</v>
      </c>
      <c r="B317" s="23" t="str">
        <f>Gruppering!D326</f>
        <v>22</v>
      </c>
      <c r="C317" s="23" t="str">
        <f>Gruppering!E326</f>
        <v>01</v>
      </c>
      <c r="D317" s="23" t="str">
        <f>Gruppering!F326</f>
        <v>2</v>
      </c>
      <c r="E317" s="23" t="str">
        <f>Gruppering!M326</f>
        <v>004</v>
      </c>
      <c r="F317" t="str">
        <f t="shared" si="5"/>
        <v>3.22.01.2.004</v>
      </c>
    </row>
    <row r="318" spans="1:6" x14ac:dyDescent="0.25">
      <c r="A318" s="23" t="str">
        <f>Gruppering!C327</f>
        <v>3</v>
      </c>
      <c r="B318" s="23" t="str">
        <f>Gruppering!D327</f>
        <v>22</v>
      </c>
      <c r="C318" s="23" t="str">
        <f>Gruppering!E327</f>
        <v>01</v>
      </c>
      <c r="D318" s="23" t="str">
        <f>Gruppering!F327</f>
        <v>3</v>
      </c>
      <c r="E318" s="23" t="str">
        <f>Gruppering!M327</f>
        <v>001</v>
      </c>
      <c r="F318" t="str">
        <f t="shared" si="5"/>
        <v>3.22.01.3.001</v>
      </c>
    </row>
    <row r="319" spans="1:6" x14ac:dyDescent="0.25">
      <c r="A319" s="23" t="str">
        <f>Gruppering!C328</f>
        <v>3</v>
      </c>
      <c r="B319" s="23" t="str">
        <f>Gruppering!D328</f>
        <v>22</v>
      </c>
      <c r="C319" s="23" t="str">
        <f>Gruppering!E328</f>
        <v>01</v>
      </c>
      <c r="D319" s="23" t="str">
        <f>Gruppering!F328</f>
        <v>3</v>
      </c>
      <c r="E319" s="23" t="str">
        <f>Gruppering!M328</f>
        <v>010</v>
      </c>
      <c r="F319" t="str">
        <f t="shared" si="5"/>
        <v>3.22.01.3.010</v>
      </c>
    </row>
    <row r="320" spans="1:6" x14ac:dyDescent="0.25">
      <c r="A320" s="23" t="str">
        <f>Gruppering!C329</f>
        <v>3</v>
      </c>
      <c r="B320" s="23" t="str">
        <f>Gruppering!D329</f>
        <v>22</v>
      </c>
      <c r="C320" s="23" t="str">
        <f>Gruppering!E329</f>
        <v>01</v>
      </c>
      <c r="D320" s="23" t="str">
        <f>Gruppering!F329</f>
        <v>3</v>
      </c>
      <c r="E320" s="23" t="str">
        <f>Gruppering!M329</f>
        <v>015</v>
      </c>
      <c r="F320" t="str">
        <f t="shared" si="5"/>
        <v>3.22.01.3.015</v>
      </c>
    </row>
    <row r="321" spans="1:6" x14ac:dyDescent="0.25">
      <c r="A321" s="23" t="str">
        <f>Gruppering!C330</f>
        <v>3</v>
      </c>
      <c r="B321" s="23" t="str">
        <f>Gruppering!D330</f>
        <v>22</v>
      </c>
      <c r="C321" s="23" t="str">
        <f>Gruppering!E330</f>
        <v>02</v>
      </c>
      <c r="D321" s="23" t="str">
        <f>Gruppering!F330</f>
        <v>3</v>
      </c>
      <c r="E321" s="23" t="str">
        <f>Gruppering!M330</f>
        <v>001</v>
      </c>
      <c r="F321" t="str">
        <f t="shared" si="5"/>
        <v>3.22.02.3.001</v>
      </c>
    </row>
    <row r="322" spans="1:6" x14ac:dyDescent="0.25">
      <c r="A322" s="23" t="str">
        <f>Gruppering!C331</f>
        <v>3</v>
      </c>
      <c r="B322" s="23" t="str">
        <f>Gruppering!D331</f>
        <v>22</v>
      </c>
      <c r="C322" s="23" t="str">
        <f>Gruppering!E331</f>
        <v>02</v>
      </c>
      <c r="D322" s="23" t="str">
        <f>Gruppering!F331</f>
        <v>3</v>
      </c>
      <c r="E322" s="23" t="str">
        <f>Gruppering!M331</f>
        <v>010</v>
      </c>
      <c r="F322" t="str">
        <f t="shared" si="5"/>
        <v>3.22.02.3.010</v>
      </c>
    </row>
    <row r="323" spans="1:6" x14ac:dyDescent="0.25">
      <c r="A323" s="23" t="str">
        <f>Gruppering!C332</f>
        <v>3</v>
      </c>
      <c r="B323" s="23" t="str">
        <f>Gruppering!D332</f>
        <v>22</v>
      </c>
      <c r="C323" s="23" t="str">
        <f>Gruppering!E332</f>
        <v>02</v>
      </c>
      <c r="D323" s="23" t="str">
        <f>Gruppering!F332</f>
        <v>3</v>
      </c>
      <c r="E323" s="23" t="str">
        <f>Gruppering!M332</f>
        <v>015</v>
      </c>
      <c r="F323" t="str">
        <f t="shared" ref="F323:F387" si="6">CONCATENATE(A323,".",B323,".",C323,".",D323,".",E323)</f>
        <v>3.22.02.3.015</v>
      </c>
    </row>
    <row r="324" spans="1:6" x14ac:dyDescent="0.25">
      <c r="A324" s="23" t="str">
        <f>Gruppering!C333</f>
        <v>3</v>
      </c>
      <c r="B324" s="23" t="str">
        <f>Gruppering!D333</f>
        <v>22</v>
      </c>
      <c r="C324" s="23" t="str">
        <f>Gruppering!E333</f>
        <v>03</v>
      </c>
      <c r="D324" s="23" t="str">
        <f>Gruppering!F333</f>
        <v>3</v>
      </c>
      <c r="E324" s="23" t="str">
        <f>Gruppering!M333</f>
        <v>001</v>
      </c>
      <c r="F324" t="str">
        <f t="shared" si="6"/>
        <v>3.22.03.3.001</v>
      </c>
    </row>
    <row r="325" spans="1:6" x14ac:dyDescent="0.25">
      <c r="A325" s="23" t="str">
        <f>Gruppering!C334</f>
        <v>3</v>
      </c>
      <c r="B325" s="23" t="str">
        <f>Gruppering!D334</f>
        <v>22</v>
      </c>
      <c r="C325" s="23" t="str">
        <f>Gruppering!E334</f>
        <v>03</v>
      </c>
      <c r="D325" s="23" t="str">
        <f>Gruppering!F334</f>
        <v>3</v>
      </c>
      <c r="E325" s="23" t="str">
        <f>Gruppering!M334</f>
        <v>010</v>
      </c>
      <c r="F325" t="str">
        <f t="shared" si="6"/>
        <v>3.22.03.3.010</v>
      </c>
    </row>
    <row r="326" spans="1:6" x14ac:dyDescent="0.25">
      <c r="A326" s="23" t="str">
        <f>Gruppering!C335</f>
        <v>3</v>
      </c>
      <c r="B326" s="23" t="str">
        <f>Gruppering!D335</f>
        <v>22</v>
      </c>
      <c r="C326" s="23" t="str">
        <f>Gruppering!E335</f>
        <v>03</v>
      </c>
      <c r="D326" s="23" t="str">
        <f>Gruppering!F335</f>
        <v>3</v>
      </c>
      <c r="E326" s="23" t="str">
        <f>Gruppering!M335</f>
        <v>015</v>
      </c>
      <c r="F326" t="str">
        <f t="shared" si="6"/>
        <v>3.22.03.3.015</v>
      </c>
    </row>
    <row r="327" spans="1:6" x14ac:dyDescent="0.25">
      <c r="A327" s="23" t="str">
        <f>Gruppering!C339</f>
        <v>3</v>
      </c>
      <c r="B327" s="23" t="str">
        <f>Gruppering!D339</f>
        <v>22</v>
      </c>
      <c r="C327" s="23" t="str">
        <f>Gruppering!E339</f>
        <v>05</v>
      </c>
      <c r="D327" s="23" t="str">
        <f>Gruppering!F339</f>
        <v>1</v>
      </c>
      <c r="E327" s="23" t="str">
        <f>Gruppering!M339</f>
        <v>002</v>
      </c>
      <c r="F327" t="str">
        <f t="shared" si="6"/>
        <v>3.22.05.1.002</v>
      </c>
    </row>
    <row r="328" spans="1:6" x14ac:dyDescent="0.25">
      <c r="A328" s="23" t="str">
        <f>Gruppering!C340</f>
        <v>3</v>
      </c>
      <c r="B328" s="23" t="str">
        <f>Gruppering!D340</f>
        <v>22</v>
      </c>
      <c r="C328" s="23" t="str">
        <f>Gruppering!E340</f>
        <v>05</v>
      </c>
      <c r="D328" s="23" t="str">
        <f>Gruppering!F340</f>
        <v>1</v>
      </c>
      <c r="E328" s="23" t="str">
        <f>Gruppering!M340</f>
        <v>003</v>
      </c>
      <c r="F328" t="str">
        <f t="shared" si="6"/>
        <v>3.22.05.1.003</v>
      </c>
    </row>
    <row r="329" spans="1:6" x14ac:dyDescent="0.25">
      <c r="A329" s="23" t="str">
        <f>Gruppering!C341</f>
        <v>3</v>
      </c>
      <c r="B329" s="23" t="str">
        <f>Gruppering!D341</f>
        <v>22</v>
      </c>
      <c r="C329" s="23" t="str">
        <f>Gruppering!E341</f>
        <v>05</v>
      </c>
      <c r="D329" s="23" t="str">
        <f>Gruppering!F341</f>
        <v>1</v>
      </c>
      <c r="E329" s="23" t="str">
        <f>Gruppering!M341</f>
        <v>092</v>
      </c>
      <c r="F329" t="str">
        <f t="shared" si="6"/>
        <v>3.22.05.1.092</v>
      </c>
    </row>
    <row r="330" spans="1:6" x14ac:dyDescent="0.25">
      <c r="A330" s="23" t="str">
        <f>Gruppering!C342</f>
        <v>3</v>
      </c>
      <c r="B330" s="23" t="str">
        <f>Gruppering!D342</f>
        <v>22</v>
      </c>
      <c r="C330" s="23" t="str">
        <f>Gruppering!E342</f>
        <v>05</v>
      </c>
      <c r="D330" s="23" t="str">
        <f>Gruppering!F342</f>
        <v>1</v>
      </c>
      <c r="E330" s="23" t="str">
        <f>Gruppering!M342</f>
        <v>200</v>
      </c>
      <c r="F330" t="str">
        <f t="shared" si="6"/>
        <v>3.22.05.1.200</v>
      </c>
    </row>
    <row r="331" spans="1:6" x14ac:dyDescent="0.25">
      <c r="A331" s="23" t="str">
        <f>Gruppering!C343</f>
        <v>3</v>
      </c>
      <c r="B331" s="23" t="str">
        <f>Gruppering!D343</f>
        <v>22</v>
      </c>
      <c r="C331" s="23" t="str">
        <f>Gruppering!E343</f>
        <v>05</v>
      </c>
      <c r="D331" s="23" t="str">
        <f>Gruppering!F343</f>
        <v>3</v>
      </c>
      <c r="E331" s="23" t="str">
        <f>Gruppering!M343</f>
        <v>001</v>
      </c>
      <c r="F331" t="str">
        <f t="shared" si="6"/>
        <v>3.22.05.3.001</v>
      </c>
    </row>
    <row r="332" spans="1:6" x14ac:dyDescent="0.25">
      <c r="A332" s="23" t="str">
        <f>Gruppering!C344</f>
        <v>3</v>
      </c>
      <c r="B332" s="23" t="str">
        <f>Gruppering!D344</f>
        <v>22</v>
      </c>
      <c r="C332" s="23" t="str">
        <f>Gruppering!E344</f>
        <v>05</v>
      </c>
      <c r="D332" s="23" t="str">
        <f>Gruppering!F344</f>
        <v>3</v>
      </c>
      <c r="E332" s="23" t="str">
        <f>Gruppering!M344</f>
        <v>010</v>
      </c>
      <c r="F332" t="str">
        <f t="shared" si="6"/>
        <v>3.22.05.3.010</v>
      </c>
    </row>
    <row r="333" spans="1:6" x14ac:dyDescent="0.25">
      <c r="A333" s="23" t="str">
        <f>Gruppering!C345</f>
        <v>3</v>
      </c>
      <c r="B333" s="23" t="str">
        <f>Gruppering!D345</f>
        <v>22</v>
      </c>
      <c r="C333" s="23" t="str">
        <f>Gruppering!E345</f>
        <v>05</v>
      </c>
      <c r="D333" s="23" t="str">
        <f>Gruppering!F345</f>
        <v>3</v>
      </c>
      <c r="E333" s="23" t="str">
        <f>Gruppering!M345</f>
        <v>015</v>
      </c>
      <c r="F333" t="str">
        <f t="shared" si="6"/>
        <v>3.22.05.3.015</v>
      </c>
    </row>
    <row r="334" spans="1:6" x14ac:dyDescent="0.25">
      <c r="A334" s="23" t="str">
        <f>Gruppering!C346</f>
        <v>3</v>
      </c>
      <c r="B334" s="23" t="str">
        <f>Gruppering!D346</f>
        <v>22</v>
      </c>
      <c r="C334" s="23" t="str">
        <f>Gruppering!E346</f>
        <v>06</v>
      </c>
      <c r="D334" s="23" t="str">
        <f>Gruppering!F346</f>
        <v>1</v>
      </c>
      <c r="E334" s="23" t="str">
        <f>Gruppering!M346</f>
        <v>001</v>
      </c>
      <c r="F334" t="str">
        <f t="shared" si="6"/>
        <v>3.22.06.1.001</v>
      </c>
    </row>
    <row r="335" spans="1:6" x14ac:dyDescent="0.25">
      <c r="A335" s="23" t="str">
        <f>Gruppering!C347</f>
        <v>3</v>
      </c>
      <c r="B335" s="23" t="str">
        <f>Gruppering!D347</f>
        <v>22</v>
      </c>
      <c r="C335" s="23" t="str">
        <f>Gruppering!E347</f>
        <v>06</v>
      </c>
      <c r="D335" s="23" t="str">
        <f>Gruppering!F347</f>
        <v>1</v>
      </c>
      <c r="E335" s="23" t="str">
        <f>Gruppering!M347</f>
        <v>002</v>
      </c>
      <c r="F335" t="str">
        <f t="shared" si="6"/>
        <v>3.22.06.1.002</v>
      </c>
    </row>
    <row r="336" spans="1:6" x14ac:dyDescent="0.25">
      <c r="A336" s="23" t="str">
        <f>Gruppering!C348</f>
        <v>3</v>
      </c>
      <c r="B336" s="23" t="str">
        <f>Gruppering!D348</f>
        <v>22</v>
      </c>
      <c r="C336" s="23" t="str">
        <f>Gruppering!E348</f>
        <v>06</v>
      </c>
      <c r="D336" s="23" t="str">
        <f>Gruppering!F348</f>
        <v>1</v>
      </c>
      <c r="E336" s="23" t="str">
        <f>Gruppering!M348</f>
        <v>003</v>
      </c>
      <c r="F336" t="str">
        <f t="shared" si="6"/>
        <v>3.22.06.1.003</v>
      </c>
    </row>
    <row r="337" spans="1:6" x14ac:dyDescent="0.25">
      <c r="A337" s="23" t="str">
        <f>Gruppering!C349</f>
        <v>3</v>
      </c>
      <c r="B337" s="23" t="str">
        <f>Gruppering!D349</f>
        <v>22</v>
      </c>
      <c r="C337" s="23" t="str">
        <f>Gruppering!E349</f>
        <v>06</v>
      </c>
      <c r="D337" s="23" t="str">
        <f>Gruppering!F349</f>
        <v>3</v>
      </c>
      <c r="E337" s="23" t="str">
        <f>Gruppering!M349</f>
        <v>001</v>
      </c>
      <c r="F337" t="str">
        <f t="shared" si="6"/>
        <v>3.22.06.3.001</v>
      </c>
    </row>
    <row r="338" spans="1:6" x14ac:dyDescent="0.25">
      <c r="A338" s="23" t="str">
        <f>Gruppering!C350</f>
        <v>3</v>
      </c>
      <c r="B338" s="23" t="str">
        <f>Gruppering!D350</f>
        <v>22</v>
      </c>
      <c r="C338" s="23" t="str">
        <f>Gruppering!E350</f>
        <v>06</v>
      </c>
      <c r="D338" s="23" t="str">
        <f>Gruppering!F350</f>
        <v>3</v>
      </c>
      <c r="E338" s="23" t="str">
        <f>Gruppering!M350</f>
        <v>010</v>
      </c>
      <c r="F338" t="str">
        <f t="shared" si="6"/>
        <v>3.22.06.3.010</v>
      </c>
    </row>
    <row r="339" spans="1:6" x14ac:dyDescent="0.25">
      <c r="A339" s="23" t="str">
        <f>Gruppering!C351</f>
        <v>3</v>
      </c>
      <c r="B339" s="23" t="str">
        <f>Gruppering!D351</f>
        <v>22</v>
      </c>
      <c r="C339" s="23" t="str">
        <f>Gruppering!E351</f>
        <v>06</v>
      </c>
      <c r="D339" s="23" t="str">
        <f>Gruppering!F351</f>
        <v>3</v>
      </c>
      <c r="E339" s="23" t="str">
        <f>Gruppering!M351</f>
        <v>015</v>
      </c>
      <c r="F339" t="str">
        <f t="shared" si="6"/>
        <v>3.22.06.3.015</v>
      </c>
    </row>
    <row r="340" spans="1:6" x14ac:dyDescent="0.25">
      <c r="A340" s="23" t="str">
        <f>Gruppering!C352</f>
        <v>3</v>
      </c>
      <c r="B340" s="23" t="str">
        <f>Gruppering!D352</f>
        <v>22</v>
      </c>
      <c r="C340" s="23" t="str">
        <f>Gruppering!E352</f>
        <v>07</v>
      </c>
      <c r="D340" s="23" t="str">
        <f>Gruppering!F352</f>
        <v>1</v>
      </c>
      <c r="E340" s="23" t="str">
        <f>Gruppering!M352</f>
        <v>001</v>
      </c>
      <c r="F340" t="str">
        <f t="shared" si="6"/>
        <v>3.22.07.1.001</v>
      </c>
    </row>
    <row r="341" spans="1:6" x14ac:dyDescent="0.25">
      <c r="A341" s="23" t="str">
        <f>Gruppering!C353</f>
        <v>3</v>
      </c>
      <c r="B341" s="23" t="str">
        <f>Gruppering!D353</f>
        <v>22</v>
      </c>
      <c r="C341" s="23" t="str">
        <f>Gruppering!E353</f>
        <v>07</v>
      </c>
      <c r="D341" s="23" t="str">
        <f>Gruppering!F353</f>
        <v>1</v>
      </c>
      <c r="E341" s="23" t="str">
        <f>Gruppering!M353</f>
        <v>002</v>
      </c>
      <c r="F341" t="str">
        <f t="shared" si="6"/>
        <v>3.22.07.1.002</v>
      </c>
    </row>
    <row r="342" spans="1:6" x14ac:dyDescent="0.25">
      <c r="A342" s="23" t="str">
        <f>Gruppering!C354</f>
        <v>3</v>
      </c>
      <c r="B342" s="23" t="str">
        <f>Gruppering!D354</f>
        <v>22</v>
      </c>
      <c r="C342" s="23" t="str">
        <f>Gruppering!E354</f>
        <v>07</v>
      </c>
      <c r="D342" s="23" t="str">
        <f>Gruppering!F354</f>
        <v>1</v>
      </c>
      <c r="E342" s="23" t="str">
        <f>Gruppering!M354</f>
        <v>003</v>
      </c>
      <c r="F342" t="str">
        <f t="shared" si="6"/>
        <v>3.22.07.1.003</v>
      </c>
    </row>
    <row r="343" spans="1:6" x14ac:dyDescent="0.25">
      <c r="A343" s="23" t="str">
        <f>Gruppering!C355</f>
        <v>3</v>
      </c>
      <c r="B343" s="23" t="str">
        <f>Gruppering!D355</f>
        <v>22</v>
      </c>
      <c r="C343" s="23" t="str">
        <f>Gruppering!E355</f>
        <v>07</v>
      </c>
      <c r="D343" s="23" t="str">
        <f>Gruppering!F355</f>
        <v>1</v>
      </c>
      <c r="E343" s="23" t="str">
        <f>Gruppering!M355</f>
        <v>200</v>
      </c>
      <c r="F343" t="str">
        <f t="shared" si="6"/>
        <v>3.22.07.1.200</v>
      </c>
    </row>
    <row r="344" spans="1:6" x14ac:dyDescent="0.25">
      <c r="A344" s="23" t="str">
        <f>Gruppering!C356</f>
        <v>3</v>
      </c>
      <c r="B344" s="23" t="str">
        <f>Gruppering!D356</f>
        <v>22</v>
      </c>
      <c r="C344" s="23" t="str">
        <f>Gruppering!E356</f>
        <v>07</v>
      </c>
      <c r="D344" s="23" t="str">
        <f>Gruppering!F356</f>
        <v>3</v>
      </c>
      <c r="E344" s="23" t="str">
        <f>Gruppering!M356</f>
        <v>001</v>
      </c>
      <c r="F344" t="str">
        <f t="shared" si="6"/>
        <v>3.22.07.3.001</v>
      </c>
    </row>
    <row r="345" spans="1:6" x14ac:dyDescent="0.25">
      <c r="A345" s="23" t="str">
        <f>Gruppering!C357</f>
        <v>3</v>
      </c>
      <c r="B345" s="23" t="str">
        <f>Gruppering!D357</f>
        <v>22</v>
      </c>
      <c r="C345" s="23" t="str">
        <f>Gruppering!E357</f>
        <v>07</v>
      </c>
      <c r="D345" s="23" t="str">
        <f>Gruppering!F357</f>
        <v>3</v>
      </c>
      <c r="E345" s="23" t="str">
        <f>Gruppering!M357</f>
        <v>010</v>
      </c>
      <c r="F345" t="str">
        <f t="shared" ref="F345" si="7">CONCATENATE(A345,".",B345,".",C345,".",D345,".",E345)</f>
        <v>3.22.07.3.010</v>
      </c>
    </row>
    <row r="346" spans="1:6" x14ac:dyDescent="0.25">
      <c r="A346" s="23" t="str">
        <f>Gruppering!C358</f>
        <v>3</v>
      </c>
      <c r="B346" s="23" t="str">
        <f>Gruppering!D358</f>
        <v>22</v>
      </c>
      <c r="C346" s="23" t="str">
        <f>Gruppering!E358</f>
        <v>07</v>
      </c>
      <c r="D346" s="23" t="str">
        <f>Gruppering!F358</f>
        <v>3</v>
      </c>
      <c r="E346" s="23" t="str">
        <f>Gruppering!M358</f>
        <v>015</v>
      </c>
      <c r="F346" t="str">
        <f t="shared" si="6"/>
        <v>3.22.07.3.015</v>
      </c>
    </row>
    <row r="347" spans="1:6" x14ac:dyDescent="0.25">
      <c r="A347" s="23" t="str">
        <f>Gruppering!C359</f>
        <v>3</v>
      </c>
      <c r="B347" s="23" t="str">
        <f>Gruppering!D359</f>
        <v>22</v>
      </c>
      <c r="C347" s="23" t="str">
        <f>Gruppering!E359</f>
        <v>08</v>
      </c>
      <c r="D347" s="23" t="str">
        <f>Gruppering!F359</f>
        <v>1</v>
      </c>
      <c r="E347" s="23" t="str">
        <f>Gruppering!M359</f>
        <v>001</v>
      </c>
      <c r="F347" t="str">
        <f t="shared" si="6"/>
        <v>3.22.08.1.001</v>
      </c>
    </row>
    <row r="348" spans="1:6" x14ac:dyDescent="0.25">
      <c r="A348" s="23" t="str">
        <f>Gruppering!C360</f>
        <v>3</v>
      </c>
      <c r="B348" s="23" t="str">
        <f>Gruppering!D360</f>
        <v>22</v>
      </c>
      <c r="C348" s="23" t="str">
        <f>Gruppering!E360</f>
        <v>08</v>
      </c>
      <c r="D348" s="23" t="str">
        <f>Gruppering!F360</f>
        <v>1</v>
      </c>
      <c r="E348" s="23" t="str">
        <f>Gruppering!M360</f>
        <v>002</v>
      </c>
      <c r="F348" t="str">
        <f t="shared" si="6"/>
        <v>3.22.08.1.002</v>
      </c>
    </row>
    <row r="349" spans="1:6" x14ac:dyDescent="0.25">
      <c r="A349" s="23" t="str">
        <f>Gruppering!C361</f>
        <v>3</v>
      </c>
      <c r="B349" s="23" t="str">
        <f>Gruppering!D361</f>
        <v>22</v>
      </c>
      <c r="C349" s="23" t="str">
        <f>Gruppering!E361</f>
        <v>08</v>
      </c>
      <c r="D349" s="23" t="str">
        <f>Gruppering!F361</f>
        <v>1</v>
      </c>
      <c r="E349" s="23" t="str">
        <f>Gruppering!M361</f>
        <v>003</v>
      </c>
      <c r="F349" t="str">
        <f t="shared" si="6"/>
        <v>3.22.08.1.003</v>
      </c>
    </row>
    <row r="350" spans="1:6" x14ac:dyDescent="0.25">
      <c r="A350" s="23" t="str">
        <f>Gruppering!C362</f>
        <v>3</v>
      </c>
      <c r="B350" s="23" t="str">
        <f>Gruppering!D362</f>
        <v>22</v>
      </c>
      <c r="C350" s="23" t="str">
        <f>Gruppering!E362</f>
        <v>08</v>
      </c>
      <c r="D350" s="23" t="str">
        <f>Gruppering!F362</f>
        <v>1</v>
      </c>
      <c r="E350" s="23" t="str">
        <f>Gruppering!M362</f>
        <v>004</v>
      </c>
      <c r="F350" t="str">
        <f t="shared" si="6"/>
        <v>3.22.08.1.004</v>
      </c>
    </row>
    <row r="351" spans="1:6" x14ac:dyDescent="0.25">
      <c r="A351" s="23" t="str">
        <f>Gruppering!C363</f>
        <v>3</v>
      </c>
      <c r="B351" s="23" t="str">
        <f>Gruppering!D363</f>
        <v>22</v>
      </c>
      <c r="C351" s="23" t="str">
        <f>Gruppering!E363</f>
        <v>08</v>
      </c>
      <c r="D351" s="23" t="str">
        <f>Gruppering!F363</f>
        <v>1</v>
      </c>
      <c r="E351" s="23" t="str">
        <f>Gruppering!M363</f>
        <v>005</v>
      </c>
      <c r="F351" t="str">
        <f t="shared" si="6"/>
        <v>3.22.08.1.005</v>
      </c>
    </row>
    <row r="352" spans="1:6" x14ac:dyDescent="0.25">
      <c r="A352" s="23" t="str">
        <f>Gruppering!C364</f>
        <v>3</v>
      </c>
      <c r="B352" s="23" t="str">
        <f>Gruppering!D364</f>
        <v>22</v>
      </c>
      <c r="C352" s="23" t="str">
        <f>Gruppering!E364</f>
        <v>08</v>
      </c>
      <c r="D352" s="23" t="str">
        <f>Gruppering!F364</f>
        <v>1</v>
      </c>
      <c r="E352" s="23" t="str">
        <f>Gruppering!M364</f>
        <v>092</v>
      </c>
      <c r="F352" t="str">
        <f t="shared" si="6"/>
        <v>3.22.08.1.092</v>
      </c>
    </row>
    <row r="353" spans="1:6" x14ac:dyDescent="0.25">
      <c r="A353" s="23" t="str">
        <f>Gruppering!C365</f>
        <v>3</v>
      </c>
      <c r="B353" s="23" t="str">
        <f>Gruppering!D365</f>
        <v>22</v>
      </c>
      <c r="C353" s="23" t="str">
        <f>Gruppering!E365</f>
        <v>08</v>
      </c>
      <c r="D353" s="23" t="str">
        <f>Gruppering!F365</f>
        <v>1</v>
      </c>
      <c r="E353" s="23" t="str">
        <f>Gruppering!M365</f>
        <v>200</v>
      </c>
      <c r="F353" t="str">
        <f t="shared" si="6"/>
        <v>3.22.08.1.200</v>
      </c>
    </row>
    <row r="354" spans="1:6" x14ac:dyDescent="0.25">
      <c r="A354" s="23" t="str">
        <f>Gruppering!C366</f>
        <v>3</v>
      </c>
      <c r="B354" s="23" t="str">
        <f>Gruppering!D366</f>
        <v>22</v>
      </c>
      <c r="C354" s="23" t="str">
        <f>Gruppering!E366</f>
        <v>08</v>
      </c>
      <c r="D354" s="23" t="str">
        <f>Gruppering!F366</f>
        <v>3</v>
      </c>
      <c r="E354" s="23" t="str">
        <f>Gruppering!M366</f>
        <v>001</v>
      </c>
      <c r="F354" t="str">
        <f t="shared" si="6"/>
        <v>3.22.08.3.001</v>
      </c>
    </row>
    <row r="355" spans="1:6" x14ac:dyDescent="0.25">
      <c r="A355" s="23" t="str">
        <f>Gruppering!C367</f>
        <v>3</v>
      </c>
      <c r="B355" s="23" t="str">
        <f>Gruppering!D367</f>
        <v>22</v>
      </c>
      <c r="C355" s="23" t="str">
        <f>Gruppering!E367</f>
        <v>08</v>
      </c>
      <c r="D355" s="23" t="str">
        <f>Gruppering!F367</f>
        <v>3</v>
      </c>
      <c r="E355" s="23" t="str">
        <f>Gruppering!M367</f>
        <v>010</v>
      </c>
      <c r="F355" t="str">
        <f t="shared" si="6"/>
        <v>3.22.08.3.010</v>
      </c>
    </row>
    <row r="356" spans="1:6" x14ac:dyDescent="0.25">
      <c r="A356" s="23" t="str">
        <f>Gruppering!C368</f>
        <v>3</v>
      </c>
      <c r="B356" s="23" t="str">
        <f>Gruppering!D368</f>
        <v>22</v>
      </c>
      <c r="C356" s="23" t="str">
        <f>Gruppering!E368</f>
        <v>08</v>
      </c>
      <c r="D356" s="23" t="str">
        <f>Gruppering!F368</f>
        <v>3</v>
      </c>
      <c r="E356" s="23" t="str">
        <f>Gruppering!M368</f>
        <v>015</v>
      </c>
      <c r="F356" t="str">
        <f t="shared" si="6"/>
        <v>3.22.08.3.015</v>
      </c>
    </row>
    <row r="357" spans="1:6" x14ac:dyDescent="0.25">
      <c r="A357" s="23" t="e">
        <f>Gruppering!#REF!</f>
        <v>#REF!</v>
      </c>
      <c r="B357" s="23" t="e">
        <f>Gruppering!#REF!</f>
        <v>#REF!</v>
      </c>
      <c r="C357" s="23" t="e">
        <f>Gruppering!#REF!</f>
        <v>#REF!</v>
      </c>
      <c r="D357" s="23" t="e">
        <f>Gruppering!#REF!</f>
        <v>#REF!</v>
      </c>
      <c r="E357" s="23" t="e">
        <f>Gruppering!#REF!</f>
        <v>#REF!</v>
      </c>
      <c r="F357" t="e">
        <f t="shared" si="6"/>
        <v>#REF!</v>
      </c>
    </row>
    <row r="358" spans="1:6" x14ac:dyDescent="0.25">
      <c r="A358" s="23" t="str">
        <f>Gruppering!C377</f>
        <v>3</v>
      </c>
      <c r="B358" s="23" t="str">
        <f>Gruppering!D377</f>
        <v>22</v>
      </c>
      <c r="C358" s="23" t="str">
        <f>Gruppering!E377</f>
        <v>09</v>
      </c>
      <c r="D358" s="23" t="str">
        <f>Gruppering!F377</f>
        <v>3</v>
      </c>
      <c r="E358" s="23" t="str">
        <f>Gruppering!M377</f>
        <v>001</v>
      </c>
      <c r="F358" t="str">
        <f t="shared" si="6"/>
        <v>3.22.09.3.001</v>
      </c>
    </row>
    <row r="359" spans="1:6" x14ac:dyDescent="0.25">
      <c r="A359" s="23" t="str">
        <f>Gruppering!C378</f>
        <v>3</v>
      </c>
      <c r="B359" s="23" t="str">
        <f>Gruppering!D378</f>
        <v>22</v>
      </c>
      <c r="C359" s="23" t="str">
        <f>Gruppering!E378</f>
        <v>09</v>
      </c>
      <c r="D359" s="23" t="str">
        <f>Gruppering!F378</f>
        <v>3</v>
      </c>
      <c r="E359" s="23" t="str">
        <f>Gruppering!M378</f>
        <v>010</v>
      </c>
      <c r="F359" t="str">
        <f t="shared" si="6"/>
        <v>3.22.09.3.010</v>
      </c>
    </row>
    <row r="360" spans="1:6" x14ac:dyDescent="0.25">
      <c r="A360" s="23" t="str">
        <f>Gruppering!C379</f>
        <v>3</v>
      </c>
      <c r="B360" s="23" t="str">
        <f>Gruppering!D379</f>
        <v>22</v>
      </c>
      <c r="C360" s="23" t="str">
        <f>Gruppering!E379</f>
        <v>09</v>
      </c>
      <c r="D360" s="23" t="str">
        <f>Gruppering!F379</f>
        <v>3</v>
      </c>
      <c r="E360" s="23" t="str">
        <f>Gruppering!M379</f>
        <v>015</v>
      </c>
      <c r="F360" t="str">
        <f t="shared" si="6"/>
        <v>3.22.09.3.015</v>
      </c>
    </row>
    <row r="361" spans="1:6" x14ac:dyDescent="0.25">
      <c r="A361" s="23" t="str">
        <f>Gruppering!C380</f>
        <v>3</v>
      </c>
      <c r="B361" s="23" t="str">
        <f>Gruppering!D380</f>
        <v>22</v>
      </c>
      <c r="C361" s="23" t="str">
        <f>Gruppering!E380</f>
        <v>10</v>
      </c>
      <c r="D361" s="23" t="str">
        <f>Gruppering!F380</f>
        <v>1</v>
      </c>
      <c r="E361" s="23" t="str">
        <f>Gruppering!M380</f>
        <v>001</v>
      </c>
      <c r="F361" t="str">
        <f t="shared" si="6"/>
        <v>3.22.10.1.001</v>
      </c>
    </row>
    <row r="362" spans="1:6" x14ac:dyDescent="0.25">
      <c r="A362" s="23" t="str">
        <f>Gruppering!C381</f>
        <v>3</v>
      </c>
      <c r="B362" s="23" t="str">
        <f>Gruppering!D381</f>
        <v>22</v>
      </c>
      <c r="C362" s="23" t="str">
        <f>Gruppering!E381</f>
        <v>10</v>
      </c>
      <c r="D362" s="23" t="str">
        <f>Gruppering!F381</f>
        <v>1</v>
      </c>
      <c r="E362" s="23" t="str">
        <f>Gruppering!M381</f>
        <v>002</v>
      </c>
      <c r="F362" t="str">
        <f t="shared" si="6"/>
        <v>3.22.10.1.002</v>
      </c>
    </row>
    <row r="363" spans="1:6" x14ac:dyDescent="0.25">
      <c r="A363" s="23" t="str">
        <f>Gruppering!C382</f>
        <v>3</v>
      </c>
      <c r="B363" s="23" t="str">
        <f>Gruppering!D382</f>
        <v>22</v>
      </c>
      <c r="C363" s="23" t="str">
        <f>Gruppering!E382</f>
        <v>10</v>
      </c>
      <c r="D363" s="23" t="str">
        <f>Gruppering!F382</f>
        <v>1</v>
      </c>
      <c r="E363" s="23" t="str">
        <f>Gruppering!M382</f>
        <v>004</v>
      </c>
      <c r="F363" t="str">
        <f t="shared" si="6"/>
        <v>3.22.10.1.004</v>
      </c>
    </row>
    <row r="364" spans="1:6" x14ac:dyDescent="0.25">
      <c r="A364" s="23" t="str">
        <f>Gruppering!C383</f>
        <v>3</v>
      </c>
      <c r="B364" s="23" t="str">
        <f>Gruppering!D383</f>
        <v>22</v>
      </c>
      <c r="C364" s="23" t="str">
        <f>Gruppering!E383</f>
        <v>10</v>
      </c>
      <c r="D364" s="23" t="str">
        <f>Gruppering!F383</f>
        <v>1</v>
      </c>
      <c r="E364" s="23" t="str">
        <f>Gruppering!M383</f>
        <v>005</v>
      </c>
      <c r="F364" t="str">
        <f t="shared" si="6"/>
        <v>3.22.10.1.005</v>
      </c>
    </row>
    <row r="365" spans="1:6" x14ac:dyDescent="0.25">
      <c r="A365" s="23" t="str">
        <f>Gruppering!C384</f>
        <v>3</v>
      </c>
      <c r="B365" s="23" t="str">
        <f>Gruppering!D384</f>
        <v>22</v>
      </c>
      <c r="C365" s="23" t="str">
        <f>Gruppering!E384</f>
        <v>10</v>
      </c>
      <c r="D365" s="23" t="str">
        <f>Gruppering!F384</f>
        <v>1</v>
      </c>
      <c r="E365" s="23" t="str">
        <f>Gruppering!M384</f>
        <v>006</v>
      </c>
      <c r="F365" t="str">
        <f t="shared" si="6"/>
        <v>3.22.10.1.006</v>
      </c>
    </row>
    <row r="366" spans="1:6" x14ac:dyDescent="0.25">
      <c r="A366" s="23" t="str">
        <f>Gruppering!C385</f>
        <v>3</v>
      </c>
      <c r="B366" s="23" t="str">
        <f>Gruppering!D385</f>
        <v>22</v>
      </c>
      <c r="C366" s="23" t="str">
        <f>Gruppering!E385</f>
        <v>10</v>
      </c>
      <c r="D366" s="23" t="str">
        <f>Gruppering!F385</f>
        <v>3</v>
      </c>
      <c r="E366" s="23" t="str">
        <f>Gruppering!M385</f>
        <v>001</v>
      </c>
      <c r="F366" t="str">
        <f t="shared" si="6"/>
        <v>3.22.10.3.001</v>
      </c>
    </row>
    <row r="367" spans="1:6" x14ac:dyDescent="0.25">
      <c r="A367" s="23" t="str">
        <f>Gruppering!C386</f>
        <v>3</v>
      </c>
      <c r="B367" s="23" t="str">
        <f>Gruppering!D386</f>
        <v>22</v>
      </c>
      <c r="C367" s="23" t="str">
        <f>Gruppering!E386</f>
        <v>10</v>
      </c>
      <c r="D367" s="23" t="str">
        <f>Gruppering!F386</f>
        <v>3</v>
      </c>
      <c r="E367" s="23" t="str">
        <f>Gruppering!M386</f>
        <v>010</v>
      </c>
      <c r="F367" t="str">
        <f t="shared" si="6"/>
        <v>3.22.10.3.010</v>
      </c>
    </row>
    <row r="368" spans="1:6" x14ac:dyDescent="0.25">
      <c r="A368" s="23" t="str">
        <f>Gruppering!C387</f>
        <v>3</v>
      </c>
      <c r="B368" s="23" t="str">
        <f>Gruppering!D387</f>
        <v>22</v>
      </c>
      <c r="C368" s="23" t="str">
        <f>Gruppering!E387</f>
        <v>10</v>
      </c>
      <c r="D368" s="23" t="str">
        <f>Gruppering!F387</f>
        <v>3</v>
      </c>
      <c r="E368" s="23" t="str">
        <f>Gruppering!M387</f>
        <v>015</v>
      </c>
      <c r="F368" t="str">
        <f t="shared" si="6"/>
        <v>3.22.10.3.015</v>
      </c>
    </row>
    <row r="369" spans="1:6" x14ac:dyDescent="0.25">
      <c r="A369" s="23" t="str">
        <f>Gruppering!C388</f>
        <v>3</v>
      </c>
      <c r="B369" s="23" t="str">
        <f>Gruppering!D388</f>
        <v>22</v>
      </c>
      <c r="C369" s="23" t="str">
        <f>Gruppering!E388</f>
        <v>12</v>
      </c>
      <c r="D369" s="23" t="str">
        <f>Gruppering!F388</f>
        <v>1</v>
      </c>
      <c r="E369" s="23" t="str">
        <f>Gruppering!M388</f>
        <v>001</v>
      </c>
      <c r="F369" t="str">
        <f t="shared" si="6"/>
        <v>3.22.12.1.001</v>
      </c>
    </row>
    <row r="370" spans="1:6" x14ac:dyDescent="0.25">
      <c r="A370" s="23" t="str">
        <f>Gruppering!C389</f>
        <v>3</v>
      </c>
      <c r="B370" s="23" t="str">
        <f>Gruppering!D389</f>
        <v>22</v>
      </c>
      <c r="C370" s="23" t="str">
        <f>Gruppering!E389</f>
        <v>12</v>
      </c>
      <c r="D370" s="23" t="str">
        <f>Gruppering!F389</f>
        <v>1</v>
      </c>
      <c r="E370" s="23" t="str">
        <f>Gruppering!M389</f>
        <v>002</v>
      </c>
      <c r="F370" t="str">
        <f t="shared" si="6"/>
        <v>3.22.12.1.002</v>
      </c>
    </row>
    <row r="371" spans="1:6" x14ac:dyDescent="0.25">
      <c r="A371" s="23" t="str">
        <f>Gruppering!C390</f>
        <v>3</v>
      </c>
      <c r="B371" s="23" t="str">
        <f>Gruppering!D390</f>
        <v>22</v>
      </c>
      <c r="C371" s="23" t="str">
        <f>Gruppering!E390</f>
        <v>12</v>
      </c>
      <c r="D371" s="23" t="str">
        <f>Gruppering!F390</f>
        <v>1</v>
      </c>
      <c r="E371" s="23" t="str">
        <f>Gruppering!M390</f>
        <v>003</v>
      </c>
      <c r="F371" t="str">
        <f t="shared" si="6"/>
        <v>3.22.12.1.003</v>
      </c>
    </row>
    <row r="372" spans="1:6" x14ac:dyDescent="0.25">
      <c r="A372" s="23" t="str">
        <f>Gruppering!C391</f>
        <v>3</v>
      </c>
      <c r="B372" s="23" t="str">
        <f>Gruppering!D391</f>
        <v>22</v>
      </c>
      <c r="C372" s="23" t="str">
        <f>Gruppering!E391</f>
        <v>12</v>
      </c>
      <c r="D372" s="23" t="str">
        <f>Gruppering!F391</f>
        <v>3</v>
      </c>
      <c r="E372" s="23" t="str">
        <f>Gruppering!M391</f>
        <v>001</v>
      </c>
      <c r="F372" t="str">
        <f t="shared" si="6"/>
        <v>3.22.12.3.001</v>
      </c>
    </row>
    <row r="373" spans="1:6" x14ac:dyDescent="0.25">
      <c r="A373" s="23" t="str">
        <f>Gruppering!C392</f>
        <v>3</v>
      </c>
      <c r="B373" s="23" t="str">
        <f>Gruppering!D392</f>
        <v>22</v>
      </c>
      <c r="C373" s="23" t="str">
        <f>Gruppering!E392</f>
        <v>12</v>
      </c>
      <c r="D373" s="23" t="str">
        <f>Gruppering!F392</f>
        <v>3</v>
      </c>
      <c r="E373" s="23" t="str">
        <f>Gruppering!M392</f>
        <v>010</v>
      </c>
      <c r="F373" t="str">
        <f t="shared" si="6"/>
        <v>3.22.12.3.010</v>
      </c>
    </row>
    <row r="374" spans="1:6" x14ac:dyDescent="0.25">
      <c r="A374" s="23" t="str">
        <f>Gruppering!C393</f>
        <v>3</v>
      </c>
      <c r="B374" s="23" t="str">
        <f>Gruppering!D393</f>
        <v>22</v>
      </c>
      <c r="C374" s="23" t="str">
        <f>Gruppering!E393</f>
        <v>12</v>
      </c>
      <c r="D374" s="23" t="str">
        <f>Gruppering!F393</f>
        <v>3</v>
      </c>
      <c r="E374" s="23" t="str">
        <f>Gruppering!M393</f>
        <v>015</v>
      </c>
      <c r="F374" t="str">
        <f t="shared" si="6"/>
        <v>3.22.12.3.015</v>
      </c>
    </row>
    <row r="375" spans="1:6" x14ac:dyDescent="0.25">
      <c r="A375" s="23" t="str">
        <f>Gruppering!C394</f>
        <v>3</v>
      </c>
      <c r="B375" s="23" t="str">
        <f>Gruppering!D394</f>
        <v>22</v>
      </c>
      <c r="C375" s="23" t="str">
        <f>Gruppering!E394</f>
        <v>14</v>
      </c>
      <c r="D375" s="23" t="str">
        <f>Gruppering!F394</f>
        <v>1</v>
      </c>
      <c r="E375" s="23" t="str">
        <f>Gruppering!M394</f>
        <v>200</v>
      </c>
      <c r="F375" t="str">
        <f t="shared" si="6"/>
        <v>3.22.14.1.200</v>
      </c>
    </row>
    <row r="376" spans="1:6" x14ac:dyDescent="0.25">
      <c r="A376" s="23" t="str">
        <f>Gruppering!C395</f>
        <v>3</v>
      </c>
      <c r="B376" s="23" t="str">
        <f>Gruppering!D395</f>
        <v>22</v>
      </c>
      <c r="C376" s="23" t="str">
        <f>Gruppering!E395</f>
        <v>14</v>
      </c>
      <c r="D376" s="23" t="str">
        <f>Gruppering!F395</f>
        <v>3</v>
      </c>
      <c r="E376" s="23" t="str">
        <f>Gruppering!M395</f>
        <v>001</v>
      </c>
      <c r="F376" t="str">
        <f t="shared" si="6"/>
        <v>3.22.14.3.001</v>
      </c>
    </row>
    <row r="377" spans="1:6" x14ac:dyDescent="0.25">
      <c r="A377" s="23" t="str">
        <f>Gruppering!C396</f>
        <v>3</v>
      </c>
      <c r="B377" s="23" t="str">
        <f>Gruppering!D396</f>
        <v>22</v>
      </c>
      <c r="C377" s="23" t="str">
        <f>Gruppering!E396</f>
        <v>14</v>
      </c>
      <c r="D377" s="23" t="str">
        <f>Gruppering!F396</f>
        <v>3</v>
      </c>
      <c r="E377" s="23" t="str">
        <f>Gruppering!M396</f>
        <v>010</v>
      </c>
      <c r="F377" t="str">
        <f t="shared" si="6"/>
        <v>3.22.14.3.010</v>
      </c>
    </row>
    <row r="378" spans="1:6" x14ac:dyDescent="0.25">
      <c r="A378" s="23" t="str">
        <f>Gruppering!C397</f>
        <v>3</v>
      </c>
      <c r="B378" s="23" t="str">
        <f>Gruppering!D397</f>
        <v>22</v>
      </c>
      <c r="C378" s="23" t="str">
        <f>Gruppering!E397</f>
        <v>14</v>
      </c>
      <c r="D378" s="23" t="str">
        <f>Gruppering!F397</f>
        <v>3</v>
      </c>
      <c r="E378" s="23" t="str">
        <f>Gruppering!M397</f>
        <v>015</v>
      </c>
      <c r="F378" t="str">
        <f t="shared" si="6"/>
        <v>3.22.14.3.015</v>
      </c>
    </row>
    <row r="379" spans="1:6" x14ac:dyDescent="0.25">
      <c r="A379" s="23" t="str">
        <f>Gruppering!C398</f>
        <v>3</v>
      </c>
      <c r="B379" s="23" t="str">
        <f>Gruppering!D398</f>
        <v>22</v>
      </c>
      <c r="C379" s="23" t="str">
        <f>Gruppering!E398</f>
        <v>16</v>
      </c>
      <c r="D379" s="23" t="str">
        <f>Gruppering!F398</f>
        <v>1</v>
      </c>
      <c r="E379" s="23" t="str">
        <f>Gruppering!M398</f>
        <v>001</v>
      </c>
      <c r="F379" t="str">
        <f t="shared" si="6"/>
        <v>3.22.16.1.001</v>
      </c>
    </row>
    <row r="380" spans="1:6" x14ac:dyDescent="0.25">
      <c r="A380" s="23" t="str">
        <f>Gruppering!C399</f>
        <v>3</v>
      </c>
      <c r="B380" s="23" t="str">
        <f>Gruppering!D399</f>
        <v>22</v>
      </c>
      <c r="C380" s="23" t="str">
        <f>Gruppering!E399</f>
        <v>16</v>
      </c>
      <c r="D380" s="23" t="str">
        <f>Gruppering!F399</f>
        <v>1</v>
      </c>
      <c r="E380" s="23" t="str">
        <f>Gruppering!M399</f>
        <v>002</v>
      </c>
      <c r="F380" t="str">
        <f t="shared" si="6"/>
        <v>3.22.16.1.002</v>
      </c>
    </row>
    <row r="381" spans="1:6" x14ac:dyDescent="0.25">
      <c r="A381" s="23" t="str">
        <f>Gruppering!C400</f>
        <v>3</v>
      </c>
      <c r="B381" s="23" t="str">
        <f>Gruppering!D400</f>
        <v>22</v>
      </c>
      <c r="C381" s="23" t="str">
        <f>Gruppering!E400</f>
        <v>16</v>
      </c>
      <c r="D381" s="23" t="str">
        <f>Gruppering!F400</f>
        <v>3</v>
      </c>
      <c r="E381" s="23" t="str">
        <f>Gruppering!M400</f>
        <v>001</v>
      </c>
      <c r="F381" t="str">
        <f t="shared" si="6"/>
        <v>3.22.16.3.001</v>
      </c>
    </row>
    <row r="382" spans="1:6" x14ac:dyDescent="0.25">
      <c r="A382" s="23" t="str">
        <f>Gruppering!C401</f>
        <v>3</v>
      </c>
      <c r="B382" s="23" t="str">
        <f>Gruppering!D401</f>
        <v>22</v>
      </c>
      <c r="C382" s="23" t="str">
        <f>Gruppering!E401</f>
        <v>16</v>
      </c>
      <c r="D382" s="23" t="str">
        <f>Gruppering!F401</f>
        <v>3</v>
      </c>
      <c r="E382" s="23" t="str">
        <f>Gruppering!M401</f>
        <v>010</v>
      </c>
      <c r="F382" t="str">
        <f t="shared" si="6"/>
        <v>3.22.16.3.010</v>
      </c>
    </row>
    <row r="383" spans="1:6" x14ac:dyDescent="0.25">
      <c r="A383" s="23" t="str">
        <f>Gruppering!C402</f>
        <v>3</v>
      </c>
      <c r="B383" s="23" t="str">
        <f>Gruppering!D402</f>
        <v>22</v>
      </c>
      <c r="C383" s="23" t="str">
        <f>Gruppering!E402</f>
        <v>16</v>
      </c>
      <c r="D383" s="23" t="str">
        <f>Gruppering!F402</f>
        <v>3</v>
      </c>
      <c r="E383" s="23" t="str">
        <f>Gruppering!M402</f>
        <v>015</v>
      </c>
      <c r="F383" t="str">
        <f t="shared" si="6"/>
        <v>3.22.16.3.015</v>
      </c>
    </row>
    <row r="384" spans="1:6" x14ac:dyDescent="0.25">
      <c r="A384" s="23" t="str">
        <f>Gruppering!C403</f>
        <v>3</v>
      </c>
      <c r="B384" s="23" t="str">
        <f>Gruppering!D403</f>
        <v>22</v>
      </c>
      <c r="C384" s="23" t="str">
        <f>Gruppering!E403</f>
        <v>17</v>
      </c>
      <c r="D384" s="23" t="str">
        <f>Gruppering!F403</f>
        <v>1</v>
      </c>
      <c r="E384" s="23" t="str">
        <f>Gruppering!M403</f>
        <v>001</v>
      </c>
      <c r="F384" t="str">
        <f t="shared" si="6"/>
        <v>3.22.17.1.001</v>
      </c>
    </row>
    <row r="385" spans="1:6" x14ac:dyDescent="0.25">
      <c r="A385" s="23" t="str">
        <f>Gruppering!C404</f>
        <v>3</v>
      </c>
      <c r="B385" s="23" t="str">
        <f>Gruppering!D404</f>
        <v>22</v>
      </c>
      <c r="C385" s="23" t="str">
        <f>Gruppering!E404</f>
        <v>17</v>
      </c>
      <c r="D385" s="23" t="str">
        <f>Gruppering!F404</f>
        <v>1</v>
      </c>
      <c r="E385" s="23" t="str">
        <f>Gruppering!M404</f>
        <v>002</v>
      </c>
      <c r="F385" t="str">
        <f t="shared" si="6"/>
        <v>3.22.17.1.002</v>
      </c>
    </row>
    <row r="386" spans="1:6" x14ac:dyDescent="0.25">
      <c r="A386" s="23" t="str">
        <f>Gruppering!C405</f>
        <v>3</v>
      </c>
      <c r="B386" s="23" t="str">
        <f>Gruppering!D405</f>
        <v>22</v>
      </c>
      <c r="C386" s="23" t="str">
        <f>Gruppering!E405</f>
        <v>17</v>
      </c>
      <c r="D386" s="23" t="str">
        <f>Gruppering!F405</f>
        <v>3</v>
      </c>
      <c r="E386" s="23" t="str">
        <f>Gruppering!M405</f>
        <v>001</v>
      </c>
      <c r="F386" t="str">
        <f t="shared" si="6"/>
        <v>3.22.17.3.001</v>
      </c>
    </row>
    <row r="387" spans="1:6" x14ac:dyDescent="0.25">
      <c r="A387" s="23" t="str">
        <f>Gruppering!C406</f>
        <v>3</v>
      </c>
      <c r="B387" s="23" t="str">
        <f>Gruppering!D406</f>
        <v>22</v>
      </c>
      <c r="C387" s="23" t="str">
        <f>Gruppering!E406</f>
        <v>17</v>
      </c>
      <c r="D387" s="23" t="str">
        <f>Gruppering!F406</f>
        <v>3</v>
      </c>
      <c r="E387" s="23" t="str">
        <f>Gruppering!M406</f>
        <v>010</v>
      </c>
      <c r="F387" t="str">
        <f t="shared" si="6"/>
        <v>3.22.17.3.010</v>
      </c>
    </row>
    <row r="388" spans="1:6" x14ac:dyDescent="0.25">
      <c r="A388" s="23" t="str">
        <f>Gruppering!C407</f>
        <v>3</v>
      </c>
      <c r="B388" s="23" t="str">
        <f>Gruppering!D407</f>
        <v>22</v>
      </c>
      <c r="C388" s="23" t="str">
        <f>Gruppering!E407</f>
        <v>17</v>
      </c>
      <c r="D388" s="23" t="str">
        <f>Gruppering!F407</f>
        <v>3</v>
      </c>
      <c r="E388" s="23" t="str">
        <f>Gruppering!M407</f>
        <v>015</v>
      </c>
      <c r="F388" t="str">
        <f t="shared" ref="F388:F451" si="8">CONCATENATE(A388,".",B388,".",C388,".",D388,".",E388)</f>
        <v>3.22.17.3.015</v>
      </c>
    </row>
    <row r="389" spans="1:6" x14ac:dyDescent="0.25">
      <c r="A389" s="23" t="str">
        <f>Gruppering!C408</f>
        <v>3</v>
      </c>
      <c r="B389" s="23" t="str">
        <f>Gruppering!D408</f>
        <v>22</v>
      </c>
      <c r="C389" s="23" t="str">
        <f>Gruppering!E408</f>
        <v>18</v>
      </c>
      <c r="D389" s="23" t="str">
        <f>Gruppering!F408</f>
        <v>3</v>
      </c>
      <c r="E389" s="23" t="str">
        <f>Gruppering!M408</f>
        <v>001</v>
      </c>
      <c r="F389" t="str">
        <f t="shared" si="8"/>
        <v>3.22.18.3.001</v>
      </c>
    </row>
    <row r="390" spans="1:6" x14ac:dyDescent="0.25">
      <c r="A390" s="23" t="str">
        <f>Gruppering!C409</f>
        <v>3</v>
      </c>
      <c r="B390" s="23" t="str">
        <f>Gruppering!D409</f>
        <v>22</v>
      </c>
      <c r="C390" s="23" t="str">
        <f>Gruppering!E409</f>
        <v>18</v>
      </c>
      <c r="D390" s="23" t="str">
        <f>Gruppering!F409</f>
        <v>3</v>
      </c>
      <c r="E390" s="23" t="str">
        <f>Gruppering!M409</f>
        <v>010</v>
      </c>
      <c r="F390" t="str">
        <f t="shared" si="8"/>
        <v>3.22.18.3.010</v>
      </c>
    </row>
    <row r="391" spans="1:6" x14ac:dyDescent="0.25">
      <c r="A391" s="23" t="str">
        <f>Gruppering!C410</f>
        <v>3</v>
      </c>
      <c r="B391" s="23" t="str">
        <f>Gruppering!D410</f>
        <v>22</v>
      </c>
      <c r="C391" s="23" t="str">
        <f>Gruppering!E410</f>
        <v>18</v>
      </c>
      <c r="D391" s="23" t="str">
        <f>Gruppering!F410</f>
        <v>3</v>
      </c>
      <c r="E391" s="23" t="str">
        <f>Gruppering!M410</f>
        <v>015</v>
      </c>
      <c r="F391" t="str">
        <f t="shared" si="8"/>
        <v>3.22.18.3.015</v>
      </c>
    </row>
    <row r="392" spans="1:6" x14ac:dyDescent="0.25">
      <c r="A392" s="23" t="str">
        <f>Gruppering!C411</f>
        <v>3</v>
      </c>
      <c r="B392" s="23" t="str">
        <f>Gruppering!D411</f>
        <v>30</v>
      </c>
      <c r="C392" s="23" t="str">
        <f>Gruppering!E411</f>
        <v>44</v>
      </c>
      <c r="D392" s="23" t="str">
        <f>Gruppering!F411</f>
        <v>1</v>
      </c>
      <c r="E392" s="23" t="str">
        <f>Gruppering!M411</f>
        <v>001</v>
      </c>
      <c r="F392" t="str">
        <f t="shared" si="8"/>
        <v>3.30.44.1.001</v>
      </c>
    </row>
    <row r="393" spans="1:6" x14ac:dyDescent="0.25">
      <c r="A393" s="23" t="str">
        <f>Gruppering!C412</f>
        <v>3</v>
      </c>
      <c r="B393" s="23" t="str">
        <f>Gruppering!D412</f>
        <v>30</v>
      </c>
      <c r="C393" s="23" t="str">
        <f>Gruppering!E412</f>
        <v>44</v>
      </c>
      <c r="D393" s="23" t="str">
        <f>Gruppering!F412</f>
        <v>1</v>
      </c>
      <c r="E393" s="23" t="str">
        <f>Gruppering!M412</f>
        <v>002</v>
      </c>
      <c r="F393" t="str">
        <f t="shared" si="8"/>
        <v>3.30.44.1.002</v>
      </c>
    </row>
    <row r="394" spans="1:6" x14ac:dyDescent="0.25">
      <c r="A394" s="23" t="str">
        <f>Gruppering!C413</f>
        <v>3</v>
      </c>
      <c r="B394" s="23" t="str">
        <f>Gruppering!D413</f>
        <v>30</v>
      </c>
      <c r="C394" s="23" t="str">
        <f>Gruppering!E413</f>
        <v>44</v>
      </c>
      <c r="D394" s="23" t="str">
        <f>Gruppering!F413</f>
        <v>3</v>
      </c>
      <c r="E394" s="23" t="str">
        <f>Gruppering!M413</f>
        <v>001</v>
      </c>
      <c r="F394" t="str">
        <f t="shared" si="8"/>
        <v>3.30.44.3.001</v>
      </c>
    </row>
    <row r="395" spans="1:6" x14ac:dyDescent="0.25">
      <c r="A395" s="23" t="str">
        <f>Gruppering!C414</f>
        <v>3</v>
      </c>
      <c r="B395" s="23" t="str">
        <f>Gruppering!D414</f>
        <v>30</v>
      </c>
      <c r="C395" s="23" t="str">
        <f>Gruppering!E414</f>
        <v>44</v>
      </c>
      <c r="D395" s="23" t="str">
        <f>Gruppering!F414</f>
        <v>3</v>
      </c>
      <c r="E395" s="23" t="str">
        <f>Gruppering!M414</f>
        <v>010</v>
      </c>
      <c r="F395" t="str">
        <f t="shared" si="8"/>
        <v>3.30.44.3.010</v>
      </c>
    </row>
    <row r="396" spans="1:6" x14ac:dyDescent="0.25">
      <c r="A396" s="23" t="str">
        <f>Gruppering!C415</f>
        <v>3</v>
      </c>
      <c r="B396" s="23" t="str">
        <f>Gruppering!D415</f>
        <v>30</v>
      </c>
      <c r="C396" s="23" t="str">
        <f>Gruppering!E415</f>
        <v>44</v>
      </c>
      <c r="D396" s="23" t="str">
        <f>Gruppering!F415</f>
        <v>3</v>
      </c>
      <c r="E396" s="23" t="str">
        <f>Gruppering!M415</f>
        <v>015</v>
      </c>
      <c r="F396" t="str">
        <f t="shared" si="8"/>
        <v>3.30.44.3.015</v>
      </c>
    </row>
    <row r="397" spans="1:6" x14ac:dyDescent="0.25">
      <c r="A397" s="23" t="str">
        <f>Gruppering!C416</f>
        <v>3</v>
      </c>
      <c r="B397" s="23" t="str">
        <f>Gruppering!D416</f>
        <v>30</v>
      </c>
      <c r="C397" s="23" t="str">
        <f>Gruppering!E416</f>
        <v>45</v>
      </c>
      <c r="D397" s="23" t="str">
        <f>Gruppering!F416</f>
        <v>1</v>
      </c>
      <c r="E397" s="23" t="str">
        <f>Gruppering!M416</f>
        <v>001</v>
      </c>
      <c r="F397" t="str">
        <f t="shared" si="8"/>
        <v>3.30.45.1.001</v>
      </c>
    </row>
    <row r="398" spans="1:6" x14ac:dyDescent="0.25">
      <c r="A398" s="23" t="str">
        <f>Gruppering!C417</f>
        <v>3</v>
      </c>
      <c r="B398" s="23" t="str">
        <f>Gruppering!D417</f>
        <v>30</v>
      </c>
      <c r="C398" s="23" t="str">
        <f>Gruppering!E417</f>
        <v>45</v>
      </c>
      <c r="D398" s="23" t="str">
        <f>Gruppering!F417</f>
        <v>1</v>
      </c>
      <c r="E398" s="23" t="str">
        <f>Gruppering!M417</f>
        <v>002</v>
      </c>
      <c r="F398" t="str">
        <f t="shared" si="8"/>
        <v>3.30.45.1.002</v>
      </c>
    </row>
    <row r="399" spans="1:6" x14ac:dyDescent="0.25">
      <c r="A399" s="23" t="str">
        <f>Gruppering!C418</f>
        <v>3</v>
      </c>
      <c r="B399" s="23" t="str">
        <f>Gruppering!D418</f>
        <v>30</v>
      </c>
      <c r="C399" s="23" t="str">
        <f>Gruppering!E418</f>
        <v>45</v>
      </c>
      <c r="D399" s="23" t="str">
        <f>Gruppering!F418</f>
        <v>1</v>
      </c>
      <c r="E399" s="23" t="str">
        <f>Gruppering!M418</f>
        <v>003</v>
      </c>
      <c r="F399" t="str">
        <f t="shared" si="8"/>
        <v>3.30.45.1.003</v>
      </c>
    </row>
    <row r="400" spans="1:6" x14ac:dyDescent="0.25">
      <c r="A400" s="23" t="str">
        <f>Gruppering!C419</f>
        <v>3</v>
      </c>
      <c r="B400" s="23" t="str">
        <f>Gruppering!D419</f>
        <v>30</v>
      </c>
      <c r="C400" s="23" t="str">
        <f>Gruppering!E419</f>
        <v>45</v>
      </c>
      <c r="D400" s="23" t="str">
        <f>Gruppering!F419</f>
        <v>1</v>
      </c>
      <c r="E400" s="23" t="str">
        <f>Gruppering!M419</f>
        <v>004</v>
      </c>
      <c r="F400" t="str">
        <f t="shared" si="8"/>
        <v>3.30.45.1.004</v>
      </c>
    </row>
    <row r="401" spans="1:6" x14ac:dyDescent="0.25">
      <c r="A401" s="23" t="str">
        <f>Gruppering!C420</f>
        <v>3</v>
      </c>
      <c r="B401" s="23" t="str">
        <f>Gruppering!D420</f>
        <v>30</v>
      </c>
      <c r="C401" s="23" t="str">
        <f>Gruppering!E420</f>
        <v>45</v>
      </c>
      <c r="D401" s="23" t="str">
        <f>Gruppering!F420</f>
        <v>1</v>
      </c>
      <c r="E401" s="23" t="str">
        <f>Gruppering!M420</f>
        <v>005</v>
      </c>
      <c r="F401" t="str">
        <f t="shared" si="8"/>
        <v>3.30.45.1.005</v>
      </c>
    </row>
    <row r="402" spans="1:6" x14ac:dyDescent="0.25">
      <c r="A402" s="23" t="str">
        <f>Gruppering!C421</f>
        <v>3</v>
      </c>
      <c r="B402" s="23" t="str">
        <f>Gruppering!D421</f>
        <v>30</v>
      </c>
      <c r="C402" s="23" t="str">
        <f>Gruppering!E421</f>
        <v>45</v>
      </c>
      <c r="D402" s="23" t="str">
        <f>Gruppering!F421</f>
        <v>2</v>
      </c>
      <c r="E402" s="23" t="str">
        <f>Gruppering!M421</f>
        <v>001</v>
      </c>
      <c r="F402" t="str">
        <f t="shared" si="8"/>
        <v>3.30.45.2.001</v>
      </c>
    </row>
    <row r="403" spans="1:6" x14ac:dyDescent="0.25">
      <c r="A403" s="23" t="str">
        <f>Gruppering!C422</f>
        <v>3</v>
      </c>
      <c r="B403" s="23" t="str">
        <f>Gruppering!D422</f>
        <v>30</v>
      </c>
      <c r="C403" s="23" t="str">
        <f>Gruppering!E422</f>
        <v>45</v>
      </c>
      <c r="D403" s="23" t="str">
        <f>Gruppering!F422</f>
        <v>2</v>
      </c>
      <c r="E403" s="23" t="str">
        <f>Gruppering!M422</f>
        <v>002</v>
      </c>
      <c r="F403" t="str">
        <f t="shared" si="8"/>
        <v>3.30.45.2.002</v>
      </c>
    </row>
    <row r="404" spans="1:6" x14ac:dyDescent="0.25">
      <c r="A404" s="23" t="str">
        <f>Gruppering!C423</f>
        <v>3</v>
      </c>
      <c r="B404" s="23" t="str">
        <f>Gruppering!D423</f>
        <v>30</v>
      </c>
      <c r="C404" s="23" t="str">
        <f>Gruppering!E423</f>
        <v>45</v>
      </c>
      <c r="D404" s="23" t="str">
        <f>Gruppering!F423</f>
        <v>3</v>
      </c>
      <c r="E404" s="23" t="str">
        <f>Gruppering!M423</f>
        <v>001</v>
      </c>
      <c r="F404" t="str">
        <f t="shared" si="8"/>
        <v>3.30.45.3.001</v>
      </c>
    </row>
    <row r="405" spans="1:6" x14ac:dyDescent="0.25">
      <c r="A405" s="23" t="str">
        <f>Gruppering!C424</f>
        <v>3</v>
      </c>
      <c r="B405" s="23" t="str">
        <f>Gruppering!D424</f>
        <v>30</v>
      </c>
      <c r="C405" s="23" t="str">
        <f>Gruppering!E424</f>
        <v>45</v>
      </c>
      <c r="D405" s="23" t="str">
        <f>Gruppering!F424</f>
        <v>3</v>
      </c>
      <c r="E405" s="23" t="str">
        <f>Gruppering!M424</f>
        <v>010</v>
      </c>
      <c r="F405" t="str">
        <f t="shared" si="8"/>
        <v>3.30.45.3.010</v>
      </c>
    </row>
    <row r="406" spans="1:6" x14ac:dyDescent="0.25">
      <c r="A406" s="23" t="str">
        <f>Gruppering!C425</f>
        <v>3</v>
      </c>
      <c r="B406" s="23" t="str">
        <f>Gruppering!D425</f>
        <v>30</v>
      </c>
      <c r="C406" s="23" t="str">
        <f>Gruppering!E425</f>
        <v>45</v>
      </c>
      <c r="D406" s="23" t="str">
        <f>Gruppering!F425</f>
        <v>3</v>
      </c>
      <c r="E406" s="23" t="str">
        <f>Gruppering!M425</f>
        <v>015</v>
      </c>
      <c r="F406" t="str">
        <f t="shared" si="8"/>
        <v>3.30.45.3.015</v>
      </c>
    </row>
    <row r="407" spans="1:6" x14ac:dyDescent="0.25">
      <c r="A407" s="23" t="str">
        <f>Gruppering!C426</f>
        <v>3</v>
      </c>
      <c r="B407" s="23" t="str">
        <f>Gruppering!D426</f>
        <v>30</v>
      </c>
      <c r="C407" s="23" t="str">
        <f>Gruppering!E426</f>
        <v>46</v>
      </c>
      <c r="D407" s="23" t="str">
        <f>Gruppering!F426</f>
        <v>3</v>
      </c>
      <c r="E407" s="23" t="str">
        <f>Gruppering!M426</f>
        <v>001</v>
      </c>
      <c r="F407" t="str">
        <f t="shared" si="8"/>
        <v>3.30.46.3.001</v>
      </c>
    </row>
    <row r="408" spans="1:6" x14ac:dyDescent="0.25">
      <c r="A408" s="23" t="str">
        <f>Gruppering!C427</f>
        <v>3</v>
      </c>
      <c r="B408" s="23" t="str">
        <f>Gruppering!D427</f>
        <v>30</v>
      </c>
      <c r="C408" s="23" t="str">
        <f>Gruppering!E427</f>
        <v>46</v>
      </c>
      <c r="D408" s="23" t="str">
        <f>Gruppering!F427</f>
        <v>3</v>
      </c>
      <c r="E408" s="23" t="str">
        <f>Gruppering!M427</f>
        <v>010</v>
      </c>
      <c r="F408" t="str">
        <f t="shared" si="8"/>
        <v>3.30.46.3.010</v>
      </c>
    </row>
    <row r="409" spans="1:6" x14ac:dyDescent="0.25">
      <c r="A409" s="23" t="str">
        <f>Gruppering!C428</f>
        <v>3</v>
      </c>
      <c r="B409" s="23" t="str">
        <f>Gruppering!D428</f>
        <v>30</v>
      </c>
      <c r="C409" s="23" t="str">
        <f>Gruppering!E428</f>
        <v>46</v>
      </c>
      <c r="D409" s="23" t="str">
        <f>Gruppering!F428</f>
        <v>3</v>
      </c>
      <c r="E409" s="23" t="str">
        <f>Gruppering!M428</f>
        <v>015</v>
      </c>
      <c r="F409" t="str">
        <f t="shared" si="8"/>
        <v>3.30.46.3.015</v>
      </c>
    </row>
    <row r="410" spans="1:6" x14ac:dyDescent="0.25">
      <c r="A410" s="23" t="str">
        <f>Gruppering!C429</f>
        <v>3</v>
      </c>
      <c r="B410" s="23" t="str">
        <f>Gruppering!D429</f>
        <v>32</v>
      </c>
      <c r="C410" s="23" t="str">
        <f>Gruppering!E429</f>
        <v>50</v>
      </c>
      <c r="D410" s="23" t="str">
        <f>Gruppering!F429</f>
        <v>1</v>
      </c>
      <c r="E410" s="23" t="str">
        <f>Gruppering!M429</f>
        <v>003</v>
      </c>
      <c r="F410" t="str">
        <f t="shared" si="8"/>
        <v>3.32.50.1.003</v>
      </c>
    </row>
    <row r="411" spans="1:6" x14ac:dyDescent="0.25">
      <c r="A411" s="23" t="str">
        <f>Gruppering!C430</f>
        <v>3</v>
      </c>
      <c r="B411" s="23" t="str">
        <f>Gruppering!D430</f>
        <v>32</v>
      </c>
      <c r="C411" s="23" t="str">
        <f>Gruppering!E430</f>
        <v>50</v>
      </c>
      <c r="D411" s="23" t="str">
        <f>Gruppering!F430</f>
        <v>1</v>
      </c>
      <c r="E411" s="23" t="str">
        <f>Gruppering!M430</f>
        <v>008</v>
      </c>
      <c r="F411" t="str">
        <f t="shared" si="8"/>
        <v>3.32.50.1.008</v>
      </c>
    </row>
    <row r="412" spans="1:6" x14ac:dyDescent="0.25">
      <c r="A412" s="23" t="str">
        <f>Gruppering!C431</f>
        <v>3</v>
      </c>
      <c r="B412" s="23" t="str">
        <f>Gruppering!D431</f>
        <v>32</v>
      </c>
      <c r="C412" s="23" t="str">
        <f>Gruppering!E431</f>
        <v>50</v>
      </c>
      <c r="D412" s="23" t="str">
        <f>Gruppering!F431</f>
        <v>1</v>
      </c>
      <c r="E412" s="23" t="str">
        <f>Gruppering!M431</f>
        <v>200</v>
      </c>
      <c r="F412" t="str">
        <f t="shared" si="8"/>
        <v>3.32.50.1.200</v>
      </c>
    </row>
    <row r="413" spans="1:6" x14ac:dyDescent="0.25">
      <c r="A413" s="23" t="str">
        <f>Gruppering!C432</f>
        <v>3</v>
      </c>
      <c r="B413" s="23" t="str">
        <f>Gruppering!D432</f>
        <v>32</v>
      </c>
      <c r="C413" s="23" t="str">
        <f>Gruppering!E432</f>
        <v>50</v>
      </c>
      <c r="D413" s="23" t="str">
        <f>Gruppering!F432</f>
        <v>3</v>
      </c>
      <c r="E413" s="23" t="str">
        <f>Gruppering!M432</f>
        <v>001</v>
      </c>
      <c r="F413" t="str">
        <f t="shared" si="8"/>
        <v>3.32.50.3.001</v>
      </c>
    </row>
    <row r="414" spans="1:6" x14ac:dyDescent="0.25">
      <c r="A414" s="23" t="str">
        <f>Gruppering!C433</f>
        <v>3</v>
      </c>
      <c r="B414" s="23" t="str">
        <f>Gruppering!D433</f>
        <v>32</v>
      </c>
      <c r="C414" s="23" t="str">
        <f>Gruppering!E433</f>
        <v>50</v>
      </c>
      <c r="D414" s="23" t="str">
        <f>Gruppering!F433</f>
        <v>3</v>
      </c>
      <c r="E414" s="23" t="str">
        <f>Gruppering!M433</f>
        <v>010</v>
      </c>
      <c r="F414" t="str">
        <f t="shared" si="8"/>
        <v>3.32.50.3.010</v>
      </c>
    </row>
    <row r="415" spans="1:6" x14ac:dyDescent="0.25">
      <c r="A415" s="23" t="str">
        <f>Gruppering!C434</f>
        <v>3</v>
      </c>
      <c r="B415" s="23" t="str">
        <f>Gruppering!D434</f>
        <v>32</v>
      </c>
      <c r="C415" s="23" t="str">
        <f>Gruppering!E434</f>
        <v>50</v>
      </c>
      <c r="D415" s="23" t="str">
        <f>Gruppering!F434</f>
        <v>3</v>
      </c>
      <c r="E415" s="23" t="str">
        <f>Gruppering!M434</f>
        <v>015</v>
      </c>
      <c r="F415" t="str">
        <f t="shared" si="8"/>
        <v>3.32.50.3.015</v>
      </c>
    </row>
    <row r="416" spans="1:6" x14ac:dyDescent="0.25">
      <c r="A416" s="23" t="str">
        <f>Gruppering!C435</f>
        <v>3</v>
      </c>
      <c r="B416" s="23" t="str">
        <f>Gruppering!D435</f>
        <v>35</v>
      </c>
      <c r="C416" s="23" t="str">
        <f>Gruppering!E435</f>
        <v>60</v>
      </c>
      <c r="D416" s="23" t="str">
        <f>Gruppering!F435</f>
        <v>1</v>
      </c>
      <c r="E416" s="23" t="str">
        <f>Gruppering!M435</f>
        <v>200</v>
      </c>
      <c r="F416" t="str">
        <f t="shared" si="8"/>
        <v>3.35.60.1.200</v>
      </c>
    </row>
    <row r="417" spans="1:6" x14ac:dyDescent="0.25">
      <c r="A417" s="23" t="str">
        <f>Gruppering!C436</f>
        <v>3</v>
      </c>
      <c r="B417" s="23" t="str">
        <f>Gruppering!D436</f>
        <v>35</v>
      </c>
      <c r="C417" s="23" t="str">
        <f>Gruppering!E436</f>
        <v>60</v>
      </c>
      <c r="D417" s="23" t="str">
        <f>Gruppering!F436</f>
        <v>2</v>
      </c>
      <c r="E417" s="23" t="str">
        <f>Gruppering!M436</f>
        <v>002</v>
      </c>
      <c r="F417" t="str">
        <f t="shared" si="8"/>
        <v>3.35.60.2.002</v>
      </c>
    </row>
    <row r="418" spans="1:6" x14ac:dyDescent="0.25">
      <c r="A418" s="23" t="str">
        <f>Gruppering!C437</f>
        <v>3</v>
      </c>
      <c r="B418" s="23" t="str">
        <f>Gruppering!D437</f>
        <v>35</v>
      </c>
      <c r="C418" s="23" t="str">
        <f>Gruppering!E437</f>
        <v>60</v>
      </c>
      <c r="D418" s="23" t="str">
        <f>Gruppering!F437</f>
        <v>2</v>
      </c>
      <c r="E418" s="23" t="str">
        <f>Gruppering!M437</f>
        <v>004</v>
      </c>
      <c r="F418" t="str">
        <f t="shared" si="8"/>
        <v>3.35.60.2.004</v>
      </c>
    </row>
    <row r="419" spans="1:6" x14ac:dyDescent="0.25">
      <c r="A419" s="23" t="str">
        <f>Gruppering!C438</f>
        <v>3</v>
      </c>
      <c r="B419" s="23" t="str">
        <f>Gruppering!D438</f>
        <v>35</v>
      </c>
      <c r="C419" s="23" t="str">
        <f>Gruppering!E438</f>
        <v>60</v>
      </c>
      <c r="D419" s="23" t="str">
        <f>Gruppering!F438</f>
        <v>3</v>
      </c>
      <c r="E419" s="23" t="str">
        <f>Gruppering!M438</f>
        <v>001</v>
      </c>
      <c r="F419" t="str">
        <f t="shared" si="8"/>
        <v>3.35.60.3.001</v>
      </c>
    </row>
    <row r="420" spans="1:6" x14ac:dyDescent="0.25">
      <c r="A420" s="23" t="str">
        <f>Gruppering!C439</f>
        <v>3</v>
      </c>
      <c r="B420" s="23" t="str">
        <f>Gruppering!D439</f>
        <v>35</v>
      </c>
      <c r="C420" s="23" t="str">
        <f>Gruppering!E439</f>
        <v>60</v>
      </c>
      <c r="D420" s="23" t="str">
        <f>Gruppering!F439</f>
        <v>3</v>
      </c>
      <c r="E420" s="23" t="str">
        <f>Gruppering!M439</f>
        <v>010</v>
      </c>
      <c r="F420" t="str">
        <f t="shared" si="8"/>
        <v>3.35.60.3.010</v>
      </c>
    </row>
    <row r="421" spans="1:6" x14ac:dyDescent="0.25">
      <c r="A421" s="23" t="str">
        <f>Gruppering!C440</f>
        <v>3</v>
      </c>
      <c r="B421" s="23" t="str">
        <f>Gruppering!D440</f>
        <v>35</v>
      </c>
      <c r="C421" s="23" t="str">
        <f>Gruppering!E440</f>
        <v>60</v>
      </c>
      <c r="D421" s="23" t="str">
        <f>Gruppering!F440</f>
        <v>3</v>
      </c>
      <c r="E421" s="23" t="str">
        <f>Gruppering!M440</f>
        <v>015</v>
      </c>
      <c r="F421" t="str">
        <f t="shared" si="8"/>
        <v>3.35.60.3.015</v>
      </c>
    </row>
    <row r="422" spans="1:6" x14ac:dyDescent="0.25">
      <c r="A422" s="23" t="str">
        <f>Gruppering!C441</f>
        <v>3</v>
      </c>
      <c r="B422" s="23" t="str">
        <f>Gruppering!D441</f>
        <v>35</v>
      </c>
      <c r="C422" s="23" t="str">
        <f>Gruppering!E441</f>
        <v>61</v>
      </c>
      <c r="D422" s="23" t="str">
        <f>Gruppering!F441</f>
        <v>3</v>
      </c>
      <c r="E422" s="23" t="str">
        <f>Gruppering!M441</f>
        <v>001</v>
      </c>
      <c r="F422" t="str">
        <f t="shared" si="8"/>
        <v>3.35.61.3.001</v>
      </c>
    </row>
    <row r="423" spans="1:6" x14ac:dyDescent="0.25">
      <c r="A423" s="23" t="str">
        <f>Gruppering!C442</f>
        <v>3</v>
      </c>
      <c r="B423" s="23" t="str">
        <f>Gruppering!D442</f>
        <v>35</v>
      </c>
      <c r="C423" s="23" t="str">
        <f>Gruppering!E442</f>
        <v>61</v>
      </c>
      <c r="D423" s="23" t="str">
        <f>Gruppering!F442</f>
        <v>3</v>
      </c>
      <c r="E423" s="23" t="str">
        <f>Gruppering!M442</f>
        <v>010</v>
      </c>
      <c r="F423" t="str">
        <f t="shared" si="8"/>
        <v>3.35.61.3.010</v>
      </c>
    </row>
    <row r="424" spans="1:6" x14ac:dyDescent="0.25">
      <c r="A424" s="23" t="str">
        <f>Gruppering!C443</f>
        <v>3</v>
      </c>
      <c r="B424" s="23" t="str">
        <f>Gruppering!D443</f>
        <v>35</v>
      </c>
      <c r="C424" s="23" t="str">
        <f>Gruppering!E443</f>
        <v>61</v>
      </c>
      <c r="D424" s="23" t="str">
        <f>Gruppering!F443</f>
        <v>3</v>
      </c>
      <c r="E424" s="23" t="str">
        <f>Gruppering!M443</f>
        <v>015</v>
      </c>
      <c r="F424" t="str">
        <f t="shared" si="8"/>
        <v>3.35.61.3.015</v>
      </c>
    </row>
    <row r="425" spans="1:6" x14ac:dyDescent="0.25">
      <c r="A425" s="23" t="str">
        <f>Gruppering!C444</f>
        <v>3</v>
      </c>
      <c r="B425" s="23" t="str">
        <f>Gruppering!D444</f>
        <v>35</v>
      </c>
      <c r="C425" s="23" t="str">
        <f>Gruppering!E444</f>
        <v>62</v>
      </c>
      <c r="D425" s="23" t="str">
        <f>Gruppering!F444</f>
        <v>2</v>
      </c>
      <c r="E425" s="23" t="str">
        <f>Gruppering!M444</f>
        <v>002</v>
      </c>
      <c r="F425" t="str">
        <f t="shared" si="8"/>
        <v>3.35.62.2.002</v>
      </c>
    </row>
    <row r="426" spans="1:6" x14ac:dyDescent="0.25">
      <c r="A426" s="23" t="str">
        <f>Gruppering!C445</f>
        <v>3</v>
      </c>
      <c r="B426" s="23" t="str">
        <f>Gruppering!D445</f>
        <v>35</v>
      </c>
      <c r="C426" s="23" t="str">
        <f>Gruppering!E445</f>
        <v>62</v>
      </c>
      <c r="D426" s="23" t="str">
        <f>Gruppering!F445</f>
        <v>3</v>
      </c>
      <c r="E426" s="23" t="str">
        <f>Gruppering!M445</f>
        <v>001</v>
      </c>
      <c r="F426" t="str">
        <f t="shared" si="8"/>
        <v>3.35.62.3.001</v>
      </c>
    </row>
    <row r="427" spans="1:6" x14ac:dyDescent="0.25">
      <c r="A427" s="23" t="str">
        <f>Gruppering!C446</f>
        <v>3</v>
      </c>
      <c r="B427" s="23" t="str">
        <f>Gruppering!D446</f>
        <v>35</v>
      </c>
      <c r="C427" s="23" t="str">
        <f>Gruppering!E446</f>
        <v>62</v>
      </c>
      <c r="D427" s="23" t="str">
        <f>Gruppering!F446</f>
        <v>3</v>
      </c>
      <c r="E427" s="23" t="str">
        <f>Gruppering!M446</f>
        <v>010</v>
      </c>
      <c r="F427" t="str">
        <f t="shared" si="8"/>
        <v>3.35.62.3.010</v>
      </c>
    </row>
    <row r="428" spans="1:6" x14ac:dyDescent="0.25">
      <c r="A428" s="23" t="str">
        <f>Gruppering!C447</f>
        <v>3</v>
      </c>
      <c r="B428" s="23" t="str">
        <f>Gruppering!D447</f>
        <v>35</v>
      </c>
      <c r="C428" s="23" t="str">
        <f>Gruppering!E447</f>
        <v>62</v>
      </c>
      <c r="D428" s="23" t="str">
        <f>Gruppering!F447</f>
        <v>3</v>
      </c>
      <c r="E428" s="23" t="str">
        <f>Gruppering!M447</f>
        <v>015</v>
      </c>
      <c r="F428" t="str">
        <f t="shared" si="8"/>
        <v>3.35.62.3.015</v>
      </c>
    </row>
    <row r="429" spans="1:6" x14ac:dyDescent="0.25">
      <c r="A429" s="23" t="str">
        <f>Gruppering!C448</f>
        <v>3</v>
      </c>
      <c r="B429" s="23" t="str">
        <f>Gruppering!D448</f>
        <v>35</v>
      </c>
      <c r="C429" s="23" t="str">
        <f>Gruppering!E448</f>
        <v>63</v>
      </c>
      <c r="D429" s="23" t="str">
        <f>Gruppering!F448</f>
        <v>1</v>
      </c>
      <c r="E429" s="23" t="str">
        <f>Gruppering!M448</f>
        <v>200</v>
      </c>
      <c r="F429" t="str">
        <f t="shared" si="8"/>
        <v>3.35.63.1.200</v>
      </c>
    </row>
    <row r="430" spans="1:6" x14ac:dyDescent="0.25">
      <c r="A430" s="23" t="str">
        <f>Gruppering!C449</f>
        <v>3</v>
      </c>
      <c r="B430" s="23" t="str">
        <f>Gruppering!D449</f>
        <v>35</v>
      </c>
      <c r="C430" s="23" t="str">
        <f>Gruppering!E449</f>
        <v>63</v>
      </c>
      <c r="D430" s="23" t="str">
        <f>Gruppering!F449</f>
        <v>2</v>
      </c>
      <c r="E430" s="23" t="str">
        <f>Gruppering!M449</f>
        <v>002</v>
      </c>
      <c r="F430" t="str">
        <f t="shared" si="8"/>
        <v>3.35.63.2.002</v>
      </c>
    </row>
    <row r="431" spans="1:6" x14ac:dyDescent="0.25">
      <c r="A431" s="23" t="str">
        <f>Gruppering!C450</f>
        <v>3</v>
      </c>
      <c r="B431" s="23" t="str">
        <f>Gruppering!D450</f>
        <v>35</v>
      </c>
      <c r="C431" s="23" t="str">
        <f>Gruppering!E450</f>
        <v>63</v>
      </c>
      <c r="D431" s="23" t="str">
        <f>Gruppering!F450</f>
        <v>3</v>
      </c>
      <c r="E431" s="23" t="str">
        <f>Gruppering!M450</f>
        <v>001</v>
      </c>
      <c r="F431" t="str">
        <f t="shared" si="8"/>
        <v>3.35.63.3.001</v>
      </c>
    </row>
    <row r="432" spans="1:6" x14ac:dyDescent="0.25">
      <c r="A432" s="23" t="str">
        <f>Gruppering!C451</f>
        <v>3</v>
      </c>
      <c r="B432" s="23" t="str">
        <f>Gruppering!D451</f>
        <v>35</v>
      </c>
      <c r="C432" s="23" t="str">
        <f>Gruppering!E451</f>
        <v>63</v>
      </c>
      <c r="D432" s="23" t="str">
        <f>Gruppering!F451</f>
        <v>3</v>
      </c>
      <c r="E432" s="23" t="str">
        <f>Gruppering!M451</f>
        <v>010</v>
      </c>
      <c r="F432" t="str">
        <f t="shared" si="8"/>
        <v>3.35.63.3.010</v>
      </c>
    </row>
    <row r="433" spans="1:6" x14ac:dyDescent="0.25">
      <c r="A433" s="23" t="str">
        <f>Gruppering!C452</f>
        <v>3</v>
      </c>
      <c r="B433" s="23" t="str">
        <f>Gruppering!D452</f>
        <v>35</v>
      </c>
      <c r="C433" s="23" t="str">
        <f>Gruppering!E452</f>
        <v>63</v>
      </c>
      <c r="D433" s="23" t="str">
        <f>Gruppering!F452</f>
        <v>3</v>
      </c>
      <c r="E433" s="23" t="str">
        <f>Gruppering!M452</f>
        <v>015</v>
      </c>
      <c r="F433" t="str">
        <f t="shared" si="8"/>
        <v>3.35.63.3.015</v>
      </c>
    </row>
    <row r="434" spans="1:6" x14ac:dyDescent="0.25">
      <c r="A434" s="23" t="str">
        <f>Gruppering!C453</f>
        <v>3</v>
      </c>
      <c r="B434" s="23" t="str">
        <f>Gruppering!D453</f>
        <v>35</v>
      </c>
      <c r="C434" s="23" t="str">
        <f>Gruppering!E453</f>
        <v>64</v>
      </c>
      <c r="D434" s="23" t="str">
        <f>Gruppering!F453</f>
        <v>1</v>
      </c>
      <c r="E434" s="23" t="str">
        <f>Gruppering!M453</f>
        <v>200</v>
      </c>
      <c r="F434" t="str">
        <f t="shared" si="8"/>
        <v>3.35.64.1.200</v>
      </c>
    </row>
    <row r="435" spans="1:6" x14ac:dyDescent="0.25">
      <c r="A435" s="23" t="str">
        <f>Gruppering!C454</f>
        <v>3</v>
      </c>
      <c r="B435" s="23" t="str">
        <f>Gruppering!D454</f>
        <v>35</v>
      </c>
      <c r="C435" s="23" t="str">
        <f>Gruppering!E454</f>
        <v>64</v>
      </c>
      <c r="D435" s="23" t="str">
        <f>Gruppering!F454</f>
        <v>3</v>
      </c>
      <c r="E435" s="23" t="str">
        <f>Gruppering!M454</f>
        <v>001</v>
      </c>
      <c r="F435" t="str">
        <f t="shared" si="8"/>
        <v>3.35.64.3.001</v>
      </c>
    </row>
    <row r="436" spans="1:6" x14ac:dyDescent="0.25">
      <c r="A436" s="23" t="str">
        <f>Gruppering!C455</f>
        <v>3</v>
      </c>
      <c r="B436" s="23" t="str">
        <f>Gruppering!D455</f>
        <v>35</v>
      </c>
      <c r="C436" s="23" t="str">
        <f>Gruppering!E455</f>
        <v>64</v>
      </c>
      <c r="D436" s="23" t="str">
        <f>Gruppering!F455</f>
        <v>3</v>
      </c>
      <c r="E436" s="23" t="str">
        <f>Gruppering!M455</f>
        <v>010</v>
      </c>
      <c r="F436" t="str">
        <f t="shared" si="8"/>
        <v>3.35.64.3.010</v>
      </c>
    </row>
    <row r="437" spans="1:6" x14ac:dyDescent="0.25">
      <c r="A437" s="23" t="str">
        <f>Gruppering!C456</f>
        <v>3</v>
      </c>
      <c r="B437" s="23" t="str">
        <f>Gruppering!D456</f>
        <v>35</v>
      </c>
      <c r="C437" s="23" t="str">
        <f>Gruppering!E456</f>
        <v>64</v>
      </c>
      <c r="D437" s="23" t="str">
        <f>Gruppering!F456</f>
        <v>3</v>
      </c>
      <c r="E437" s="23" t="str">
        <f>Gruppering!M456</f>
        <v>015</v>
      </c>
      <c r="F437" t="str">
        <f t="shared" si="8"/>
        <v>3.35.64.3.015</v>
      </c>
    </row>
    <row r="438" spans="1:6" x14ac:dyDescent="0.25">
      <c r="A438" s="23" t="str">
        <f>Gruppering!C457</f>
        <v>3</v>
      </c>
      <c r="B438" s="23" t="str">
        <f>Gruppering!D457</f>
        <v>38</v>
      </c>
      <c r="C438" s="23" t="str">
        <f>Gruppering!E457</f>
        <v>70</v>
      </c>
      <c r="D438" s="23" t="str">
        <f>Gruppering!F457</f>
        <v>3</v>
      </c>
      <c r="E438" s="23" t="str">
        <f>Gruppering!M457</f>
        <v>001</v>
      </c>
      <c r="F438" t="str">
        <f t="shared" si="8"/>
        <v>3.38.70.3.001</v>
      </c>
    </row>
    <row r="439" spans="1:6" x14ac:dyDescent="0.25">
      <c r="A439" s="23" t="str">
        <f>Gruppering!C458</f>
        <v>3</v>
      </c>
      <c r="B439" s="23" t="str">
        <f>Gruppering!D458</f>
        <v>38</v>
      </c>
      <c r="C439" s="23" t="str">
        <f>Gruppering!E458</f>
        <v>70</v>
      </c>
      <c r="D439" s="23" t="str">
        <f>Gruppering!F458</f>
        <v>3</v>
      </c>
      <c r="E439" s="23" t="str">
        <f>Gruppering!M458</f>
        <v>010</v>
      </c>
      <c r="F439" t="str">
        <f t="shared" si="8"/>
        <v>3.38.70.3.010</v>
      </c>
    </row>
    <row r="440" spans="1:6" x14ac:dyDescent="0.25">
      <c r="A440" s="23" t="str">
        <f>Gruppering!C459</f>
        <v>3</v>
      </c>
      <c r="B440" s="23" t="str">
        <f>Gruppering!D459</f>
        <v>38</v>
      </c>
      <c r="C440" s="23" t="str">
        <f>Gruppering!E459</f>
        <v>70</v>
      </c>
      <c r="D440" s="23" t="str">
        <f>Gruppering!F459</f>
        <v>3</v>
      </c>
      <c r="E440" s="23" t="str">
        <f>Gruppering!M459</f>
        <v>015</v>
      </c>
      <c r="F440" t="str">
        <f t="shared" si="8"/>
        <v>3.38.70.3.015</v>
      </c>
    </row>
    <row r="441" spans="1:6" x14ac:dyDescent="0.25">
      <c r="A441" s="23" t="str">
        <f>Gruppering!C460</f>
        <v>3</v>
      </c>
      <c r="B441" s="23" t="str">
        <f>Gruppering!D460</f>
        <v>38</v>
      </c>
      <c r="C441" s="23" t="str">
        <f>Gruppering!E460</f>
        <v>72</v>
      </c>
      <c r="D441" s="23" t="str">
        <f>Gruppering!F460</f>
        <v>1</v>
      </c>
      <c r="E441" s="23" t="str">
        <f>Gruppering!M460</f>
        <v>001</v>
      </c>
      <c r="F441" t="str">
        <f t="shared" si="8"/>
        <v>3.38.72.1.001</v>
      </c>
    </row>
    <row r="442" spans="1:6" x14ac:dyDescent="0.25">
      <c r="A442" s="23" t="str">
        <f>Gruppering!C461</f>
        <v>3</v>
      </c>
      <c r="B442" s="23" t="str">
        <f>Gruppering!D461</f>
        <v>38</v>
      </c>
      <c r="C442" s="23" t="str">
        <f>Gruppering!E461</f>
        <v>72</v>
      </c>
      <c r="D442" s="23" t="str">
        <f>Gruppering!F461</f>
        <v>3</v>
      </c>
      <c r="E442" s="23" t="str">
        <f>Gruppering!M461</f>
        <v>001</v>
      </c>
      <c r="F442" t="str">
        <f t="shared" si="8"/>
        <v>3.38.72.3.001</v>
      </c>
    </row>
    <row r="443" spans="1:6" x14ac:dyDescent="0.25">
      <c r="A443" s="23" t="str">
        <f>Gruppering!C462</f>
        <v>3</v>
      </c>
      <c r="B443" s="23" t="str">
        <f>Gruppering!D462</f>
        <v>38</v>
      </c>
      <c r="C443" s="23" t="str">
        <f>Gruppering!E462</f>
        <v>72</v>
      </c>
      <c r="D443" s="23" t="str">
        <f>Gruppering!F462</f>
        <v>3</v>
      </c>
      <c r="E443" s="23" t="str">
        <f>Gruppering!M462</f>
        <v>010</v>
      </c>
      <c r="F443" t="str">
        <f t="shared" si="8"/>
        <v>3.38.72.3.010</v>
      </c>
    </row>
    <row r="444" spans="1:6" x14ac:dyDescent="0.25">
      <c r="A444" s="23" t="str">
        <f>Gruppering!C463</f>
        <v>3</v>
      </c>
      <c r="B444" s="23" t="str">
        <f>Gruppering!D463</f>
        <v>38</v>
      </c>
      <c r="C444" s="23" t="str">
        <f>Gruppering!E463</f>
        <v>72</v>
      </c>
      <c r="D444" s="23" t="str">
        <f>Gruppering!F463</f>
        <v>3</v>
      </c>
      <c r="E444" s="23" t="str">
        <f>Gruppering!M463</f>
        <v>015</v>
      </c>
      <c r="F444" t="str">
        <f t="shared" si="8"/>
        <v>3.38.72.3.015</v>
      </c>
    </row>
    <row r="445" spans="1:6" x14ac:dyDescent="0.25">
      <c r="A445" s="23" t="str">
        <f>Gruppering!C464</f>
        <v>3</v>
      </c>
      <c r="B445" s="23" t="str">
        <f>Gruppering!D464</f>
        <v>38</v>
      </c>
      <c r="C445" s="23" t="str">
        <f>Gruppering!E464</f>
        <v>73</v>
      </c>
      <c r="D445" s="23" t="str">
        <f>Gruppering!F464</f>
        <v>1</v>
      </c>
      <c r="E445" s="23" t="str">
        <f>Gruppering!M464</f>
        <v>002</v>
      </c>
      <c r="F445" t="str">
        <f t="shared" si="8"/>
        <v>3.38.73.1.002</v>
      </c>
    </row>
    <row r="446" spans="1:6" x14ac:dyDescent="0.25">
      <c r="A446" s="23" t="str">
        <f>Gruppering!C465</f>
        <v>3</v>
      </c>
      <c r="B446" s="23" t="str">
        <f>Gruppering!D465</f>
        <v>38</v>
      </c>
      <c r="C446" s="23" t="str">
        <f>Gruppering!E465</f>
        <v>73</v>
      </c>
      <c r="D446" s="23" t="str">
        <f>Gruppering!F465</f>
        <v>3</v>
      </c>
      <c r="E446" s="23" t="str">
        <f>Gruppering!M465</f>
        <v>001</v>
      </c>
      <c r="F446" t="str">
        <f t="shared" si="8"/>
        <v>3.38.73.3.001</v>
      </c>
    </row>
    <row r="447" spans="1:6" x14ac:dyDescent="0.25">
      <c r="A447" s="23" t="str">
        <f>Gruppering!C466</f>
        <v>3</v>
      </c>
      <c r="B447" s="23" t="str">
        <f>Gruppering!D466</f>
        <v>38</v>
      </c>
      <c r="C447" s="23" t="str">
        <f>Gruppering!E466</f>
        <v>73</v>
      </c>
      <c r="D447" s="23" t="str">
        <f>Gruppering!F466</f>
        <v>3</v>
      </c>
      <c r="E447" s="23" t="str">
        <f>Gruppering!M466</f>
        <v>010</v>
      </c>
      <c r="F447" t="str">
        <f t="shared" si="8"/>
        <v>3.38.73.3.010</v>
      </c>
    </row>
    <row r="448" spans="1:6" x14ac:dyDescent="0.25">
      <c r="A448" s="23" t="str">
        <f>Gruppering!C467</f>
        <v>3</v>
      </c>
      <c r="B448" s="23" t="str">
        <f>Gruppering!D467</f>
        <v>38</v>
      </c>
      <c r="C448" s="23" t="str">
        <f>Gruppering!E467</f>
        <v>73</v>
      </c>
      <c r="D448" s="23" t="str">
        <f>Gruppering!F467</f>
        <v>3</v>
      </c>
      <c r="E448" s="23" t="str">
        <f>Gruppering!M467</f>
        <v>015</v>
      </c>
      <c r="F448" t="str">
        <f t="shared" si="8"/>
        <v>3.38.73.3.015</v>
      </c>
    </row>
    <row r="449" spans="1:6" x14ac:dyDescent="0.25">
      <c r="A449" s="23" t="str">
        <f>Gruppering!C468</f>
        <v>3</v>
      </c>
      <c r="B449" s="23" t="str">
        <f>Gruppering!D468</f>
        <v>38</v>
      </c>
      <c r="C449" s="23" t="str">
        <f>Gruppering!E468</f>
        <v>74</v>
      </c>
      <c r="D449" s="23" t="str">
        <f>Gruppering!F468</f>
        <v>1</v>
      </c>
      <c r="E449" s="23" t="str">
        <f>Gruppering!M468</f>
        <v>001</v>
      </c>
      <c r="F449" t="str">
        <f t="shared" si="8"/>
        <v>3.38.74.1.001</v>
      </c>
    </row>
    <row r="450" spans="1:6" x14ac:dyDescent="0.25">
      <c r="A450" s="23" t="str">
        <f>Gruppering!C469</f>
        <v>3</v>
      </c>
      <c r="B450" s="23" t="str">
        <f>Gruppering!D469</f>
        <v>38</v>
      </c>
      <c r="C450" s="23" t="str">
        <f>Gruppering!E469</f>
        <v>74</v>
      </c>
      <c r="D450" s="23" t="str">
        <f>Gruppering!F469</f>
        <v>1</v>
      </c>
      <c r="E450" s="23" t="str">
        <f>Gruppering!M469</f>
        <v>002</v>
      </c>
      <c r="F450" t="str">
        <f t="shared" si="8"/>
        <v>3.38.74.1.002</v>
      </c>
    </row>
    <row r="451" spans="1:6" x14ac:dyDescent="0.25">
      <c r="A451" s="23" t="str">
        <f>Gruppering!C470</f>
        <v>3</v>
      </c>
      <c r="B451" s="23" t="str">
        <f>Gruppering!D470</f>
        <v>38</v>
      </c>
      <c r="C451" s="23" t="str">
        <f>Gruppering!E470</f>
        <v>74</v>
      </c>
      <c r="D451" s="23" t="str">
        <f>Gruppering!F470</f>
        <v>1</v>
      </c>
      <c r="E451" s="23" t="str">
        <f>Gruppering!M470</f>
        <v>092</v>
      </c>
      <c r="F451" t="str">
        <f t="shared" si="8"/>
        <v>3.38.74.1.092</v>
      </c>
    </row>
    <row r="452" spans="1:6" x14ac:dyDescent="0.25">
      <c r="A452" s="23" t="str">
        <f>Gruppering!C471</f>
        <v>3</v>
      </c>
      <c r="B452" s="23" t="str">
        <f>Gruppering!D471</f>
        <v>38</v>
      </c>
      <c r="C452" s="23" t="str">
        <f>Gruppering!E471</f>
        <v>74</v>
      </c>
      <c r="D452" s="23" t="str">
        <f>Gruppering!F471</f>
        <v>1</v>
      </c>
      <c r="E452" s="23" t="str">
        <f>Gruppering!M471</f>
        <v>093</v>
      </c>
      <c r="F452" t="str">
        <f t="shared" ref="F452:F515" si="9">CONCATENATE(A452,".",B452,".",C452,".",D452,".",E452)</f>
        <v>3.38.74.1.093</v>
      </c>
    </row>
    <row r="453" spans="1:6" x14ac:dyDescent="0.25">
      <c r="A453" s="23" t="str">
        <f>Gruppering!C472</f>
        <v>3</v>
      </c>
      <c r="B453" s="23" t="str">
        <f>Gruppering!D472</f>
        <v>38</v>
      </c>
      <c r="C453" s="23" t="str">
        <f>Gruppering!E472</f>
        <v>74</v>
      </c>
      <c r="D453" s="23" t="str">
        <f>Gruppering!F472</f>
        <v>3</v>
      </c>
      <c r="E453" s="23" t="str">
        <f>Gruppering!M472</f>
        <v>001</v>
      </c>
      <c r="F453" t="str">
        <f t="shared" si="9"/>
        <v>3.38.74.3.001</v>
      </c>
    </row>
    <row r="454" spans="1:6" x14ac:dyDescent="0.25">
      <c r="A454" s="23" t="str">
        <f>Gruppering!C473</f>
        <v>3</v>
      </c>
      <c r="B454" s="23" t="str">
        <f>Gruppering!D473</f>
        <v>38</v>
      </c>
      <c r="C454" s="23" t="str">
        <f>Gruppering!E473</f>
        <v>74</v>
      </c>
      <c r="D454" s="23" t="str">
        <f>Gruppering!F473</f>
        <v>3</v>
      </c>
      <c r="E454" s="23" t="str">
        <f>Gruppering!M473</f>
        <v>010</v>
      </c>
      <c r="F454" t="str">
        <f t="shared" si="9"/>
        <v>3.38.74.3.010</v>
      </c>
    </row>
    <row r="455" spans="1:6" x14ac:dyDescent="0.25">
      <c r="A455" s="23" t="str">
        <f>Gruppering!C474</f>
        <v>3</v>
      </c>
      <c r="B455" s="23" t="str">
        <f>Gruppering!D474</f>
        <v>38</v>
      </c>
      <c r="C455" s="23" t="str">
        <f>Gruppering!E474</f>
        <v>74</v>
      </c>
      <c r="D455" s="23" t="str">
        <f>Gruppering!F474</f>
        <v>3</v>
      </c>
      <c r="E455" s="23" t="str">
        <f>Gruppering!M474</f>
        <v>015</v>
      </c>
      <c r="F455" t="str">
        <f t="shared" si="9"/>
        <v>3.38.74.3.015</v>
      </c>
    </row>
    <row r="456" spans="1:6" x14ac:dyDescent="0.25">
      <c r="A456" s="23" t="str">
        <f>Gruppering!C475</f>
        <v>3</v>
      </c>
      <c r="B456" s="23" t="str">
        <f>Gruppering!D475</f>
        <v>38</v>
      </c>
      <c r="C456" s="23" t="str">
        <f>Gruppering!E475</f>
        <v>75</v>
      </c>
      <c r="D456" s="23" t="str">
        <f>Gruppering!F475</f>
        <v>3</v>
      </c>
      <c r="E456" s="23" t="str">
        <f>Gruppering!M475</f>
        <v>001</v>
      </c>
      <c r="F456" t="str">
        <f t="shared" si="9"/>
        <v>3.38.75.3.001</v>
      </c>
    </row>
    <row r="457" spans="1:6" x14ac:dyDescent="0.25">
      <c r="A457" s="23" t="str">
        <f>Gruppering!C476</f>
        <v>3</v>
      </c>
      <c r="B457" s="23" t="str">
        <f>Gruppering!D476</f>
        <v>38</v>
      </c>
      <c r="C457" s="23" t="str">
        <f>Gruppering!E476</f>
        <v>75</v>
      </c>
      <c r="D457" s="23" t="str">
        <f>Gruppering!F476</f>
        <v>3</v>
      </c>
      <c r="E457" s="23" t="str">
        <f>Gruppering!M476</f>
        <v>010</v>
      </c>
      <c r="F457" t="str">
        <f t="shared" si="9"/>
        <v>3.38.75.3.010</v>
      </c>
    </row>
    <row r="458" spans="1:6" x14ac:dyDescent="0.25">
      <c r="A458" s="23" t="str">
        <f>Gruppering!C477</f>
        <v>3</v>
      </c>
      <c r="B458" s="23" t="str">
        <f>Gruppering!D477</f>
        <v>38</v>
      </c>
      <c r="C458" s="23" t="str">
        <f>Gruppering!E477</f>
        <v>75</v>
      </c>
      <c r="D458" s="23" t="str">
        <f>Gruppering!F477</f>
        <v>3</v>
      </c>
      <c r="E458" s="23" t="str">
        <f>Gruppering!M477</f>
        <v>015</v>
      </c>
      <c r="F458" t="str">
        <f t="shared" si="9"/>
        <v>3.38.75.3.015</v>
      </c>
    </row>
    <row r="459" spans="1:6" x14ac:dyDescent="0.25">
      <c r="A459" s="23" t="str">
        <f>Gruppering!C478</f>
        <v>3</v>
      </c>
      <c r="B459" s="23" t="str">
        <f>Gruppering!D478</f>
        <v>38</v>
      </c>
      <c r="C459" s="23" t="str">
        <f>Gruppering!E478</f>
        <v>76</v>
      </c>
      <c r="D459" s="23" t="str">
        <f>Gruppering!F478</f>
        <v>1</v>
      </c>
      <c r="E459" s="23" t="str">
        <f>Gruppering!M478</f>
        <v>200</v>
      </c>
      <c r="F459" t="str">
        <f t="shared" si="9"/>
        <v>3.38.76.1.200</v>
      </c>
    </row>
    <row r="460" spans="1:6" x14ac:dyDescent="0.25">
      <c r="A460" s="23" t="str">
        <f>Gruppering!C479</f>
        <v>3</v>
      </c>
      <c r="B460" s="23" t="str">
        <f>Gruppering!D479</f>
        <v>38</v>
      </c>
      <c r="C460" s="23" t="str">
        <f>Gruppering!E479</f>
        <v>76</v>
      </c>
      <c r="D460" s="23" t="str">
        <f>Gruppering!F479</f>
        <v>3</v>
      </c>
      <c r="E460" s="23" t="str">
        <f>Gruppering!M479</f>
        <v>001</v>
      </c>
      <c r="F460" t="str">
        <f t="shared" si="9"/>
        <v>3.38.76.3.001</v>
      </c>
    </row>
    <row r="461" spans="1:6" x14ac:dyDescent="0.25">
      <c r="A461" s="23" t="str">
        <f>Gruppering!C480</f>
        <v>3</v>
      </c>
      <c r="B461" s="23" t="str">
        <f>Gruppering!D480</f>
        <v>38</v>
      </c>
      <c r="C461" s="23" t="str">
        <f>Gruppering!E480</f>
        <v>76</v>
      </c>
      <c r="D461" s="23" t="str">
        <f>Gruppering!F480</f>
        <v>3</v>
      </c>
      <c r="E461" s="23" t="str">
        <f>Gruppering!M480</f>
        <v>010</v>
      </c>
      <c r="F461" t="str">
        <f t="shared" si="9"/>
        <v>3.38.76.3.010</v>
      </c>
    </row>
    <row r="462" spans="1:6" x14ac:dyDescent="0.25">
      <c r="A462" s="23" t="str">
        <f>Gruppering!C481</f>
        <v>3</v>
      </c>
      <c r="B462" s="23" t="str">
        <f>Gruppering!D481</f>
        <v>38</v>
      </c>
      <c r="C462" s="23" t="str">
        <f>Gruppering!E481</f>
        <v>76</v>
      </c>
      <c r="D462" s="23" t="str">
        <f>Gruppering!F481</f>
        <v>3</v>
      </c>
      <c r="E462" s="23" t="str">
        <f>Gruppering!M481</f>
        <v>015</v>
      </c>
      <c r="F462" t="str">
        <f t="shared" si="9"/>
        <v>3.38.76.3.015</v>
      </c>
    </row>
    <row r="463" spans="1:6" x14ac:dyDescent="0.25">
      <c r="A463" s="23" t="str">
        <f>Gruppering!C482</f>
        <v>3</v>
      </c>
      <c r="B463" s="23" t="str">
        <f>Gruppering!D482</f>
        <v>38</v>
      </c>
      <c r="C463" s="23" t="str">
        <f>Gruppering!E482</f>
        <v>77</v>
      </c>
      <c r="D463" s="23" t="str">
        <f>Gruppering!F482</f>
        <v>1</v>
      </c>
      <c r="E463" s="23" t="str">
        <f>Gruppering!M482</f>
        <v>001</v>
      </c>
      <c r="F463" t="str">
        <f t="shared" si="9"/>
        <v>3.38.77.1.001</v>
      </c>
    </row>
    <row r="464" spans="1:6" x14ac:dyDescent="0.25">
      <c r="A464" s="23" t="str">
        <f>Gruppering!C483</f>
        <v>3</v>
      </c>
      <c r="B464" s="23" t="str">
        <f>Gruppering!D483</f>
        <v>38</v>
      </c>
      <c r="C464" s="23" t="str">
        <f>Gruppering!E483</f>
        <v>77</v>
      </c>
      <c r="D464" s="23" t="str">
        <f>Gruppering!F483</f>
        <v>3</v>
      </c>
      <c r="E464" s="23" t="str">
        <f>Gruppering!M483</f>
        <v>001</v>
      </c>
      <c r="F464" t="str">
        <f t="shared" si="9"/>
        <v>3.38.77.3.001</v>
      </c>
    </row>
    <row r="465" spans="1:6" x14ac:dyDescent="0.25">
      <c r="A465" s="23" t="str">
        <f>Gruppering!C484</f>
        <v>3</v>
      </c>
      <c r="B465" s="23" t="str">
        <f>Gruppering!D484</f>
        <v>38</v>
      </c>
      <c r="C465" s="23" t="str">
        <f>Gruppering!E484</f>
        <v>77</v>
      </c>
      <c r="D465" s="23" t="str">
        <f>Gruppering!F484</f>
        <v>3</v>
      </c>
      <c r="E465" s="23" t="str">
        <f>Gruppering!M484</f>
        <v>010</v>
      </c>
      <c r="F465" t="str">
        <f t="shared" si="9"/>
        <v>3.38.77.3.010</v>
      </c>
    </row>
    <row r="466" spans="1:6" x14ac:dyDescent="0.25">
      <c r="A466" s="23" t="str">
        <f>Gruppering!C485</f>
        <v>3</v>
      </c>
      <c r="B466" s="23" t="str">
        <f>Gruppering!D485</f>
        <v>38</v>
      </c>
      <c r="C466" s="23" t="str">
        <f>Gruppering!E485</f>
        <v>77</v>
      </c>
      <c r="D466" s="23" t="str">
        <f>Gruppering!F485</f>
        <v>3</v>
      </c>
      <c r="E466" s="23" t="str">
        <f>Gruppering!M485</f>
        <v>015</v>
      </c>
      <c r="F466" t="str">
        <f t="shared" si="9"/>
        <v>3.38.77.3.015</v>
      </c>
    </row>
    <row r="467" spans="1:6" x14ac:dyDescent="0.25">
      <c r="A467" s="23" t="str">
        <f>Gruppering!C486</f>
        <v>3</v>
      </c>
      <c r="B467" s="23" t="str">
        <f>Gruppering!D486</f>
        <v>38</v>
      </c>
      <c r="C467" s="23" t="str">
        <f>Gruppering!E486</f>
        <v>78</v>
      </c>
      <c r="D467" s="23" t="str">
        <f>Gruppering!F486</f>
        <v>1</v>
      </c>
      <c r="E467" s="23" t="str">
        <f>Gruppering!M486</f>
        <v>001</v>
      </c>
      <c r="F467" t="str">
        <f t="shared" si="9"/>
        <v>3.38.78.1.001</v>
      </c>
    </row>
    <row r="468" spans="1:6" x14ac:dyDescent="0.25">
      <c r="A468" s="23" t="str">
        <f>Gruppering!C487</f>
        <v>3</v>
      </c>
      <c r="B468" s="23" t="str">
        <f>Gruppering!D487</f>
        <v>38</v>
      </c>
      <c r="C468" s="23" t="str">
        <f>Gruppering!E487</f>
        <v>78</v>
      </c>
      <c r="D468" s="23" t="str">
        <f>Gruppering!F487</f>
        <v>3</v>
      </c>
      <c r="E468" s="23" t="str">
        <f>Gruppering!M487</f>
        <v>001</v>
      </c>
      <c r="F468" t="str">
        <f t="shared" si="9"/>
        <v>3.38.78.3.001</v>
      </c>
    </row>
    <row r="469" spans="1:6" x14ac:dyDescent="0.25">
      <c r="A469" s="23" t="str">
        <f>Gruppering!C488</f>
        <v>3</v>
      </c>
      <c r="B469" s="23" t="str">
        <f>Gruppering!D488</f>
        <v>38</v>
      </c>
      <c r="C469" s="23" t="str">
        <f>Gruppering!E488</f>
        <v>78</v>
      </c>
      <c r="D469" s="23" t="str">
        <f>Gruppering!F488</f>
        <v>3</v>
      </c>
      <c r="E469" s="23" t="str">
        <f>Gruppering!M488</f>
        <v>010</v>
      </c>
      <c r="F469" t="str">
        <f t="shared" si="9"/>
        <v>3.38.78.3.010</v>
      </c>
    </row>
    <row r="470" spans="1:6" x14ac:dyDescent="0.25">
      <c r="A470" s="23" t="str">
        <f>Gruppering!C489</f>
        <v>3</v>
      </c>
      <c r="B470" s="23" t="str">
        <f>Gruppering!D489</f>
        <v>38</v>
      </c>
      <c r="C470" s="23" t="str">
        <f>Gruppering!E489</f>
        <v>78</v>
      </c>
      <c r="D470" s="23" t="str">
        <f>Gruppering!F489</f>
        <v>3</v>
      </c>
      <c r="E470" s="23" t="str">
        <f>Gruppering!M489</f>
        <v>015</v>
      </c>
      <c r="F470" t="str">
        <f t="shared" si="9"/>
        <v>3.38.78.3.015</v>
      </c>
    </row>
    <row r="471" spans="1:6" x14ac:dyDescent="0.25">
      <c r="A471" s="23" t="str">
        <f>Gruppering!C490</f>
        <v>3</v>
      </c>
      <c r="B471" s="23" t="str">
        <f>Gruppering!D490</f>
        <v>41</v>
      </c>
      <c r="C471" s="23" t="str">
        <f>Gruppering!E490</f>
        <v>80</v>
      </c>
      <c r="D471" s="23" t="str">
        <f>Gruppering!F490</f>
        <v>3</v>
      </c>
      <c r="E471" s="23" t="str">
        <f>Gruppering!M490</f>
        <v>001</v>
      </c>
      <c r="F471" t="str">
        <f t="shared" si="9"/>
        <v>3.41.80.3.001</v>
      </c>
    </row>
    <row r="472" spans="1:6" x14ac:dyDescent="0.25">
      <c r="A472" s="23" t="str">
        <f>Gruppering!C491</f>
        <v>3</v>
      </c>
      <c r="B472" s="23" t="str">
        <f>Gruppering!D491</f>
        <v>41</v>
      </c>
      <c r="C472" s="23" t="str">
        <f>Gruppering!E491</f>
        <v>80</v>
      </c>
      <c r="D472" s="23" t="str">
        <f>Gruppering!F491</f>
        <v>3</v>
      </c>
      <c r="E472" s="23" t="str">
        <f>Gruppering!M491</f>
        <v>010</v>
      </c>
      <c r="F472" t="str">
        <f t="shared" si="9"/>
        <v>3.41.80.3.010</v>
      </c>
    </row>
    <row r="473" spans="1:6" x14ac:dyDescent="0.25">
      <c r="A473" s="23" t="str">
        <f>Gruppering!C492</f>
        <v>3</v>
      </c>
      <c r="B473" s="23" t="str">
        <f>Gruppering!D492</f>
        <v>41</v>
      </c>
      <c r="C473" s="23" t="str">
        <f>Gruppering!E492</f>
        <v>80</v>
      </c>
      <c r="D473" s="23" t="str">
        <f>Gruppering!F492</f>
        <v>3</v>
      </c>
      <c r="E473" s="23" t="str">
        <f>Gruppering!M492</f>
        <v>015</v>
      </c>
      <c r="F473" t="str">
        <f t="shared" si="9"/>
        <v>3.41.80.3.015</v>
      </c>
    </row>
    <row r="474" spans="1:6" x14ac:dyDescent="0.25">
      <c r="A474" s="23" t="str">
        <f>Gruppering!C493</f>
        <v>3</v>
      </c>
      <c r="B474" s="23" t="str">
        <f>Gruppering!D493</f>
        <v>45</v>
      </c>
      <c r="C474" s="23" t="str">
        <f>Gruppering!E493</f>
        <v>83</v>
      </c>
      <c r="D474" s="23" t="str">
        <f>Gruppering!F493</f>
        <v>1</v>
      </c>
      <c r="E474" s="23" t="str">
        <f>Gruppering!M493</f>
        <v>001</v>
      </c>
      <c r="F474" t="str">
        <f t="shared" si="9"/>
        <v>3.45.83.1.001</v>
      </c>
    </row>
    <row r="475" spans="1:6" x14ac:dyDescent="0.25">
      <c r="A475" s="23" t="str">
        <f>Gruppering!C494</f>
        <v>3</v>
      </c>
      <c r="B475" s="23" t="str">
        <f>Gruppering!D494</f>
        <v>45</v>
      </c>
      <c r="C475" s="23" t="str">
        <f>Gruppering!E494</f>
        <v>83</v>
      </c>
      <c r="D475" s="23" t="str">
        <f>Gruppering!F494</f>
        <v>1</v>
      </c>
      <c r="E475" s="23" t="str">
        <f>Gruppering!M494</f>
        <v>002</v>
      </c>
      <c r="F475" t="str">
        <f t="shared" si="9"/>
        <v>3.45.83.1.002</v>
      </c>
    </row>
    <row r="476" spans="1:6" x14ac:dyDescent="0.25">
      <c r="A476" s="23" t="str">
        <f>Gruppering!C495</f>
        <v>3</v>
      </c>
      <c r="B476" s="23" t="str">
        <f>Gruppering!D495</f>
        <v>45</v>
      </c>
      <c r="C476" s="23" t="str">
        <f>Gruppering!E495</f>
        <v>83</v>
      </c>
      <c r="D476" s="23" t="str">
        <f>Gruppering!F495</f>
        <v>1</v>
      </c>
      <c r="E476" s="23" t="str">
        <f>Gruppering!M495</f>
        <v>003</v>
      </c>
      <c r="F476" t="str">
        <f t="shared" si="9"/>
        <v>3.45.83.1.003</v>
      </c>
    </row>
    <row r="477" spans="1:6" x14ac:dyDescent="0.25">
      <c r="A477" s="23" t="str">
        <f>Gruppering!C496</f>
        <v>3</v>
      </c>
      <c r="B477" s="23" t="str">
        <f>Gruppering!D496</f>
        <v>45</v>
      </c>
      <c r="C477" s="23" t="str">
        <f>Gruppering!E496</f>
        <v>83</v>
      </c>
      <c r="D477" s="23" t="str">
        <f>Gruppering!F496</f>
        <v>1</v>
      </c>
      <c r="E477" s="23" t="str">
        <f>Gruppering!M496</f>
        <v>004</v>
      </c>
      <c r="F477" t="str">
        <f t="shared" si="9"/>
        <v>3.45.83.1.004</v>
      </c>
    </row>
    <row r="478" spans="1:6" x14ac:dyDescent="0.25">
      <c r="A478" s="23" t="str">
        <f>Gruppering!C497</f>
        <v>3</v>
      </c>
      <c r="B478" s="23" t="str">
        <f>Gruppering!D497</f>
        <v>45</v>
      </c>
      <c r="C478" s="23" t="str">
        <f>Gruppering!E497</f>
        <v>83</v>
      </c>
      <c r="D478" s="23" t="str">
        <f>Gruppering!F497</f>
        <v>1</v>
      </c>
      <c r="E478" s="23">
        <f>Gruppering!M497</f>
        <v>200</v>
      </c>
      <c r="F478" t="str">
        <f t="shared" si="9"/>
        <v>3.45.83.1.200</v>
      </c>
    </row>
    <row r="479" spans="1:6" x14ac:dyDescent="0.25">
      <c r="A479" s="23" t="str">
        <f>Gruppering!C498</f>
        <v>3</v>
      </c>
      <c r="B479" s="23" t="str">
        <f>Gruppering!D498</f>
        <v>45</v>
      </c>
      <c r="C479" s="23" t="str">
        <f>Gruppering!E498</f>
        <v>83</v>
      </c>
      <c r="D479" s="23" t="str">
        <f>Gruppering!F498</f>
        <v>3</v>
      </c>
      <c r="E479" s="23" t="str">
        <f>Gruppering!M498</f>
        <v>001</v>
      </c>
      <c r="F479" t="str">
        <f t="shared" si="9"/>
        <v>3.45.83.3.001</v>
      </c>
    </row>
    <row r="480" spans="1:6" x14ac:dyDescent="0.25">
      <c r="A480" s="23" t="str">
        <f>Gruppering!C499</f>
        <v>3</v>
      </c>
      <c r="B480" s="23" t="str">
        <f>Gruppering!D499</f>
        <v>45</v>
      </c>
      <c r="C480" s="23" t="str">
        <f>Gruppering!E499</f>
        <v>83</v>
      </c>
      <c r="D480" s="23" t="str">
        <f>Gruppering!F499</f>
        <v>3</v>
      </c>
      <c r="E480" s="23" t="str">
        <f>Gruppering!M499</f>
        <v>010</v>
      </c>
      <c r="F480" t="str">
        <f t="shared" si="9"/>
        <v>3.45.83.3.010</v>
      </c>
    </row>
    <row r="481" spans="1:6" x14ac:dyDescent="0.25">
      <c r="A481" s="23" t="str">
        <f>Gruppering!C500</f>
        <v>3</v>
      </c>
      <c r="B481" s="23" t="str">
        <f>Gruppering!D500</f>
        <v>45</v>
      </c>
      <c r="C481" s="23" t="str">
        <f>Gruppering!E500</f>
        <v>83</v>
      </c>
      <c r="D481" s="23" t="str">
        <f>Gruppering!F500</f>
        <v>3</v>
      </c>
      <c r="E481" s="23" t="str">
        <f>Gruppering!M500</f>
        <v>015</v>
      </c>
      <c r="F481" t="str">
        <f t="shared" si="9"/>
        <v>3.45.83.3.015</v>
      </c>
    </row>
    <row r="482" spans="1:6" x14ac:dyDescent="0.25">
      <c r="A482" s="23" t="str">
        <f>Gruppering!C501</f>
        <v>4</v>
      </c>
      <c r="B482" s="23" t="str">
        <f>Gruppering!D501</f>
        <v>62</v>
      </c>
      <c r="C482" s="23" t="str">
        <f>Gruppering!E501</f>
        <v>81</v>
      </c>
      <c r="D482" s="23" t="str">
        <f>Gruppering!F501</f>
        <v>1</v>
      </c>
      <c r="E482" s="23" t="str">
        <f>Gruppering!M501</f>
        <v>002</v>
      </c>
      <c r="F482" t="str">
        <f t="shared" si="9"/>
        <v>4.62.81.1.002</v>
      </c>
    </row>
    <row r="483" spans="1:6" x14ac:dyDescent="0.25">
      <c r="A483" s="23" t="str">
        <f>Gruppering!C502</f>
        <v>4</v>
      </c>
      <c r="B483" s="23" t="str">
        <f>Gruppering!D502</f>
        <v>62</v>
      </c>
      <c r="C483" s="23" t="str">
        <f>Gruppering!E502</f>
        <v>81</v>
      </c>
      <c r="D483" s="23" t="str">
        <f>Gruppering!F502</f>
        <v>1</v>
      </c>
      <c r="E483" s="23" t="str">
        <f>Gruppering!M502</f>
        <v>003</v>
      </c>
      <c r="F483" t="str">
        <f t="shared" si="9"/>
        <v>4.62.81.1.003</v>
      </c>
    </row>
    <row r="484" spans="1:6" x14ac:dyDescent="0.25">
      <c r="A484" s="23" t="str">
        <f>Gruppering!C503</f>
        <v>4</v>
      </c>
      <c r="B484" s="23" t="str">
        <f>Gruppering!D503</f>
        <v>62</v>
      </c>
      <c r="C484" s="23" t="str">
        <f>Gruppering!E503</f>
        <v>81</v>
      </c>
      <c r="D484" s="23" t="str">
        <f>Gruppering!F503</f>
        <v>1</v>
      </c>
      <c r="E484" s="23" t="str">
        <f>Gruppering!M503</f>
        <v>004</v>
      </c>
      <c r="F484" t="str">
        <f t="shared" si="9"/>
        <v>4.62.81.1.004</v>
      </c>
    </row>
    <row r="485" spans="1:6" x14ac:dyDescent="0.25">
      <c r="A485" s="23" t="str">
        <f>Gruppering!C504</f>
        <v>4</v>
      </c>
      <c r="B485" s="23" t="str">
        <f>Gruppering!D504</f>
        <v>62</v>
      </c>
      <c r="C485" s="23" t="str">
        <f>Gruppering!E504</f>
        <v>81</v>
      </c>
      <c r="D485" s="23" t="str">
        <f>Gruppering!F504</f>
        <v>1</v>
      </c>
      <c r="E485" s="23" t="str">
        <f>Gruppering!M504</f>
        <v>005</v>
      </c>
      <c r="F485" t="str">
        <f t="shared" si="9"/>
        <v>4.62.81.1.005</v>
      </c>
    </row>
    <row r="486" spans="1:6" x14ac:dyDescent="0.25">
      <c r="A486" s="23" t="str">
        <f>Gruppering!C505</f>
        <v>4</v>
      </c>
      <c r="B486" s="23" t="str">
        <f>Gruppering!D505</f>
        <v>62</v>
      </c>
      <c r="C486" s="23" t="str">
        <f>Gruppering!E505</f>
        <v>81</v>
      </c>
      <c r="D486" s="23" t="str">
        <f>Gruppering!F505</f>
        <v>1</v>
      </c>
      <c r="E486" s="23" t="str">
        <f>Gruppering!M505</f>
        <v>006</v>
      </c>
      <c r="F486" t="str">
        <f t="shared" si="9"/>
        <v>4.62.81.1.006</v>
      </c>
    </row>
    <row r="487" spans="1:6" x14ac:dyDescent="0.25">
      <c r="A487" s="23" t="str">
        <f>Gruppering!C506</f>
        <v>4</v>
      </c>
      <c r="B487" s="23" t="str">
        <f>Gruppering!D506</f>
        <v>62</v>
      </c>
      <c r="C487" s="23" t="str">
        <f>Gruppering!E506</f>
        <v>81</v>
      </c>
      <c r="D487" s="23" t="str">
        <f>Gruppering!F506</f>
        <v>1</v>
      </c>
      <c r="E487" s="23" t="str">
        <f>Gruppering!M506</f>
        <v>007</v>
      </c>
      <c r="F487" t="str">
        <f t="shared" si="9"/>
        <v>4.62.81.1.007</v>
      </c>
    </row>
    <row r="488" spans="1:6" x14ac:dyDescent="0.25">
      <c r="A488" s="23" t="str">
        <f>Gruppering!C507</f>
        <v>4</v>
      </c>
      <c r="B488" s="23" t="str">
        <f>Gruppering!D507</f>
        <v>62</v>
      </c>
      <c r="C488" s="23" t="str">
        <f>Gruppering!E507</f>
        <v>81</v>
      </c>
      <c r="D488" s="23" t="str">
        <f>Gruppering!F507</f>
        <v>3</v>
      </c>
      <c r="E488" s="23" t="str">
        <f>Gruppering!M507</f>
        <v>001</v>
      </c>
      <c r="F488" t="str">
        <f t="shared" si="9"/>
        <v>4.62.81.3.001</v>
      </c>
    </row>
    <row r="489" spans="1:6" x14ac:dyDescent="0.25">
      <c r="A489" s="23" t="str">
        <f>Gruppering!C508</f>
        <v>4</v>
      </c>
      <c r="B489" s="23" t="str">
        <f>Gruppering!D508</f>
        <v>62</v>
      </c>
      <c r="C489" s="23" t="str">
        <f>Gruppering!E508</f>
        <v>81</v>
      </c>
      <c r="D489" s="23" t="str">
        <f>Gruppering!F508</f>
        <v>3</v>
      </c>
      <c r="E489" s="23" t="str">
        <f>Gruppering!M508</f>
        <v>010</v>
      </c>
      <c r="F489" t="str">
        <f t="shared" si="9"/>
        <v>4.62.81.3.010</v>
      </c>
    </row>
    <row r="490" spans="1:6" x14ac:dyDescent="0.25">
      <c r="A490" s="23" t="str">
        <f>Gruppering!C509</f>
        <v>4</v>
      </c>
      <c r="B490" s="23" t="str">
        <f>Gruppering!D509</f>
        <v>62</v>
      </c>
      <c r="C490" s="23" t="str">
        <f>Gruppering!E509</f>
        <v>81</v>
      </c>
      <c r="D490" s="23" t="str">
        <f>Gruppering!F509</f>
        <v>3</v>
      </c>
      <c r="E490" s="23" t="str">
        <f>Gruppering!M509</f>
        <v>015</v>
      </c>
      <c r="F490" t="str">
        <f t="shared" si="9"/>
        <v>4.62.81.3.015</v>
      </c>
    </row>
    <row r="491" spans="1:6" x14ac:dyDescent="0.25">
      <c r="A491" s="23" t="str">
        <f>Gruppering!C510</f>
        <v>4</v>
      </c>
      <c r="B491" s="23" t="str">
        <f>Gruppering!D510</f>
        <v>62</v>
      </c>
      <c r="C491" s="23" t="str">
        <f>Gruppering!E510</f>
        <v>82</v>
      </c>
      <c r="D491" s="23" t="str">
        <f>Gruppering!F510</f>
        <v>1</v>
      </c>
      <c r="E491" s="23" t="str">
        <f>Gruppering!M510</f>
        <v>001</v>
      </c>
      <c r="F491" t="str">
        <f t="shared" si="9"/>
        <v>4.62.82.1.001</v>
      </c>
    </row>
    <row r="492" spans="1:6" x14ac:dyDescent="0.25">
      <c r="A492" s="23" t="str">
        <f>Gruppering!C511</f>
        <v>4</v>
      </c>
      <c r="B492" s="23" t="str">
        <f>Gruppering!D511</f>
        <v>62</v>
      </c>
      <c r="C492" s="23" t="str">
        <f>Gruppering!E511</f>
        <v>82</v>
      </c>
      <c r="D492" s="23" t="str">
        <f>Gruppering!F511</f>
        <v>1</v>
      </c>
      <c r="E492" s="23" t="str">
        <f>Gruppering!M511</f>
        <v>002</v>
      </c>
      <c r="F492" t="str">
        <f t="shared" si="9"/>
        <v>4.62.82.1.002</v>
      </c>
    </row>
    <row r="493" spans="1:6" x14ac:dyDescent="0.25">
      <c r="A493" s="23" t="str">
        <f>Gruppering!C512</f>
        <v>4</v>
      </c>
      <c r="B493" s="23" t="str">
        <f>Gruppering!D512</f>
        <v>62</v>
      </c>
      <c r="C493" s="23" t="str">
        <f>Gruppering!E512</f>
        <v>82</v>
      </c>
      <c r="D493" s="23" t="str">
        <f>Gruppering!F512</f>
        <v>1</v>
      </c>
      <c r="E493" s="23" t="str">
        <f>Gruppering!M512</f>
        <v>003</v>
      </c>
      <c r="F493" t="str">
        <f t="shared" si="9"/>
        <v>4.62.82.1.003</v>
      </c>
    </row>
    <row r="494" spans="1:6" x14ac:dyDescent="0.25">
      <c r="A494" s="23" t="str">
        <f>Gruppering!C513</f>
        <v>4</v>
      </c>
      <c r="B494" s="23" t="str">
        <f>Gruppering!D513</f>
        <v>62</v>
      </c>
      <c r="C494" s="23" t="str">
        <f>Gruppering!E513</f>
        <v>82</v>
      </c>
      <c r="D494" s="23" t="str">
        <f>Gruppering!F513</f>
        <v>1</v>
      </c>
      <c r="E494" s="23" t="str">
        <f>Gruppering!M513</f>
        <v>200</v>
      </c>
      <c r="F494" t="str">
        <f t="shared" si="9"/>
        <v>4.62.82.1.200</v>
      </c>
    </row>
    <row r="495" spans="1:6" x14ac:dyDescent="0.25">
      <c r="A495" s="23" t="str">
        <f>Gruppering!C514</f>
        <v>4</v>
      </c>
      <c r="B495" s="23" t="str">
        <f>Gruppering!D514</f>
        <v>62</v>
      </c>
      <c r="C495" s="23" t="str">
        <f>Gruppering!E514</f>
        <v>82</v>
      </c>
      <c r="D495" s="23" t="str">
        <f>Gruppering!F514</f>
        <v>3</v>
      </c>
      <c r="E495" s="23" t="str">
        <f>Gruppering!M514</f>
        <v>001</v>
      </c>
      <c r="F495" t="str">
        <f t="shared" si="9"/>
        <v>4.62.82.3.001</v>
      </c>
    </row>
    <row r="496" spans="1:6" x14ac:dyDescent="0.25">
      <c r="A496" s="23" t="str">
        <f>Gruppering!C515</f>
        <v>4</v>
      </c>
      <c r="B496" s="23" t="str">
        <f>Gruppering!D515</f>
        <v>62</v>
      </c>
      <c r="C496" s="23" t="str">
        <f>Gruppering!E515</f>
        <v>82</v>
      </c>
      <c r="D496" s="23" t="str">
        <f>Gruppering!F515</f>
        <v>3</v>
      </c>
      <c r="E496" s="23" t="str">
        <f>Gruppering!M515</f>
        <v>010</v>
      </c>
      <c r="F496" t="str">
        <f t="shared" si="9"/>
        <v>4.62.82.3.010</v>
      </c>
    </row>
    <row r="497" spans="1:6" x14ac:dyDescent="0.25">
      <c r="A497" s="23" t="str">
        <f>Gruppering!C516</f>
        <v>4</v>
      </c>
      <c r="B497" s="23" t="str">
        <f>Gruppering!D516</f>
        <v>62</v>
      </c>
      <c r="C497" s="23" t="str">
        <f>Gruppering!E516</f>
        <v>82</v>
      </c>
      <c r="D497" s="23" t="str">
        <f>Gruppering!F516</f>
        <v>3</v>
      </c>
      <c r="E497" s="23" t="str">
        <f>Gruppering!M516</f>
        <v>015</v>
      </c>
      <c r="F497" t="str">
        <f t="shared" si="9"/>
        <v>4.62.82.3.015</v>
      </c>
    </row>
    <row r="498" spans="1:6" x14ac:dyDescent="0.25">
      <c r="A498" s="23" t="str">
        <f>Gruppering!C517</f>
        <v>4</v>
      </c>
      <c r="B498" s="23" t="str">
        <f>Gruppering!D517</f>
        <v>62</v>
      </c>
      <c r="C498" s="23" t="str">
        <f>Gruppering!E517</f>
        <v>84</v>
      </c>
      <c r="D498" s="23" t="str">
        <f>Gruppering!F517</f>
        <v>1</v>
      </c>
      <c r="E498" s="23" t="str">
        <f>Gruppering!M517</f>
        <v>001</v>
      </c>
      <c r="F498" t="str">
        <f t="shared" si="9"/>
        <v>4.62.84.1.001</v>
      </c>
    </row>
    <row r="499" spans="1:6" x14ac:dyDescent="0.25">
      <c r="A499" s="23" t="str">
        <f>Gruppering!C518</f>
        <v>4</v>
      </c>
      <c r="B499" s="23" t="str">
        <f>Gruppering!D518</f>
        <v>62</v>
      </c>
      <c r="C499" s="23" t="str">
        <f>Gruppering!E518</f>
        <v>84</v>
      </c>
      <c r="D499" s="23" t="str">
        <f>Gruppering!F518</f>
        <v>3</v>
      </c>
      <c r="E499" s="23" t="str">
        <f>Gruppering!M518</f>
        <v>001</v>
      </c>
      <c r="F499" t="str">
        <f t="shared" si="9"/>
        <v>4.62.84.3.001</v>
      </c>
    </row>
    <row r="500" spans="1:6" x14ac:dyDescent="0.25">
      <c r="A500" s="23" t="str">
        <f>Gruppering!C519</f>
        <v>4</v>
      </c>
      <c r="B500" s="23" t="str">
        <f>Gruppering!D519</f>
        <v>62</v>
      </c>
      <c r="C500" s="23" t="str">
        <f>Gruppering!E519</f>
        <v>84</v>
      </c>
      <c r="D500" s="23" t="str">
        <f>Gruppering!F519</f>
        <v>3</v>
      </c>
      <c r="E500" s="23" t="str">
        <f>Gruppering!M519</f>
        <v>010</v>
      </c>
      <c r="F500" t="str">
        <f t="shared" si="9"/>
        <v>4.62.84.3.010</v>
      </c>
    </row>
    <row r="501" spans="1:6" x14ac:dyDescent="0.25">
      <c r="A501" s="23" t="str">
        <f>Gruppering!C520</f>
        <v>4</v>
      </c>
      <c r="B501" s="23" t="str">
        <f>Gruppering!D520</f>
        <v>62</v>
      </c>
      <c r="C501" s="23" t="str">
        <f>Gruppering!E520</f>
        <v>84</v>
      </c>
      <c r="D501" s="23" t="str">
        <f>Gruppering!F520</f>
        <v>3</v>
      </c>
      <c r="E501" s="23" t="str">
        <f>Gruppering!M520</f>
        <v>015</v>
      </c>
      <c r="F501" t="str">
        <f t="shared" si="9"/>
        <v>4.62.84.3.015</v>
      </c>
    </row>
    <row r="502" spans="1:6" x14ac:dyDescent="0.25">
      <c r="A502" s="23" t="str">
        <f>Gruppering!C521</f>
        <v>4</v>
      </c>
      <c r="B502" s="23" t="str">
        <f>Gruppering!D521</f>
        <v>62</v>
      </c>
      <c r="C502" s="23" t="str">
        <f>Gruppering!E521</f>
        <v>85</v>
      </c>
      <c r="D502" s="23" t="str">
        <f>Gruppering!F521</f>
        <v>1</v>
      </c>
      <c r="E502" s="23" t="str">
        <f>Gruppering!M521</f>
        <v>001</v>
      </c>
      <c r="F502" t="str">
        <f t="shared" si="9"/>
        <v>4.62.85.1.001</v>
      </c>
    </row>
    <row r="503" spans="1:6" x14ac:dyDescent="0.25">
      <c r="A503" s="23" t="str">
        <f>Gruppering!C522</f>
        <v>4</v>
      </c>
      <c r="B503" s="23" t="str">
        <f>Gruppering!D522</f>
        <v>62</v>
      </c>
      <c r="C503" s="23" t="str">
        <f>Gruppering!E522</f>
        <v>85</v>
      </c>
      <c r="D503" s="23" t="str">
        <f>Gruppering!F522</f>
        <v>1</v>
      </c>
      <c r="E503" s="23" t="str">
        <f>Gruppering!M522</f>
        <v>002</v>
      </c>
      <c r="F503" t="str">
        <f t="shared" si="9"/>
        <v>4.62.85.1.002</v>
      </c>
    </row>
    <row r="504" spans="1:6" x14ac:dyDescent="0.25">
      <c r="A504" s="23" t="str">
        <f>Gruppering!C523</f>
        <v>4</v>
      </c>
      <c r="B504" s="23" t="str">
        <f>Gruppering!D523</f>
        <v>62</v>
      </c>
      <c r="C504" s="23" t="str">
        <f>Gruppering!E523</f>
        <v>85</v>
      </c>
      <c r="D504" s="23" t="str">
        <f>Gruppering!F523</f>
        <v>1</v>
      </c>
      <c r="E504" s="23" t="str">
        <f>Gruppering!M523</f>
        <v>003</v>
      </c>
      <c r="F504" t="str">
        <f t="shared" si="9"/>
        <v>4.62.85.1.003</v>
      </c>
    </row>
    <row r="505" spans="1:6" x14ac:dyDescent="0.25">
      <c r="A505" s="23" t="str">
        <f>Gruppering!C524</f>
        <v>4</v>
      </c>
      <c r="B505" s="23" t="str">
        <f>Gruppering!D524</f>
        <v>62</v>
      </c>
      <c r="C505" s="23" t="str">
        <f>Gruppering!E524</f>
        <v>85</v>
      </c>
      <c r="D505" s="23" t="str">
        <f>Gruppering!F524</f>
        <v>1</v>
      </c>
      <c r="E505" s="23" t="str">
        <f>Gruppering!M524</f>
        <v>004</v>
      </c>
      <c r="F505" t="str">
        <f t="shared" si="9"/>
        <v>4.62.85.1.004</v>
      </c>
    </row>
    <row r="506" spans="1:6" x14ac:dyDescent="0.25">
      <c r="A506" s="23" t="str">
        <f>Gruppering!C525</f>
        <v>4</v>
      </c>
      <c r="B506" s="23" t="str">
        <f>Gruppering!D525</f>
        <v>62</v>
      </c>
      <c r="C506" s="23" t="str">
        <f>Gruppering!E525</f>
        <v>85</v>
      </c>
      <c r="D506" s="23" t="str">
        <f>Gruppering!F525</f>
        <v>1</v>
      </c>
      <c r="E506" s="23" t="str">
        <f>Gruppering!M525</f>
        <v>005</v>
      </c>
      <c r="F506" t="str">
        <f t="shared" si="9"/>
        <v>4.62.85.1.005</v>
      </c>
    </row>
    <row r="507" spans="1:6" x14ac:dyDescent="0.25">
      <c r="A507" s="23" t="str">
        <f>Gruppering!C526</f>
        <v>4</v>
      </c>
      <c r="B507" s="23" t="str">
        <f>Gruppering!D526</f>
        <v>62</v>
      </c>
      <c r="C507" s="23" t="str">
        <f>Gruppering!E526</f>
        <v>85</v>
      </c>
      <c r="D507" s="23" t="str">
        <f>Gruppering!F526</f>
        <v>3</v>
      </c>
      <c r="E507" s="23" t="str">
        <f>Gruppering!M526</f>
        <v>001</v>
      </c>
      <c r="F507" t="str">
        <f t="shared" si="9"/>
        <v>4.62.85.3.001</v>
      </c>
    </row>
    <row r="508" spans="1:6" x14ac:dyDescent="0.25">
      <c r="A508" s="23" t="str">
        <f>Gruppering!C527</f>
        <v>4</v>
      </c>
      <c r="B508" s="23" t="str">
        <f>Gruppering!D527</f>
        <v>62</v>
      </c>
      <c r="C508" s="23" t="str">
        <f>Gruppering!E527</f>
        <v>85</v>
      </c>
      <c r="D508" s="23" t="str">
        <f>Gruppering!F527</f>
        <v>3</v>
      </c>
      <c r="E508" s="23" t="str">
        <f>Gruppering!M527</f>
        <v>010</v>
      </c>
      <c r="F508" t="str">
        <f t="shared" si="9"/>
        <v>4.62.85.3.010</v>
      </c>
    </row>
    <row r="509" spans="1:6" x14ac:dyDescent="0.25">
      <c r="A509" s="23" t="str">
        <f>Gruppering!C528</f>
        <v>4</v>
      </c>
      <c r="B509" s="23" t="str">
        <f>Gruppering!D528</f>
        <v>62</v>
      </c>
      <c r="C509" s="23" t="str">
        <f>Gruppering!E528</f>
        <v>85</v>
      </c>
      <c r="D509" s="23" t="str">
        <f>Gruppering!F528</f>
        <v>3</v>
      </c>
      <c r="E509" s="23" t="str">
        <f>Gruppering!M528</f>
        <v>015</v>
      </c>
      <c r="F509" t="str">
        <f t="shared" si="9"/>
        <v>4.62.85.3.015</v>
      </c>
    </row>
    <row r="510" spans="1:6" x14ac:dyDescent="0.25">
      <c r="A510" s="23" t="str">
        <f>Gruppering!C529</f>
        <v>4</v>
      </c>
      <c r="B510" s="23" t="str">
        <f>Gruppering!D529</f>
        <v>62</v>
      </c>
      <c r="C510" s="23" t="str">
        <f>Gruppering!E529</f>
        <v>88</v>
      </c>
      <c r="D510" s="23" t="str">
        <f>Gruppering!F529</f>
        <v>1</v>
      </c>
      <c r="E510" s="23" t="str">
        <f>Gruppering!M529</f>
        <v>200</v>
      </c>
      <c r="F510" t="str">
        <f t="shared" si="9"/>
        <v>4.62.88.1.200</v>
      </c>
    </row>
    <row r="511" spans="1:6" x14ac:dyDescent="0.25">
      <c r="A511" s="23" t="str">
        <f>Gruppering!C530</f>
        <v>4</v>
      </c>
      <c r="B511" s="23" t="str">
        <f>Gruppering!D530</f>
        <v>62</v>
      </c>
      <c r="C511" s="23" t="str">
        <f>Gruppering!E530</f>
        <v>88</v>
      </c>
      <c r="D511" s="23" t="str">
        <f>Gruppering!F530</f>
        <v>3</v>
      </c>
      <c r="E511" s="23" t="str">
        <f>Gruppering!M530</f>
        <v>001</v>
      </c>
      <c r="F511" t="str">
        <f t="shared" si="9"/>
        <v>4.62.88.3.001</v>
      </c>
    </row>
    <row r="512" spans="1:6" x14ac:dyDescent="0.25">
      <c r="A512" s="23" t="str">
        <f>Gruppering!C531</f>
        <v>4</v>
      </c>
      <c r="B512" s="23" t="str">
        <f>Gruppering!D531</f>
        <v>62</v>
      </c>
      <c r="C512" s="23" t="str">
        <f>Gruppering!E531</f>
        <v>88</v>
      </c>
      <c r="D512" s="23" t="str">
        <f>Gruppering!F531</f>
        <v>3</v>
      </c>
      <c r="E512" s="23" t="str">
        <f>Gruppering!M531</f>
        <v>010</v>
      </c>
      <c r="F512" t="str">
        <f t="shared" si="9"/>
        <v>4.62.88.3.010</v>
      </c>
    </row>
    <row r="513" spans="1:6" x14ac:dyDescent="0.25">
      <c r="A513" s="23" t="str">
        <f>Gruppering!C532</f>
        <v>4</v>
      </c>
      <c r="B513" s="23" t="str">
        <f>Gruppering!D532</f>
        <v>62</v>
      </c>
      <c r="C513" s="23" t="str">
        <f>Gruppering!E532</f>
        <v>88</v>
      </c>
      <c r="D513" s="23" t="str">
        <f>Gruppering!F532</f>
        <v>3</v>
      </c>
      <c r="E513" s="23" t="str">
        <f>Gruppering!M532</f>
        <v>015</v>
      </c>
      <c r="F513" t="str">
        <f t="shared" si="9"/>
        <v>4.62.88.3.015</v>
      </c>
    </row>
    <row r="514" spans="1:6" x14ac:dyDescent="0.25">
      <c r="A514" s="23" t="str">
        <f>Gruppering!C533</f>
        <v>4</v>
      </c>
      <c r="B514" s="23" t="str">
        <f>Gruppering!D533</f>
        <v>62</v>
      </c>
      <c r="C514" s="23" t="str">
        <f>Gruppering!E533</f>
        <v>89</v>
      </c>
      <c r="D514" s="23" t="str">
        <f>Gruppering!F533</f>
        <v>3</v>
      </c>
      <c r="E514" s="23" t="str">
        <f>Gruppering!M533</f>
        <v>001</v>
      </c>
      <c r="F514" t="str">
        <f t="shared" si="9"/>
        <v>4.62.89.3.001</v>
      </c>
    </row>
    <row r="515" spans="1:6" x14ac:dyDescent="0.25">
      <c r="A515" s="23" t="str">
        <f>Gruppering!C534</f>
        <v>4</v>
      </c>
      <c r="B515" s="23" t="str">
        <f>Gruppering!D534</f>
        <v>62</v>
      </c>
      <c r="C515" s="23" t="str">
        <f>Gruppering!E534</f>
        <v>89</v>
      </c>
      <c r="D515" s="23" t="str">
        <f>Gruppering!F534</f>
        <v>3</v>
      </c>
      <c r="E515" s="23" t="str">
        <f>Gruppering!M534</f>
        <v>010</v>
      </c>
      <c r="F515" t="str">
        <f t="shared" si="9"/>
        <v>4.62.89.3.010</v>
      </c>
    </row>
    <row r="516" spans="1:6" x14ac:dyDescent="0.25">
      <c r="A516" s="23" t="str">
        <f>Gruppering!C535</f>
        <v>4</v>
      </c>
      <c r="B516" s="23" t="str">
        <f>Gruppering!D535</f>
        <v>62</v>
      </c>
      <c r="C516" s="23" t="str">
        <f>Gruppering!E535</f>
        <v>89</v>
      </c>
      <c r="D516" s="23" t="str">
        <f>Gruppering!F535</f>
        <v>3</v>
      </c>
      <c r="E516" s="23" t="str">
        <f>Gruppering!M535</f>
        <v>015</v>
      </c>
      <c r="F516" t="str">
        <f t="shared" ref="F516:F579" si="10">CONCATENATE(A516,".",B516,".",C516,".",D516,".",E516)</f>
        <v>4.62.89.3.015</v>
      </c>
    </row>
    <row r="517" spans="1:6" x14ac:dyDescent="0.25">
      <c r="A517" s="23" t="str">
        <f>Gruppering!C536</f>
        <v>4</v>
      </c>
      <c r="B517" s="23" t="str">
        <f>Gruppering!D536</f>
        <v>62</v>
      </c>
      <c r="C517" s="23" t="str">
        <f>Gruppering!E536</f>
        <v>90</v>
      </c>
      <c r="D517" s="23" t="str">
        <f>Gruppering!F536</f>
        <v>1</v>
      </c>
      <c r="E517" s="23" t="str">
        <f>Gruppering!M536</f>
        <v>001</v>
      </c>
      <c r="F517" t="str">
        <f t="shared" si="10"/>
        <v>4.62.90.1.001</v>
      </c>
    </row>
    <row r="518" spans="1:6" x14ac:dyDescent="0.25">
      <c r="A518" s="23" t="str">
        <f>Gruppering!C537</f>
        <v>4</v>
      </c>
      <c r="B518" s="23" t="str">
        <f>Gruppering!D537</f>
        <v>62</v>
      </c>
      <c r="C518" s="23" t="str">
        <f>Gruppering!E537</f>
        <v>90</v>
      </c>
      <c r="D518" s="23" t="str">
        <f>Gruppering!F537</f>
        <v>1</v>
      </c>
      <c r="E518" s="23" t="str">
        <f>Gruppering!M537</f>
        <v>002</v>
      </c>
      <c r="F518" t="str">
        <f t="shared" si="10"/>
        <v>4.62.90.1.002</v>
      </c>
    </row>
    <row r="519" spans="1:6" x14ac:dyDescent="0.25">
      <c r="A519" s="23" t="str">
        <f>Gruppering!C538</f>
        <v>4</v>
      </c>
      <c r="B519" s="23" t="str">
        <f>Gruppering!D538</f>
        <v>62</v>
      </c>
      <c r="C519" s="23" t="str">
        <f>Gruppering!E538</f>
        <v>90</v>
      </c>
      <c r="D519" s="23" t="str">
        <f>Gruppering!F538</f>
        <v>1</v>
      </c>
      <c r="E519" s="23" t="str">
        <f>Gruppering!M538</f>
        <v>003</v>
      </c>
      <c r="F519" t="str">
        <f t="shared" si="10"/>
        <v>4.62.90.1.003</v>
      </c>
    </row>
    <row r="520" spans="1:6" x14ac:dyDescent="0.25">
      <c r="A520" s="23" t="str">
        <f>Gruppering!C539</f>
        <v>4</v>
      </c>
      <c r="B520" s="23" t="str">
        <f>Gruppering!D539</f>
        <v>62</v>
      </c>
      <c r="C520" s="23" t="str">
        <f>Gruppering!E539</f>
        <v>90</v>
      </c>
      <c r="D520" s="23" t="str">
        <f>Gruppering!F539</f>
        <v>1</v>
      </c>
      <c r="E520" s="23" t="str">
        <f>Gruppering!M539</f>
        <v>004</v>
      </c>
      <c r="F520" t="str">
        <f t="shared" si="10"/>
        <v>4.62.90.1.004</v>
      </c>
    </row>
    <row r="521" spans="1:6" x14ac:dyDescent="0.25">
      <c r="A521" s="23" t="str">
        <f>Gruppering!C540</f>
        <v>4</v>
      </c>
      <c r="B521" s="23" t="str">
        <f>Gruppering!D540</f>
        <v>62</v>
      </c>
      <c r="C521" s="23" t="str">
        <f>Gruppering!E540</f>
        <v>90</v>
      </c>
      <c r="D521" s="23" t="str">
        <f>Gruppering!F540</f>
        <v>1</v>
      </c>
      <c r="E521" s="23" t="str">
        <f>Gruppering!M540</f>
        <v>005</v>
      </c>
      <c r="F521" t="str">
        <f t="shared" si="10"/>
        <v>4.62.90.1.005</v>
      </c>
    </row>
    <row r="522" spans="1:6" x14ac:dyDescent="0.25">
      <c r="A522" s="23" t="str">
        <f>Gruppering!C541</f>
        <v>4</v>
      </c>
      <c r="B522" s="23" t="str">
        <f>Gruppering!D541</f>
        <v>62</v>
      </c>
      <c r="C522" s="23" t="str">
        <f>Gruppering!E541</f>
        <v>90</v>
      </c>
      <c r="D522" s="23" t="str">
        <f>Gruppering!F541</f>
        <v>3</v>
      </c>
      <c r="E522" s="23" t="str">
        <f>Gruppering!M541</f>
        <v>001</v>
      </c>
      <c r="F522" t="str">
        <f t="shared" si="10"/>
        <v>4.62.90.3.001</v>
      </c>
    </row>
    <row r="523" spans="1:6" x14ac:dyDescent="0.25">
      <c r="A523" s="23" t="str">
        <f>Gruppering!C542</f>
        <v>4</v>
      </c>
      <c r="B523" s="23" t="str">
        <f>Gruppering!D542</f>
        <v>62</v>
      </c>
      <c r="C523" s="23" t="str">
        <f>Gruppering!E542</f>
        <v>90</v>
      </c>
      <c r="D523" s="23" t="str">
        <f>Gruppering!F542</f>
        <v>3</v>
      </c>
      <c r="E523" s="23" t="str">
        <f>Gruppering!M542</f>
        <v>010</v>
      </c>
      <c r="F523" t="str">
        <f t="shared" si="10"/>
        <v>4.62.90.3.010</v>
      </c>
    </row>
    <row r="524" spans="1:6" x14ac:dyDescent="0.25">
      <c r="A524" s="23" t="str">
        <f>Gruppering!C543</f>
        <v>4</v>
      </c>
      <c r="B524" s="23" t="str">
        <f>Gruppering!D543</f>
        <v>62</v>
      </c>
      <c r="C524" s="23" t="str">
        <f>Gruppering!E543</f>
        <v>90</v>
      </c>
      <c r="D524" s="23" t="str">
        <f>Gruppering!F543</f>
        <v>3</v>
      </c>
      <c r="E524" s="23" t="str">
        <f>Gruppering!M543</f>
        <v>015</v>
      </c>
      <c r="F524" t="str">
        <f t="shared" si="10"/>
        <v>4.62.90.3.015</v>
      </c>
    </row>
    <row r="525" spans="1:6" x14ac:dyDescent="0.25">
      <c r="A525" s="23" t="str">
        <f>Gruppering!C545</f>
        <v>5</v>
      </c>
      <c r="B525" s="23" t="str">
        <f>Gruppering!D545</f>
        <v>22</v>
      </c>
      <c r="C525" s="23" t="str">
        <f>Gruppering!E545</f>
        <v>07</v>
      </c>
      <c r="D525" s="23" t="str">
        <f>Gruppering!F545</f>
        <v>2</v>
      </c>
      <c r="E525" s="23" t="str">
        <f>Gruppering!M545</f>
        <v>002</v>
      </c>
      <c r="F525" t="str">
        <f t="shared" si="10"/>
        <v>5.22.07.2.002</v>
      </c>
    </row>
    <row r="526" spans="1:6" x14ac:dyDescent="0.25">
      <c r="A526" s="23" t="str">
        <f>Gruppering!C546</f>
        <v>5</v>
      </c>
      <c r="B526" s="23" t="str">
        <f>Gruppering!D546</f>
        <v>22</v>
      </c>
      <c r="C526" s="23" t="str">
        <f>Gruppering!E546</f>
        <v>07</v>
      </c>
      <c r="D526" s="23" t="str">
        <f>Gruppering!F546</f>
        <v>2</v>
      </c>
      <c r="E526" s="23" t="str">
        <f>Gruppering!M546</f>
        <v>003</v>
      </c>
      <c r="F526" t="str">
        <f t="shared" si="10"/>
        <v>5.22.07.2.003</v>
      </c>
    </row>
    <row r="527" spans="1:6" x14ac:dyDescent="0.25">
      <c r="A527" s="23" t="str">
        <f>Gruppering!C547</f>
        <v>5</v>
      </c>
      <c r="B527" s="23" t="str">
        <f>Gruppering!D547</f>
        <v>22</v>
      </c>
      <c r="C527" s="23" t="str">
        <f>Gruppering!E547</f>
        <v>07</v>
      </c>
      <c r="D527" s="23" t="str">
        <f>Gruppering!F547</f>
        <v>2</v>
      </c>
      <c r="E527" s="23" t="str">
        <f>Gruppering!M547</f>
        <v>004</v>
      </c>
      <c r="F527" t="str">
        <f t="shared" si="10"/>
        <v>5.22.07.2.004</v>
      </c>
    </row>
    <row r="528" spans="1:6" x14ac:dyDescent="0.25">
      <c r="A528" s="23" t="str">
        <f>Gruppering!C548</f>
        <v>5</v>
      </c>
      <c r="B528" s="23" t="str">
        <f>Gruppering!D548</f>
        <v>22</v>
      </c>
      <c r="C528" s="23" t="str">
        <f>Gruppering!E548</f>
        <v>07</v>
      </c>
      <c r="D528" s="23" t="str">
        <f>Gruppering!F548</f>
        <v>2</v>
      </c>
      <c r="E528" s="23" t="str">
        <f>Gruppering!M548</f>
        <v>005</v>
      </c>
      <c r="F528" t="str">
        <f t="shared" si="10"/>
        <v>5.22.07.2.005</v>
      </c>
    </row>
    <row r="529" spans="1:6" x14ac:dyDescent="0.25">
      <c r="A529" s="23" t="str">
        <f>Gruppering!C549</f>
        <v>5</v>
      </c>
      <c r="B529" s="23" t="str">
        <f>Gruppering!D549</f>
        <v>22</v>
      </c>
      <c r="C529" s="23" t="str">
        <f>Gruppering!E549</f>
        <v>07</v>
      </c>
      <c r="D529" s="23" t="str">
        <f>Gruppering!F549</f>
        <v>2</v>
      </c>
      <c r="E529" s="23" t="str">
        <f>Gruppering!M549</f>
        <v>006</v>
      </c>
      <c r="F529" t="str">
        <f t="shared" si="10"/>
        <v>5.22.07.2.006</v>
      </c>
    </row>
    <row r="530" spans="1:6" x14ac:dyDescent="0.25">
      <c r="A530" s="23" t="str">
        <f>Gruppering!C550</f>
        <v>5</v>
      </c>
      <c r="B530" s="23" t="str">
        <f>Gruppering!D550</f>
        <v>22</v>
      </c>
      <c r="C530" s="23" t="str">
        <f>Gruppering!E550</f>
        <v>07</v>
      </c>
      <c r="D530" s="23" t="str">
        <f>Gruppering!F550</f>
        <v>2</v>
      </c>
      <c r="E530" s="23" t="str">
        <f>Gruppering!M550</f>
        <v>007</v>
      </c>
      <c r="F530" t="str">
        <f t="shared" si="10"/>
        <v>5.22.07.2.007</v>
      </c>
    </row>
    <row r="531" spans="1:6" x14ac:dyDescent="0.25">
      <c r="A531" s="23" t="str">
        <f>Gruppering!C551</f>
        <v>5</v>
      </c>
      <c r="B531" s="23" t="str">
        <f>Gruppering!D551</f>
        <v>22</v>
      </c>
      <c r="C531" s="23" t="str">
        <f>Gruppering!E551</f>
        <v>07</v>
      </c>
      <c r="D531" s="23" t="str">
        <f>Gruppering!F551</f>
        <v>2</v>
      </c>
      <c r="E531" s="23" t="str">
        <f>Gruppering!M551</f>
        <v>008</v>
      </c>
      <c r="F531" t="str">
        <f t="shared" si="10"/>
        <v>5.22.07.2.008</v>
      </c>
    </row>
    <row r="532" spans="1:6" x14ac:dyDescent="0.25">
      <c r="A532" s="23" t="str">
        <f>Gruppering!C552</f>
        <v>5</v>
      </c>
      <c r="B532" s="23" t="str">
        <f>Gruppering!D552</f>
        <v>22</v>
      </c>
      <c r="C532" s="23" t="str">
        <f>Gruppering!E552</f>
        <v>07</v>
      </c>
      <c r="D532" s="23" t="str">
        <f>Gruppering!F552</f>
        <v>2</v>
      </c>
      <c r="E532" s="23" t="str">
        <f>Gruppering!M552</f>
        <v>009</v>
      </c>
      <c r="F532" t="str">
        <f t="shared" si="10"/>
        <v>5.22.07.2.009</v>
      </c>
    </row>
    <row r="533" spans="1:6" x14ac:dyDescent="0.25">
      <c r="A533" s="23" t="str">
        <f>Gruppering!C553</f>
        <v>5</v>
      </c>
      <c r="B533" s="23" t="str">
        <f>Gruppering!D553</f>
        <v>22</v>
      </c>
      <c r="C533" s="23" t="str">
        <f>Gruppering!E553</f>
        <v>07</v>
      </c>
      <c r="D533" s="23" t="str">
        <f>Gruppering!F553</f>
        <v>2</v>
      </c>
      <c r="E533" s="23" t="str">
        <f>Gruppering!M553</f>
        <v>010</v>
      </c>
      <c r="F533" t="str">
        <f t="shared" si="10"/>
        <v>5.22.07.2.010</v>
      </c>
    </row>
    <row r="534" spans="1:6" x14ac:dyDescent="0.25">
      <c r="A534" s="23" t="str">
        <f>Gruppering!C554</f>
        <v>5</v>
      </c>
      <c r="B534" s="23" t="str">
        <f>Gruppering!D554</f>
        <v>22</v>
      </c>
      <c r="C534" s="23" t="str">
        <f>Gruppering!E554</f>
        <v>07</v>
      </c>
      <c r="D534" s="23" t="str">
        <f>Gruppering!F554</f>
        <v>2</v>
      </c>
      <c r="E534" s="23" t="str">
        <f>Gruppering!M554</f>
        <v>011</v>
      </c>
      <c r="F534" t="str">
        <f t="shared" si="10"/>
        <v>5.22.07.2.011</v>
      </c>
    </row>
    <row r="535" spans="1:6" x14ac:dyDescent="0.25">
      <c r="A535" s="23" t="str">
        <f>Gruppering!C555</f>
        <v>5</v>
      </c>
      <c r="B535" s="23" t="str">
        <f>Gruppering!D555</f>
        <v>22</v>
      </c>
      <c r="C535" s="23" t="str">
        <f>Gruppering!E555</f>
        <v>07</v>
      </c>
      <c r="D535" s="23" t="str">
        <f>Gruppering!F555</f>
        <v>2</v>
      </c>
      <c r="E535" s="23" t="str">
        <f>Gruppering!M555</f>
        <v>012</v>
      </c>
      <c r="F535" t="str">
        <f t="shared" si="10"/>
        <v>5.22.07.2.012</v>
      </c>
    </row>
    <row r="536" spans="1:6" x14ac:dyDescent="0.25">
      <c r="A536" s="23" t="str">
        <f>Gruppering!C556</f>
        <v>5</v>
      </c>
      <c r="B536" s="23" t="str">
        <f>Gruppering!D556</f>
        <v>22</v>
      </c>
      <c r="C536" s="23" t="str">
        <f>Gruppering!E556</f>
        <v>07</v>
      </c>
      <c r="D536" s="23" t="str">
        <f>Gruppering!F556</f>
        <v>2</v>
      </c>
      <c r="E536" s="23" t="str">
        <f>Gruppering!M556</f>
        <v>013</v>
      </c>
      <c r="F536" t="str">
        <f t="shared" si="10"/>
        <v>5.22.07.2.013</v>
      </c>
    </row>
    <row r="537" spans="1:6" x14ac:dyDescent="0.25">
      <c r="A537" s="23" t="str">
        <f>Gruppering!C557</f>
        <v>5</v>
      </c>
      <c r="B537" s="23" t="str">
        <f>Gruppering!D557</f>
        <v>22</v>
      </c>
      <c r="C537" s="23" t="str">
        <f>Gruppering!E557</f>
        <v>07</v>
      </c>
      <c r="D537" s="23" t="str">
        <f>Gruppering!F557</f>
        <v>2</v>
      </c>
      <c r="E537" s="23" t="str">
        <f>Gruppering!M557</f>
        <v>014</v>
      </c>
      <c r="F537" t="str">
        <f t="shared" si="10"/>
        <v>5.22.07.2.014</v>
      </c>
    </row>
    <row r="538" spans="1:6" x14ac:dyDescent="0.25">
      <c r="A538" s="23" t="str">
        <f>Gruppering!C558</f>
        <v>5</v>
      </c>
      <c r="B538" s="23" t="str">
        <f>Gruppering!D558</f>
        <v>22</v>
      </c>
      <c r="C538" s="23" t="str">
        <f>Gruppering!E558</f>
        <v>07</v>
      </c>
      <c r="D538" s="23" t="str">
        <f>Gruppering!F558</f>
        <v>2</v>
      </c>
      <c r="E538" s="23" t="str">
        <f>Gruppering!M558</f>
        <v>015</v>
      </c>
      <c r="F538" t="str">
        <f t="shared" si="10"/>
        <v>5.22.07.2.015</v>
      </c>
    </row>
    <row r="539" spans="1:6" x14ac:dyDescent="0.25">
      <c r="A539" s="23" t="str">
        <f>Gruppering!C559</f>
        <v>5</v>
      </c>
      <c r="B539" s="23" t="str">
        <f>Gruppering!D559</f>
        <v>22</v>
      </c>
      <c r="C539" s="23" t="str">
        <f>Gruppering!E559</f>
        <v>07</v>
      </c>
      <c r="D539" s="23" t="str">
        <f>Gruppering!F559</f>
        <v>2</v>
      </c>
      <c r="E539" s="23" t="str">
        <f>Gruppering!M559</f>
        <v>016</v>
      </c>
      <c r="F539" t="str">
        <f t="shared" si="10"/>
        <v>5.22.07.2.016</v>
      </c>
    </row>
    <row r="540" spans="1:6" x14ac:dyDescent="0.25">
      <c r="A540" s="23" t="str">
        <f>Gruppering!C560</f>
        <v>5</v>
      </c>
      <c r="B540" s="23" t="str">
        <f>Gruppering!D560</f>
        <v>22</v>
      </c>
      <c r="C540" s="23" t="str">
        <f>Gruppering!E560</f>
        <v>07</v>
      </c>
      <c r="D540" s="23" t="str">
        <f>Gruppering!F560</f>
        <v>2</v>
      </c>
      <c r="E540" s="23" t="str">
        <f>Gruppering!M560</f>
        <v>017</v>
      </c>
      <c r="F540" t="str">
        <f t="shared" si="10"/>
        <v>5.22.07.2.017</v>
      </c>
    </row>
    <row r="541" spans="1:6" x14ac:dyDescent="0.25">
      <c r="A541" s="23" t="str">
        <f>Gruppering!C571</f>
        <v>5</v>
      </c>
      <c r="B541" s="23" t="str">
        <f>Gruppering!D571</f>
        <v>22</v>
      </c>
      <c r="C541" s="23" t="str">
        <f>Gruppering!E571</f>
        <v>07</v>
      </c>
      <c r="D541" s="23" t="str">
        <f>Gruppering!F571</f>
        <v>2</v>
      </c>
      <c r="E541" s="23" t="str">
        <f>Gruppering!M571</f>
        <v>106</v>
      </c>
      <c r="F541" t="str">
        <f t="shared" si="10"/>
        <v>5.22.07.2.106</v>
      </c>
    </row>
    <row r="542" spans="1:6" x14ac:dyDescent="0.25">
      <c r="A542" s="23" t="str">
        <f>Gruppering!C572</f>
        <v>5</v>
      </c>
      <c r="B542" s="23" t="str">
        <f>Gruppering!D572</f>
        <v>22</v>
      </c>
      <c r="C542" s="23" t="str">
        <f>Gruppering!E572</f>
        <v>07</v>
      </c>
      <c r="D542" s="23" t="str">
        <f>Gruppering!F572</f>
        <v>2</v>
      </c>
      <c r="E542" s="23" t="str">
        <f>Gruppering!M572</f>
        <v>107</v>
      </c>
      <c r="F542" t="str">
        <f t="shared" si="10"/>
        <v>5.22.07.2.107</v>
      </c>
    </row>
    <row r="543" spans="1:6" x14ac:dyDescent="0.25">
      <c r="A543" s="23" t="str">
        <f>Gruppering!C573</f>
        <v>5</v>
      </c>
      <c r="B543" s="23" t="str">
        <f>Gruppering!D573</f>
        <v>22</v>
      </c>
      <c r="C543" s="23" t="str">
        <f>Gruppering!E573</f>
        <v>07</v>
      </c>
      <c r="D543" s="23" t="str">
        <f>Gruppering!F573</f>
        <v>2</v>
      </c>
      <c r="E543" s="23" t="str">
        <f>Gruppering!M573</f>
        <v>108</v>
      </c>
      <c r="F543" t="str">
        <f t="shared" si="10"/>
        <v>5.22.07.2.108</v>
      </c>
    </row>
    <row r="544" spans="1:6" x14ac:dyDescent="0.25">
      <c r="A544" s="23" t="str">
        <f>Gruppering!C574</f>
        <v>5</v>
      </c>
      <c r="B544" s="23" t="str">
        <f>Gruppering!D574</f>
        <v>22</v>
      </c>
      <c r="C544" s="23" t="str">
        <f>Gruppering!E574</f>
        <v>07</v>
      </c>
      <c r="D544" s="23" t="str">
        <f>Gruppering!F574</f>
        <v>2</v>
      </c>
      <c r="E544" s="23" t="str">
        <f>Gruppering!M574</f>
        <v>109</v>
      </c>
      <c r="F544" t="str">
        <f t="shared" si="10"/>
        <v>5.22.07.2.109</v>
      </c>
    </row>
    <row r="545" spans="1:6" x14ac:dyDescent="0.25">
      <c r="A545" s="23" t="str">
        <f>Gruppering!C575</f>
        <v>5</v>
      </c>
      <c r="B545" s="23" t="str">
        <f>Gruppering!D575</f>
        <v>22</v>
      </c>
      <c r="C545" s="23" t="str">
        <f>Gruppering!E575</f>
        <v>07</v>
      </c>
      <c r="D545" s="23" t="str">
        <f>Gruppering!F575</f>
        <v>3</v>
      </c>
      <c r="E545" s="23" t="str">
        <f>Gruppering!M575</f>
        <v>001</v>
      </c>
      <c r="F545" t="str">
        <f t="shared" si="10"/>
        <v>5.22.07.3.001</v>
      </c>
    </row>
    <row r="546" spans="1:6" x14ac:dyDescent="0.25">
      <c r="A546" s="23" t="str">
        <f>Gruppering!C576</f>
        <v>5</v>
      </c>
      <c r="B546" s="23" t="str">
        <f>Gruppering!D576</f>
        <v>22</v>
      </c>
      <c r="C546" s="23" t="str">
        <f>Gruppering!E576</f>
        <v>07</v>
      </c>
      <c r="D546" s="23" t="str">
        <f>Gruppering!F576</f>
        <v>3</v>
      </c>
      <c r="E546" s="23" t="str">
        <f>Gruppering!M576</f>
        <v>010</v>
      </c>
      <c r="F546" t="str">
        <f t="shared" si="10"/>
        <v>5.22.07.3.010</v>
      </c>
    </row>
    <row r="547" spans="1:6" x14ac:dyDescent="0.25">
      <c r="A547" s="23" t="str">
        <f>Gruppering!C577</f>
        <v>5</v>
      </c>
      <c r="B547" s="23" t="str">
        <f>Gruppering!D577</f>
        <v>22</v>
      </c>
      <c r="C547" s="23" t="str">
        <f>Gruppering!E577</f>
        <v>07</v>
      </c>
      <c r="D547" s="23" t="str">
        <f>Gruppering!F577</f>
        <v>3</v>
      </c>
      <c r="E547" s="23" t="str">
        <f>Gruppering!M577</f>
        <v>015</v>
      </c>
      <c r="F547" t="str">
        <f t="shared" si="10"/>
        <v>5.22.07.3.015</v>
      </c>
    </row>
    <row r="548" spans="1:6" x14ac:dyDescent="0.25">
      <c r="A548" s="23" t="str">
        <f>Gruppering!C578</f>
        <v>5</v>
      </c>
      <c r="B548" s="23" t="str">
        <f>Gruppering!D578</f>
        <v>25</v>
      </c>
      <c r="C548" s="23" t="str">
        <f>Gruppering!E578</f>
        <v>10</v>
      </c>
      <c r="D548" s="23" t="str">
        <f>Gruppering!F578</f>
        <v>1</v>
      </c>
      <c r="E548" s="23" t="str">
        <f>Gruppering!M578</f>
        <v>001</v>
      </c>
      <c r="F548" t="str">
        <f t="shared" si="10"/>
        <v>5.25.10.1.001</v>
      </c>
    </row>
    <row r="549" spans="1:6" x14ac:dyDescent="0.25">
      <c r="A549" s="23" t="str">
        <f>Gruppering!C579</f>
        <v>5</v>
      </c>
      <c r="B549" s="23" t="str">
        <f>Gruppering!D579</f>
        <v>25</v>
      </c>
      <c r="C549" s="23" t="str">
        <f>Gruppering!E579</f>
        <v>10</v>
      </c>
      <c r="D549" s="23" t="str">
        <f>Gruppering!F579</f>
        <v>1</v>
      </c>
      <c r="E549" s="23" t="str">
        <f>Gruppering!M579</f>
        <v>002</v>
      </c>
      <c r="F549" t="str">
        <f t="shared" si="10"/>
        <v>5.25.10.1.002</v>
      </c>
    </row>
    <row r="550" spans="1:6" x14ac:dyDescent="0.25">
      <c r="A550" s="23" t="str">
        <f>Gruppering!C580</f>
        <v>5</v>
      </c>
      <c r="B550" s="23" t="str">
        <f>Gruppering!D580</f>
        <v>25</v>
      </c>
      <c r="C550" s="23" t="str">
        <f>Gruppering!E580</f>
        <v>10</v>
      </c>
      <c r="D550" s="23" t="str">
        <f>Gruppering!F580</f>
        <v>1</v>
      </c>
      <c r="E550" s="23" t="str">
        <f>Gruppering!M580</f>
        <v>017</v>
      </c>
      <c r="F550" t="str">
        <f t="shared" si="10"/>
        <v>5.25.10.1.017</v>
      </c>
    </row>
    <row r="551" spans="1:6" x14ac:dyDescent="0.25">
      <c r="A551" s="23" t="str">
        <f>Gruppering!C581</f>
        <v>5</v>
      </c>
      <c r="B551" s="23" t="str">
        <f>Gruppering!D581</f>
        <v>25</v>
      </c>
      <c r="C551" s="23" t="str">
        <f>Gruppering!E581</f>
        <v>10</v>
      </c>
      <c r="D551" s="23" t="str">
        <f>Gruppering!F581</f>
        <v>1</v>
      </c>
      <c r="E551" s="23" t="str">
        <f>Gruppering!M581</f>
        <v>018</v>
      </c>
      <c r="F551" t="str">
        <f t="shared" si="10"/>
        <v>5.25.10.1.018</v>
      </c>
    </row>
    <row r="552" spans="1:6" x14ac:dyDescent="0.25">
      <c r="A552" s="23" t="str">
        <f>Gruppering!C582</f>
        <v>5</v>
      </c>
      <c r="B552" s="23" t="str">
        <f>Gruppering!D582</f>
        <v>25</v>
      </c>
      <c r="C552" s="23" t="str">
        <f>Gruppering!E582</f>
        <v>10</v>
      </c>
      <c r="D552" s="23" t="str">
        <f>Gruppering!F582</f>
        <v>1</v>
      </c>
      <c r="E552" s="23" t="str">
        <f>Gruppering!M582</f>
        <v>019</v>
      </c>
      <c r="F552" t="str">
        <f t="shared" si="10"/>
        <v>5.25.10.1.019</v>
      </c>
    </row>
    <row r="553" spans="1:6" x14ac:dyDescent="0.25">
      <c r="A553" s="23" t="str">
        <f>Gruppering!C584</f>
        <v>5</v>
      </c>
      <c r="B553" s="23" t="str">
        <f>Gruppering!D584</f>
        <v>25</v>
      </c>
      <c r="C553" s="23" t="str">
        <f>Gruppering!E584</f>
        <v>10</v>
      </c>
      <c r="D553" s="23" t="str">
        <f>Gruppering!F584</f>
        <v>1</v>
      </c>
      <c r="E553" s="23" t="str">
        <f>Gruppering!M584</f>
        <v>200</v>
      </c>
      <c r="F553" t="str">
        <f t="shared" si="10"/>
        <v>5.25.10.1.200</v>
      </c>
    </row>
    <row r="554" spans="1:6" x14ac:dyDescent="0.25">
      <c r="A554" s="23" t="str">
        <f>Gruppering!C586</f>
        <v>5</v>
      </c>
      <c r="B554" s="23" t="str">
        <f>Gruppering!D586</f>
        <v>25</v>
      </c>
      <c r="C554" s="23" t="str">
        <f>Gruppering!E586</f>
        <v>10</v>
      </c>
      <c r="D554" s="23" t="str">
        <f>Gruppering!F586</f>
        <v>2</v>
      </c>
      <c r="E554" s="23" t="str">
        <f>Gruppering!M586</f>
        <v>008</v>
      </c>
      <c r="F554" t="str">
        <f t="shared" si="10"/>
        <v>5.25.10.2.008</v>
      </c>
    </row>
    <row r="555" spans="1:6" x14ac:dyDescent="0.25">
      <c r="A555" s="23" t="str">
        <f>Gruppering!C587</f>
        <v>5</v>
      </c>
      <c r="B555" s="23" t="str">
        <f>Gruppering!D587</f>
        <v>25</v>
      </c>
      <c r="C555" s="23" t="str">
        <f>Gruppering!E587</f>
        <v>10</v>
      </c>
      <c r="D555" s="23" t="str">
        <f>Gruppering!F587</f>
        <v>3</v>
      </c>
      <c r="E555" s="23" t="str">
        <f>Gruppering!M587</f>
        <v>001</v>
      </c>
      <c r="F555" t="str">
        <f t="shared" si="10"/>
        <v>5.25.10.3.001</v>
      </c>
    </row>
    <row r="556" spans="1:6" x14ac:dyDescent="0.25">
      <c r="A556" s="23" t="str">
        <f>Gruppering!C588</f>
        <v>5</v>
      </c>
      <c r="B556" s="23" t="str">
        <f>Gruppering!D588</f>
        <v>25</v>
      </c>
      <c r="C556" s="23" t="str">
        <f>Gruppering!E588</f>
        <v>10</v>
      </c>
      <c r="D556" s="23" t="str">
        <f>Gruppering!F588</f>
        <v>3</v>
      </c>
      <c r="E556" s="23" t="str">
        <f>Gruppering!M588</f>
        <v>010</v>
      </c>
      <c r="F556" t="str">
        <f t="shared" si="10"/>
        <v>5.25.10.3.010</v>
      </c>
    </row>
    <row r="557" spans="1:6" x14ac:dyDescent="0.25">
      <c r="A557" s="23" t="str">
        <f>Gruppering!C589</f>
        <v>5</v>
      </c>
      <c r="B557" s="23" t="str">
        <f>Gruppering!D589</f>
        <v>25</v>
      </c>
      <c r="C557" s="23" t="str">
        <f>Gruppering!E589</f>
        <v>10</v>
      </c>
      <c r="D557" s="23" t="str">
        <f>Gruppering!F589</f>
        <v>3</v>
      </c>
      <c r="E557" s="23" t="str">
        <f>Gruppering!M589</f>
        <v>015</v>
      </c>
      <c r="F557" t="str">
        <f t="shared" si="10"/>
        <v>5.25.10.3.015</v>
      </c>
    </row>
    <row r="558" spans="1:6" x14ac:dyDescent="0.25">
      <c r="A558" s="23" t="str">
        <f>Gruppering!C590</f>
        <v>5</v>
      </c>
      <c r="B558" s="23" t="str">
        <f>Gruppering!D590</f>
        <v>25</v>
      </c>
      <c r="C558" s="23" t="str">
        <f>Gruppering!E590</f>
        <v>11</v>
      </c>
      <c r="D558" s="23" t="str">
        <f>Gruppering!F590</f>
        <v>1</v>
      </c>
      <c r="E558" s="23" t="str">
        <f>Gruppering!M590</f>
        <v>001</v>
      </c>
      <c r="F558" t="str">
        <f t="shared" si="10"/>
        <v>5.25.11.1.001</v>
      </c>
    </row>
    <row r="559" spans="1:6" x14ac:dyDescent="0.25">
      <c r="A559" s="23" t="str">
        <f>Gruppering!C591</f>
        <v>5</v>
      </c>
      <c r="B559" s="23" t="str">
        <f>Gruppering!D591</f>
        <v>25</v>
      </c>
      <c r="C559" s="23" t="str">
        <f>Gruppering!E591</f>
        <v>11</v>
      </c>
      <c r="D559" s="23" t="str">
        <f>Gruppering!F591</f>
        <v>1</v>
      </c>
      <c r="E559" s="23" t="str">
        <f>Gruppering!M591</f>
        <v>002</v>
      </c>
      <c r="F559" t="str">
        <f t="shared" si="10"/>
        <v>5.25.11.1.002</v>
      </c>
    </row>
    <row r="560" spans="1:6" x14ac:dyDescent="0.25">
      <c r="A560" s="23" t="str">
        <f>Gruppering!C592</f>
        <v>5</v>
      </c>
      <c r="B560" s="23" t="str">
        <f>Gruppering!D592</f>
        <v>25</v>
      </c>
      <c r="C560" s="23" t="str">
        <f>Gruppering!E592</f>
        <v>11</v>
      </c>
      <c r="D560" s="23" t="str">
        <f>Gruppering!F592</f>
        <v>1</v>
      </c>
      <c r="E560" s="23" t="str">
        <f>Gruppering!M592</f>
        <v>003</v>
      </c>
      <c r="F560" t="str">
        <f t="shared" si="10"/>
        <v>5.25.11.1.003</v>
      </c>
    </row>
    <row r="561" spans="1:6" x14ac:dyDescent="0.25">
      <c r="A561" s="23" t="str">
        <f>Gruppering!C593</f>
        <v>5</v>
      </c>
      <c r="B561" s="23" t="str">
        <f>Gruppering!D593</f>
        <v>25</v>
      </c>
      <c r="C561" s="23" t="str">
        <f>Gruppering!E593</f>
        <v>11</v>
      </c>
      <c r="D561" s="23" t="str">
        <f>Gruppering!F593</f>
        <v>1</v>
      </c>
      <c r="E561" s="23" t="str">
        <f>Gruppering!M593</f>
        <v>004</v>
      </c>
      <c r="F561" t="str">
        <f t="shared" si="10"/>
        <v>5.25.11.1.004</v>
      </c>
    </row>
    <row r="562" spans="1:6" x14ac:dyDescent="0.25">
      <c r="A562" s="23" t="str">
        <f>Gruppering!C594</f>
        <v>5</v>
      </c>
      <c r="B562" s="23" t="str">
        <f>Gruppering!D594</f>
        <v>25</v>
      </c>
      <c r="C562" s="23" t="str">
        <f>Gruppering!E594</f>
        <v>11</v>
      </c>
      <c r="D562" s="23" t="str">
        <f>Gruppering!F594</f>
        <v>1</v>
      </c>
      <c r="E562" s="23" t="str">
        <f>Gruppering!M594</f>
        <v>092</v>
      </c>
      <c r="F562" t="str">
        <f t="shared" si="10"/>
        <v>5.25.11.1.092</v>
      </c>
    </row>
    <row r="563" spans="1:6" x14ac:dyDescent="0.25">
      <c r="A563" s="23" t="str">
        <f>Gruppering!C595</f>
        <v>5</v>
      </c>
      <c r="B563" s="23" t="str">
        <f>Gruppering!D595</f>
        <v>25</v>
      </c>
      <c r="C563" s="23" t="str">
        <f>Gruppering!E595</f>
        <v>11</v>
      </c>
      <c r="D563" s="23" t="str">
        <f>Gruppering!F595</f>
        <v>1</v>
      </c>
      <c r="E563" s="23" t="str">
        <f>Gruppering!M595</f>
        <v>200</v>
      </c>
      <c r="F563" t="str">
        <f t="shared" si="10"/>
        <v>5.25.11.1.200</v>
      </c>
    </row>
    <row r="564" spans="1:6" x14ac:dyDescent="0.25">
      <c r="A564" s="23" t="str">
        <f>Gruppering!C596</f>
        <v>5</v>
      </c>
      <c r="B564" s="23" t="str">
        <f>Gruppering!D596</f>
        <v>25</v>
      </c>
      <c r="C564" s="23" t="str">
        <f>Gruppering!E596</f>
        <v>11</v>
      </c>
      <c r="D564" s="23" t="str">
        <f>Gruppering!F596</f>
        <v>3</v>
      </c>
      <c r="E564" s="23" t="str">
        <f>Gruppering!M596</f>
        <v>001</v>
      </c>
      <c r="F564" t="str">
        <f t="shared" si="10"/>
        <v>5.25.11.3.001</v>
      </c>
    </row>
    <row r="565" spans="1:6" x14ac:dyDescent="0.25">
      <c r="A565" s="23" t="str">
        <f>Gruppering!C597</f>
        <v>5</v>
      </c>
      <c r="B565" s="23" t="str">
        <f>Gruppering!D597</f>
        <v>25</v>
      </c>
      <c r="C565" s="23" t="str">
        <f>Gruppering!E597</f>
        <v>11</v>
      </c>
      <c r="D565" s="23" t="str">
        <f>Gruppering!F597</f>
        <v>3</v>
      </c>
      <c r="E565" s="23" t="str">
        <f>Gruppering!M597</f>
        <v>010</v>
      </c>
      <c r="F565" t="str">
        <f t="shared" si="10"/>
        <v>5.25.11.3.010</v>
      </c>
    </row>
    <row r="566" spans="1:6" x14ac:dyDescent="0.25">
      <c r="A566" s="23" t="str">
        <f>Gruppering!C598</f>
        <v>5</v>
      </c>
      <c r="B566" s="23" t="str">
        <f>Gruppering!D598</f>
        <v>25</v>
      </c>
      <c r="C566" s="23" t="str">
        <f>Gruppering!E598</f>
        <v>11</v>
      </c>
      <c r="D566" s="23" t="str">
        <f>Gruppering!F598</f>
        <v>3</v>
      </c>
      <c r="E566" s="23" t="str">
        <f>Gruppering!M598</f>
        <v>015</v>
      </c>
      <c r="F566" t="str">
        <f t="shared" si="10"/>
        <v>5.25.11.3.015</v>
      </c>
    </row>
    <row r="567" spans="1:6" x14ac:dyDescent="0.25">
      <c r="A567" s="23" t="str">
        <f>Gruppering!C599</f>
        <v>5</v>
      </c>
      <c r="B567" s="23" t="str">
        <f>Gruppering!D599</f>
        <v>25</v>
      </c>
      <c r="C567" s="23" t="str">
        <f>Gruppering!E599</f>
        <v>12</v>
      </c>
      <c r="D567" s="23" t="str">
        <f>Gruppering!F599</f>
        <v>1</v>
      </c>
      <c r="E567" s="23" t="str">
        <f>Gruppering!M599</f>
        <v>002</v>
      </c>
      <c r="F567" t="str">
        <f t="shared" si="10"/>
        <v>5.25.12.1.002</v>
      </c>
    </row>
    <row r="568" spans="1:6" x14ac:dyDescent="0.25">
      <c r="A568" s="23" t="str">
        <f>Gruppering!C600</f>
        <v>5</v>
      </c>
      <c r="B568" s="23" t="str">
        <f>Gruppering!D600</f>
        <v>25</v>
      </c>
      <c r="C568" s="23" t="str">
        <f>Gruppering!E600</f>
        <v>12</v>
      </c>
      <c r="D568" s="23" t="str">
        <f>Gruppering!F600</f>
        <v>1</v>
      </c>
      <c r="E568" s="23" t="str">
        <f>Gruppering!M600</f>
        <v>003</v>
      </c>
      <c r="F568" t="str">
        <f t="shared" si="10"/>
        <v>5.25.12.1.003</v>
      </c>
    </row>
    <row r="569" spans="1:6" x14ac:dyDescent="0.25">
      <c r="A569" s="23" t="str">
        <f>Gruppering!C601</f>
        <v>5</v>
      </c>
      <c r="B569" s="23" t="str">
        <f>Gruppering!D601</f>
        <v>25</v>
      </c>
      <c r="C569" s="23" t="str">
        <f>Gruppering!E601</f>
        <v>12</v>
      </c>
      <c r="D569" s="23" t="str">
        <f>Gruppering!F601</f>
        <v>1</v>
      </c>
      <c r="E569" s="23" t="str">
        <f>Gruppering!M601</f>
        <v>092</v>
      </c>
      <c r="F569" t="str">
        <f t="shared" si="10"/>
        <v>5.25.12.1.092</v>
      </c>
    </row>
    <row r="570" spans="1:6" x14ac:dyDescent="0.25">
      <c r="A570" s="23" t="str">
        <f>Gruppering!C602</f>
        <v>5</v>
      </c>
      <c r="B570" s="23" t="str">
        <f>Gruppering!D602</f>
        <v>25</v>
      </c>
      <c r="C570" s="23" t="str">
        <f>Gruppering!E602</f>
        <v>12</v>
      </c>
      <c r="D570" s="23" t="str">
        <f>Gruppering!F602</f>
        <v>1</v>
      </c>
      <c r="E570" s="23" t="str">
        <f>Gruppering!M602</f>
        <v>200</v>
      </c>
      <c r="F570" t="str">
        <f t="shared" si="10"/>
        <v>5.25.12.1.200</v>
      </c>
    </row>
    <row r="571" spans="1:6" x14ac:dyDescent="0.25">
      <c r="A571" s="23" t="str">
        <f>Gruppering!C603</f>
        <v>5</v>
      </c>
      <c r="B571" s="23" t="str">
        <f>Gruppering!D603</f>
        <v>25</v>
      </c>
      <c r="C571" s="23" t="str">
        <f>Gruppering!E603</f>
        <v>12</v>
      </c>
      <c r="D571" s="23" t="str">
        <f>Gruppering!F603</f>
        <v>3</v>
      </c>
      <c r="E571" s="23" t="str">
        <f>Gruppering!M603</f>
        <v>001</v>
      </c>
      <c r="F571" t="str">
        <f t="shared" si="10"/>
        <v>5.25.12.3.001</v>
      </c>
    </row>
    <row r="572" spans="1:6" x14ac:dyDescent="0.25">
      <c r="A572" s="23" t="str">
        <f>Gruppering!C604</f>
        <v>5</v>
      </c>
      <c r="B572" s="23" t="str">
        <f>Gruppering!D604</f>
        <v>25</v>
      </c>
      <c r="C572" s="23" t="str">
        <f>Gruppering!E604</f>
        <v>12</v>
      </c>
      <c r="D572" s="23" t="str">
        <f>Gruppering!F604</f>
        <v>3</v>
      </c>
      <c r="E572" s="23" t="str">
        <f>Gruppering!M604</f>
        <v>010</v>
      </c>
      <c r="F572" t="str">
        <f t="shared" si="10"/>
        <v>5.25.12.3.010</v>
      </c>
    </row>
    <row r="573" spans="1:6" x14ac:dyDescent="0.25">
      <c r="A573" s="23" t="str">
        <f>Gruppering!C605</f>
        <v>5</v>
      </c>
      <c r="B573" s="23" t="str">
        <f>Gruppering!D605</f>
        <v>25</v>
      </c>
      <c r="C573" s="23" t="str">
        <f>Gruppering!E605</f>
        <v>12</v>
      </c>
      <c r="D573" s="23" t="str">
        <f>Gruppering!F605</f>
        <v>3</v>
      </c>
      <c r="E573" s="23" t="str">
        <f>Gruppering!M605</f>
        <v>015</v>
      </c>
      <c r="F573" t="str">
        <f t="shared" si="10"/>
        <v>5.25.12.3.015</v>
      </c>
    </row>
    <row r="574" spans="1:6" x14ac:dyDescent="0.25">
      <c r="A574" s="23" t="str">
        <f>Gruppering!C606</f>
        <v>5</v>
      </c>
      <c r="B574" s="23" t="str">
        <f>Gruppering!D606</f>
        <v>25</v>
      </c>
      <c r="C574" s="23" t="str">
        <f>Gruppering!E606</f>
        <v>13</v>
      </c>
      <c r="D574" s="23" t="str">
        <f>Gruppering!F606</f>
        <v>1</v>
      </c>
      <c r="E574" s="23" t="str">
        <f>Gruppering!M606</f>
        <v>002</v>
      </c>
      <c r="F574" t="str">
        <f t="shared" si="10"/>
        <v>5.25.13.1.002</v>
      </c>
    </row>
    <row r="575" spans="1:6" x14ac:dyDescent="0.25">
      <c r="A575" s="23" t="str">
        <f>Gruppering!C607</f>
        <v>5</v>
      </c>
      <c r="B575" s="23" t="str">
        <f>Gruppering!D607</f>
        <v>25</v>
      </c>
      <c r="C575" s="23" t="str">
        <f>Gruppering!E607</f>
        <v>13</v>
      </c>
      <c r="D575" s="23" t="str">
        <f>Gruppering!F607</f>
        <v>1</v>
      </c>
      <c r="E575" s="23" t="str">
        <f>Gruppering!M607</f>
        <v>003</v>
      </c>
      <c r="F575" t="str">
        <f t="shared" si="10"/>
        <v>5.25.13.1.003</v>
      </c>
    </row>
    <row r="576" spans="1:6" x14ac:dyDescent="0.25">
      <c r="A576" s="23" t="str">
        <f>Gruppering!C608</f>
        <v>5</v>
      </c>
      <c r="B576" s="23" t="str">
        <f>Gruppering!D608</f>
        <v>25</v>
      </c>
      <c r="C576" s="23" t="str">
        <f>Gruppering!E608</f>
        <v>13</v>
      </c>
      <c r="D576" s="23" t="str">
        <f>Gruppering!F608</f>
        <v>1</v>
      </c>
      <c r="E576" s="23" t="str">
        <f>Gruppering!M608</f>
        <v>004</v>
      </c>
      <c r="F576" t="str">
        <f t="shared" si="10"/>
        <v>5.25.13.1.004</v>
      </c>
    </row>
    <row r="577" spans="1:6" x14ac:dyDescent="0.25">
      <c r="A577" s="23" t="str">
        <f>Gruppering!C609</f>
        <v>5</v>
      </c>
      <c r="B577" s="23" t="str">
        <f>Gruppering!D609</f>
        <v>25</v>
      </c>
      <c r="C577" s="23" t="str">
        <f>Gruppering!E609</f>
        <v>13</v>
      </c>
      <c r="D577" s="23" t="str">
        <f>Gruppering!F609</f>
        <v>1</v>
      </c>
      <c r="E577" s="23" t="str">
        <f>Gruppering!M609</f>
        <v>092</v>
      </c>
      <c r="F577" t="str">
        <f t="shared" si="10"/>
        <v>5.25.13.1.092</v>
      </c>
    </row>
    <row r="578" spans="1:6" x14ac:dyDescent="0.25">
      <c r="A578" s="23" t="str">
        <f>Gruppering!C610</f>
        <v>5</v>
      </c>
      <c r="B578" s="23" t="str">
        <f>Gruppering!D610</f>
        <v>25</v>
      </c>
      <c r="C578" s="23" t="str">
        <f>Gruppering!E610</f>
        <v>13</v>
      </c>
      <c r="D578" s="23" t="str">
        <f>Gruppering!F610</f>
        <v>1</v>
      </c>
      <c r="E578" s="23" t="str">
        <f>Gruppering!M610</f>
        <v>093</v>
      </c>
      <c r="F578" t="str">
        <f t="shared" si="10"/>
        <v>5.25.13.1.093</v>
      </c>
    </row>
    <row r="579" spans="1:6" x14ac:dyDescent="0.25">
      <c r="A579" s="23" t="str">
        <f>Gruppering!C611</f>
        <v>5</v>
      </c>
      <c r="B579" s="23" t="str">
        <f>Gruppering!D611</f>
        <v>25</v>
      </c>
      <c r="C579" s="23" t="str">
        <f>Gruppering!E611</f>
        <v>13</v>
      </c>
      <c r="D579" s="23" t="str">
        <f>Gruppering!F611</f>
        <v>1</v>
      </c>
      <c r="E579" s="23" t="str">
        <f>Gruppering!M611</f>
        <v>200</v>
      </c>
      <c r="F579" t="str">
        <f t="shared" si="10"/>
        <v>5.25.13.1.200</v>
      </c>
    </row>
    <row r="580" spans="1:6" x14ac:dyDescent="0.25">
      <c r="A580" s="23" t="str">
        <f>Gruppering!C612</f>
        <v>5</v>
      </c>
      <c r="B580" s="23" t="str">
        <f>Gruppering!D612</f>
        <v>25</v>
      </c>
      <c r="C580" s="23" t="str">
        <f>Gruppering!E612</f>
        <v>13</v>
      </c>
      <c r="D580" s="23" t="str">
        <f>Gruppering!F612</f>
        <v>3</v>
      </c>
      <c r="E580" s="23" t="str">
        <f>Gruppering!M612</f>
        <v>001</v>
      </c>
      <c r="F580" t="str">
        <f t="shared" ref="F580:F643" si="11">CONCATENATE(A580,".",B580,".",C580,".",D580,".",E580)</f>
        <v>5.25.13.3.001</v>
      </c>
    </row>
    <row r="581" spans="1:6" x14ac:dyDescent="0.25">
      <c r="A581" s="23" t="str">
        <f>Gruppering!C613</f>
        <v>5</v>
      </c>
      <c r="B581" s="23" t="str">
        <f>Gruppering!D613</f>
        <v>25</v>
      </c>
      <c r="C581" s="23" t="str">
        <f>Gruppering!E613</f>
        <v>13</v>
      </c>
      <c r="D581" s="23" t="str">
        <f>Gruppering!F613</f>
        <v>3</v>
      </c>
      <c r="E581" s="23" t="str">
        <f>Gruppering!M613</f>
        <v>010</v>
      </c>
      <c r="F581" t="str">
        <f t="shared" si="11"/>
        <v>5.25.13.3.010</v>
      </c>
    </row>
    <row r="582" spans="1:6" x14ac:dyDescent="0.25">
      <c r="A582" s="23" t="str">
        <f>Gruppering!C614</f>
        <v>5</v>
      </c>
      <c r="B582" s="23" t="str">
        <f>Gruppering!D614</f>
        <v>25</v>
      </c>
      <c r="C582" s="23" t="str">
        <f>Gruppering!E614</f>
        <v>13</v>
      </c>
      <c r="D582" s="23" t="str">
        <f>Gruppering!F614</f>
        <v>3</v>
      </c>
      <c r="E582" s="23" t="str">
        <f>Gruppering!M614</f>
        <v>015</v>
      </c>
      <c r="F582" t="str">
        <f t="shared" si="11"/>
        <v>5.25.13.3.015</v>
      </c>
    </row>
    <row r="583" spans="1:6" x14ac:dyDescent="0.25">
      <c r="A583" s="23" t="str">
        <f>Gruppering!C615</f>
        <v>5</v>
      </c>
      <c r="B583" s="23" t="str">
        <f>Gruppering!D615</f>
        <v>25</v>
      </c>
      <c r="C583" s="23" t="str">
        <f>Gruppering!E615</f>
        <v>14</v>
      </c>
      <c r="D583" s="23" t="str">
        <f>Gruppering!F615</f>
        <v>1</v>
      </c>
      <c r="E583" s="23" t="str">
        <f>Gruppering!M615</f>
        <v>002</v>
      </c>
      <c r="F583" t="str">
        <f t="shared" si="11"/>
        <v>5.25.14.1.002</v>
      </c>
    </row>
    <row r="584" spans="1:6" x14ac:dyDescent="0.25">
      <c r="A584" s="23" t="str">
        <f>Gruppering!C616</f>
        <v>5</v>
      </c>
      <c r="B584" s="23" t="str">
        <f>Gruppering!D616</f>
        <v>25</v>
      </c>
      <c r="C584" s="23" t="str">
        <f>Gruppering!E616</f>
        <v>14</v>
      </c>
      <c r="D584" s="23" t="str">
        <f>Gruppering!F616</f>
        <v>1</v>
      </c>
      <c r="E584" s="23" t="str">
        <f>Gruppering!M616</f>
        <v>003</v>
      </c>
      <c r="F584" t="str">
        <f t="shared" si="11"/>
        <v>5.25.14.1.003</v>
      </c>
    </row>
    <row r="585" spans="1:6" x14ac:dyDescent="0.25">
      <c r="A585" s="23" t="str">
        <f>Gruppering!C617</f>
        <v>5</v>
      </c>
      <c r="B585" s="23" t="str">
        <f>Gruppering!D617</f>
        <v>25</v>
      </c>
      <c r="C585" s="23" t="str">
        <f>Gruppering!E617</f>
        <v>14</v>
      </c>
      <c r="D585" s="23" t="str">
        <f>Gruppering!F617</f>
        <v>1</v>
      </c>
      <c r="E585" s="23" t="str">
        <f>Gruppering!M617</f>
        <v>004</v>
      </c>
      <c r="F585" t="str">
        <f t="shared" si="11"/>
        <v>5.25.14.1.004</v>
      </c>
    </row>
    <row r="586" spans="1:6" x14ac:dyDescent="0.25">
      <c r="A586" s="23" t="str">
        <f>Gruppering!C618</f>
        <v>5</v>
      </c>
      <c r="B586" s="23" t="str">
        <f>Gruppering!D618</f>
        <v>25</v>
      </c>
      <c r="C586" s="23" t="str">
        <f>Gruppering!E618</f>
        <v>14</v>
      </c>
      <c r="D586" s="23" t="str">
        <f>Gruppering!F618</f>
        <v>1</v>
      </c>
      <c r="E586" s="23" t="str">
        <f>Gruppering!M618</f>
        <v>092</v>
      </c>
      <c r="F586" t="str">
        <f t="shared" si="11"/>
        <v>5.25.14.1.092</v>
      </c>
    </row>
    <row r="587" spans="1:6" x14ac:dyDescent="0.25">
      <c r="A587" s="23" t="str">
        <f>Gruppering!C619</f>
        <v>5</v>
      </c>
      <c r="B587" s="23" t="str">
        <f>Gruppering!D619</f>
        <v>25</v>
      </c>
      <c r="C587" s="23" t="str">
        <f>Gruppering!E619</f>
        <v>14</v>
      </c>
      <c r="D587" s="23" t="str">
        <f>Gruppering!F619</f>
        <v>1</v>
      </c>
      <c r="E587" s="23" t="str">
        <f>Gruppering!M619</f>
        <v>200</v>
      </c>
      <c r="F587" t="str">
        <f t="shared" si="11"/>
        <v>5.25.14.1.200</v>
      </c>
    </row>
    <row r="588" spans="1:6" x14ac:dyDescent="0.25">
      <c r="A588" s="23" t="str">
        <f>Gruppering!C620</f>
        <v>5</v>
      </c>
      <c r="B588" s="23" t="str">
        <f>Gruppering!D620</f>
        <v>25</v>
      </c>
      <c r="C588" s="23" t="str">
        <f>Gruppering!E620</f>
        <v>14</v>
      </c>
      <c r="D588" s="23" t="str">
        <f>Gruppering!F620</f>
        <v>3</v>
      </c>
      <c r="E588" s="23" t="str">
        <f>Gruppering!M620</f>
        <v>001</v>
      </c>
      <c r="F588" t="str">
        <f t="shared" si="11"/>
        <v>5.25.14.3.001</v>
      </c>
    </row>
    <row r="589" spans="1:6" x14ac:dyDescent="0.25">
      <c r="A589" s="23" t="str">
        <f>Gruppering!C621</f>
        <v>5</v>
      </c>
      <c r="B589" s="23" t="str">
        <f>Gruppering!D621</f>
        <v>25</v>
      </c>
      <c r="C589" s="23" t="str">
        <f>Gruppering!E621</f>
        <v>14</v>
      </c>
      <c r="D589" s="23" t="str">
        <f>Gruppering!F621</f>
        <v>3</v>
      </c>
      <c r="E589" s="23" t="str">
        <f>Gruppering!M621</f>
        <v>010</v>
      </c>
      <c r="F589" t="str">
        <f t="shared" si="11"/>
        <v>5.25.14.3.010</v>
      </c>
    </row>
    <row r="590" spans="1:6" x14ac:dyDescent="0.25">
      <c r="A590" s="23" t="str">
        <f>Gruppering!C622</f>
        <v>5</v>
      </c>
      <c r="B590" s="23" t="str">
        <f>Gruppering!D622</f>
        <v>25</v>
      </c>
      <c r="C590" s="23" t="str">
        <f>Gruppering!E622</f>
        <v>14</v>
      </c>
      <c r="D590" s="23" t="str">
        <f>Gruppering!F622</f>
        <v>3</v>
      </c>
      <c r="E590" s="23" t="str">
        <f>Gruppering!M622</f>
        <v>015</v>
      </c>
      <c r="F590" t="str">
        <f t="shared" si="11"/>
        <v>5.25.14.3.015</v>
      </c>
    </row>
    <row r="591" spans="1:6" x14ac:dyDescent="0.25">
      <c r="A591" s="23" t="str">
        <f>Gruppering!C623</f>
        <v>5</v>
      </c>
      <c r="B591" s="23" t="str">
        <f>Gruppering!D623</f>
        <v>25</v>
      </c>
      <c r="C591" s="23" t="str">
        <f>Gruppering!E623</f>
        <v>15</v>
      </c>
      <c r="D591" s="23" t="str">
        <f>Gruppering!F623</f>
        <v>1</v>
      </c>
      <c r="E591" s="23" t="str">
        <f>Gruppering!M623</f>
        <v>002</v>
      </c>
      <c r="F591" t="str">
        <f t="shared" si="11"/>
        <v>5.25.15.1.002</v>
      </c>
    </row>
    <row r="592" spans="1:6" x14ac:dyDescent="0.25">
      <c r="A592" s="23" t="str">
        <f>Gruppering!C624</f>
        <v>5</v>
      </c>
      <c r="B592" s="23" t="str">
        <f>Gruppering!D624</f>
        <v>25</v>
      </c>
      <c r="C592" s="23" t="str">
        <f>Gruppering!E624</f>
        <v>15</v>
      </c>
      <c r="D592" s="23" t="str">
        <f>Gruppering!F624</f>
        <v>1</v>
      </c>
      <c r="E592" s="23" t="str">
        <f>Gruppering!M624</f>
        <v>003</v>
      </c>
      <c r="F592" t="str">
        <f t="shared" si="11"/>
        <v>5.25.15.1.003</v>
      </c>
    </row>
    <row r="593" spans="1:6" x14ac:dyDescent="0.25">
      <c r="A593" s="23" t="str">
        <f>Gruppering!C625</f>
        <v>5</v>
      </c>
      <c r="B593" s="23" t="str">
        <f>Gruppering!D625</f>
        <v>25</v>
      </c>
      <c r="C593" s="23" t="str">
        <f>Gruppering!E625</f>
        <v>15</v>
      </c>
      <c r="D593" s="23" t="str">
        <f>Gruppering!F625</f>
        <v>1</v>
      </c>
      <c r="E593" s="23" t="str">
        <f>Gruppering!M625</f>
        <v>092</v>
      </c>
      <c r="F593" t="str">
        <f t="shared" si="11"/>
        <v>5.25.15.1.092</v>
      </c>
    </row>
    <row r="594" spans="1:6" x14ac:dyDescent="0.25">
      <c r="A594" s="23" t="str">
        <f>Gruppering!C626</f>
        <v>5</v>
      </c>
      <c r="B594" s="23" t="str">
        <f>Gruppering!D626</f>
        <v>25</v>
      </c>
      <c r="C594" s="23" t="str">
        <f>Gruppering!E626</f>
        <v>15</v>
      </c>
      <c r="D594" s="23" t="str">
        <f>Gruppering!F626</f>
        <v>1</v>
      </c>
      <c r="E594" s="23" t="str">
        <f>Gruppering!M626</f>
        <v>200</v>
      </c>
      <c r="F594" t="str">
        <f t="shared" si="11"/>
        <v>5.25.15.1.200</v>
      </c>
    </row>
    <row r="595" spans="1:6" x14ac:dyDescent="0.25">
      <c r="A595" s="23" t="str">
        <f>Gruppering!C627</f>
        <v>5</v>
      </c>
      <c r="B595" s="23" t="str">
        <f>Gruppering!D627</f>
        <v>25</v>
      </c>
      <c r="C595" s="23" t="str">
        <f>Gruppering!E627</f>
        <v>15</v>
      </c>
      <c r="D595" s="23" t="str">
        <f>Gruppering!F627</f>
        <v>3</v>
      </c>
      <c r="E595" s="23" t="str">
        <f>Gruppering!M627</f>
        <v>001</v>
      </c>
      <c r="F595" t="str">
        <f t="shared" si="11"/>
        <v>5.25.15.3.001</v>
      </c>
    </row>
    <row r="596" spans="1:6" x14ac:dyDescent="0.25">
      <c r="A596" s="23" t="str">
        <f>Gruppering!C628</f>
        <v>5</v>
      </c>
      <c r="B596" s="23" t="str">
        <f>Gruppering!D628</f>
        <v>25</v>
      </c>
      <c r="C596" s="23" t="str">
        <f>Gruppering!E628</f>
        <v>15</v>
      </c>
      <c r="D596" s="23" t="str">
        <f>Gruppering!F628</f>
        <v>3</v>
      </c>
      <c r="E596" s="23" t="str">
        <f>Gruppering!M628</f>
        <v>010</v>
      </c>
      <c r="F596" t="str">
        <f t="shared" si="11"/>
        <v>5.25.15.3.010</v>
      </c>
    </row>
    <row r="597" spans="1:6" x14ac:dyDescent="0.25">
      <c r="A597" s="23" t="str">
        <f>Gruppering!C629</f>
        <v>5</v>
      </c>
      <c r="B597" s="23" t="str">
        <f>Gruppering!D629</f>
        <v>25</v>
      </c>
      <c r="C597" s="23" t="str">
        <f>Gruppering!E629</f>
        <v>15</v>
      </c>
      <c r="D597" s="23" t="str">
        <f>Gruppering!F629</f>
        <v>3</v>
      </c>
      <c r="E597" s="23" t="str">
        <f>Gruppering!M629</f>
        <v>015</v>
      </c>
      <c r="F597" t="str">
        <f t="shared" si="11"/>
        <v>5.25.15.3.015</v>
      </c>
    </row>
    <row r="598" spans="1:6" x14ac:dyDescent="0.25">
      <c r="A598" s="23" t="str">
        <f>Gruppering!C630</f>
        <v>5</v>
      </c>
      <c r="B598" s="23" t="str">
        <f>Gruppering!D630</f>
        <v>25</v>
      </c>
      <c r="C598" s="23" t="str">
        <f>Gruppering!E630</f>
        <v>16</v>
      </c>
      <c r="D598" s="23" t="str">
        <f>Gruppering!F630</f>
        <v>1</v>
      </c>
      <c r="E598" s="23" t="str">
        <f>Gruppering!M630</f>
        <v>002</v>
      </c>
      <c r="F598" t="str">
        <f t="shared" si="11"/>
        <v>5.25.16.1.002</v>
      </c>
    </row>
    <row r="599" spans="1:6" x14ac:dyDescent="0.25">
      <c r="A599" s="23" t="str">
        <f>Gruppering!C631</f>
        <v>5</v>
      </c>
      <c r="B599" s="23" t="str">
        <f>Gruppering!D631</f>
        <v>25</v>
      </c>
      <c r="C599" s="23" t="str">
        <f>Gruppering!E631</f>
        <v>16</v>
      </c>
      <c r="D599" s="23" t="str">
        <f>Gruppering!F631</f>
        <v>1</v>
      </c>
      <c r="E599" s="23" t="str">
        <f>Gruppering!M631</f>
        <v>003</v>
      </c>
      <c r="F599" t="str">
        <f t="shared" si="11"/>
        <v>5.25.16.1.003</v>
      </c>
    </row>
    <row r="600" spans="1:6" x14ac:dyDescent="0.25">
      <c r="A600" s="23" t="str">
        <f>Gruppering!C632</f>
        <v>5</v>
      </c>
      <c r="B600" s="23" t="str">
        <f>Gruppering!D632</f>
        <v>25</v>
      </c>
      <c r="C600" s="23" t="str">
        <f>Gruppering!E632</f>
        <v>16</v>
      </c>
      <c r="D600" s="23" t="str">
        <f>Gruppering!F632</f>
        <v>1</v>
      </c>
      <c r="E600" s="23" t="str">
        <f>Gruppering!M632</f>
        <v>092</v>
      </c>
      <c r="F600" t="str">
        <f t="shared" si="11"/>
        <v>5.25.16.1.092</v>
      </c>
    </row>
    <row r="601" spans="1:6" x14ac:dyDescent="0.25">
      <c r="A601" s="23" t="str">
        <f>Gruppering!C633</f>
        <v>5</v>
      </c>
      <c r="B601" s="23" t="str">
        <f>Gruppering!D633</f>
        <v>25</v>
      </c>
      <c r="C601" s="23" t="str">
        <f>Gruppering!E633</f>
        <v>16</v>
      </c>
      <c r="D601" s="23" t="str">
        <f>Gruppering!F633</f>
        <v>1</v>
      </c>
      <c r="E601" s="23" t="str">
        <f>Gruppering!M633</f>
        <v>200</v>
      </c>
      <c r="F601" t="str">
        <f t="shared" si="11"/>
        <v>5.25.16.1.200</v>
      </c>
    </row>
    <row r="602" spans="1:6" x14ac:dyDescent="0.25">
      <c r="A602" s="23" t="str">
        <f>Gruppering!C634</f>
        <v>5</v>
      </c>
      <c r="B602" s="23" t="str">
        <f>Gruppering!D634</f>
        <v>25</v>
      </c>
      <c r="C602" s="23" t="str">
        <f>Gruppering!E634</f>
        <v>16</v>
      </c>
      <c r="D602" s="23" t="str">
        <f>Gruppering!F634</f>
        <v>3</v>
      </c>
      <c r="E602" s="23" t="str">
        <f>Gruppering!M634</f>
        <v>001</v>
      </c>
      <c r="F602" t="str">
        <f t="shared" si="11"/>
        <v>5.25.16.3.001</v>
      </c>
    </row>
    <row r="603" spans="1:6" x14ac:dyDescent="0.25">
      <c r="A603" s="23" t="str">
        <f>Gruppering!C635</f>
        <v>5</v>
      </c>
      <c r="B603" s="23" t="str">
        <f>Gruppering!D635</f>
        <v>25</v>
      </c>
      <c r="C603" s="23" t="str">
        <f>Gruppering!E635</f>
        <v>16</v>
      </c>
      <c r="D603" s="23" t="str">
        <f>Gruppering!F635</f>
        <v>3</v>
      </c>
      <c r="E603" s="23" t="str">
        <f>Gruppering!M635</f>
        <v>010</v>
      </c>
      <c r="F603" t="str">
        <f t="shared" si="11"/>
        <v>5.25.16.3.010</v>
      </c>
    </row>
    <row r="604" spans="1:6" x14ac:dyDescent="0.25">
      <c r="A604" s="23" t="str">
        <f>Gruppering!C636</f>
        <v>5</v>
      </c>
      <c r="B604" s="23" t="str">
        <f>Gruppering!D636</f>
        <v>25</v>
      </c>
      <c r="C604" s="23" t="str">
        <f>Gruppering!E636</f>
        <v>16</v>
      </c>
      <c r="D604" s="23" t="str">
        <f>Gruppering!F636</f>
        <v>3</v>
      </c>
      <c r="E604" s="23" t="str">
        <f>Gruppering!M636</f>
        <v>015</v>
      </c>
      <c r="F604" t="str">
        <f t="shared" si="11"/>
        <v>5.25.16.3.015</v>
      </c>
    </row>
    <row r="605" spans="1:6" x14ac:dyDescent="0.25">
      <c r="A605" s="23" t="str">
        <f>Gruppering!C637</f>
        <v>5</v>
      </c>
      <c r="B605" s="23" t="str">
        <f>Gruppering!D637</f>
        <v>25</v>
      </c>
      <c r="C605" s="23" t="str">
        <f>Gruppering!E637</f>
        <v>17</v>
      </c>
      <c r="D605" s="23" t="str">
        <f>Gruppering!F637</f>
        <v>1</v>
      </c>
      <c r="E605" s="23" t="str">
        <f>Gruppering!M637</f>
        <v>003</v>
      </c>
      <c r="F605" t="str">
        <f t="shared" si="11"/>
        <v>5.25.17.1.003</v>
      </c>
    </row>
    <row r="606" spans="1:6" x14ac:dyDescent="0.25">
      <c r="A606" s="23" t="str">
        <f>Gruppering!C638</f>
        <v>5</v>
      </c>
      <c r="B606" s="23" t="str">
        <f>Gruppering!D638</f>
        <v>25</v>
      </c>
      <c r="C606" s="23" t="str">
        <f>Gruppering!E638</f>
        <v>17</v>
      </c>
      <c r="D606" s="23" t="str">
        <f>Gruppering!F638</f>
        <v>1</v>
      </c>
      <c r="E606" s="23" t="str">
        <f>Gruppering!M638</f>
        <v>004</v>
      </c>
      <c r="F606" t="str">
        <f t="shared" si="11"/>
        <v>5.25.17.1.004</v>
      </c>
    </row>
    <row r="607" spans="1:6" x14ac:dyDescent="0.25">
      <c r="A607" s="23" t="str">
        <f>Gruppering!C639</f>
        <v>5</v>
      </c>
      <c r="B607" s="23" t="str">
        <f>Gruppering!D639</f>
        <v>25</v>
      </c>
      <c r="C607" s="23" t="str">
        <f>Gruppering!E639</f>
        <v>17</v>
      </c>
      <c r="D607" s="23" t="str">
        <f>Gruppering!F639</f>
        <v>1</v>
      </c>
      <c r="E607" s="23" t="str">
        <f>Gruppering!M639</f>
        <v>005</v>
      </c>
      <c r="F607" t="str">
        <f t="shared" si="11"/>
        <v>5.25.17.1.005</v>
      </c>
    </row>
    <row r="608" spans="1:6" x14ac:dyDescent="0.25">
      <c r="A608" s="23" t="str">
        <f>Gruppering!C640</f>
        <v>5</v>
      </c>
      <c r="B608" s="23" t="str">
        <f>Gruppering!D640</f>
        <v>25</v>
      </c>
      <c r="C608" s="23" t="str">
        <f>Gruppering!E640</f>
        <v>17</v>
      </c>
      <c r="D608" s="23" t="str">
        <f>Gruppering!F640</f>
        <v>1</v>
      </c>
      <c r="E608" s="23" t="str">
        <f>Gruppering!M640</f>
        <v>006</v>
      </c>
      <c r="F608" t="str">
        <f t="shared" si="11"/>
        <v>5.25.17.1.006</v>
      </c>
    </row>
    <row r="609" spans="1:6" x14ac:dyDescent="0.25">
      <c r="A609" s="23" t="str">
        <f>Gruppering!C641</f>
        <v>5</v>
      </c>
      <c r="B609" s="23" t="str">
        <f>Gruppering!D641</f>
        <v>25</v>
      </c>
      <c r="C609" s="23" t="str">
        <f>Gruppering!E641</f>
        <v>17</v>
      </c>
      <c r="D609" s="23" t="str">
        <f>Gruppering!F641</f>
        <v>1</v>
      </c>
      <c r="E609" s="23" t="str">
        <f>Gruppering!M641</f>
        <v>007</v>
      </c>
      <c r="F609" t="str">
        <f t="shared" si="11"/>
        <v>5.25.17.1.007</v>
      </c>
    </row>
    <row r="610" spans="1:6" x14ac:dyDescent="0.25">
      <c r="A610" s="23" t="str">
        <f>Gruppering!C642</f>
        <v>5</v>
      </c>
      <c r="B610" s="23" t="str">
        <f>Gruppering!D642</f>
        <v>25</v>
      </c>
      <c r="C610" s="23" t="str">
        <f>Gruppering!E642</f>
        <v>17</v>
      </c>
      <c r="D610" s="23" t="str">
        <f>Gruppering!F642</f>
        <v>1</v>
      </c>
      <c r="E610" s="23" t="str">
        <f>Gruppering!M642</f>
        <v>008</v>
      </c>
      <c r="F610" t="str">
        <f t="shared" si="11"/>
        <v>5.25.17.1.008</v>
      </c>
    </row>
    <row r="611" spans="1:6" x14ac:dyDescent="0.25">
      <c r="A611" s="23" t="str">
        <f>Gruppering!C643</f>
        <v>5</v>
      </c>
      <c r="B611" s="23" t="str">
        <f>Gruppering!D643</f>
        <v>25</v>
      </c>
      <c r="C611" s="23" t="str">
        <f>Gruppering!E643</f>
        <v>17</v>
      </c>
      <c r="D611" s="23" t="str">
        <f>Gruppering!F643</f>
        <v>1</v>
      </c>
      <c r="E611" s="23" t="str">
        <f>Gruppering!M643</f>
        <v>092</v>
      </c>
      <c r="F611" t="str">
        <f t="shared" si="11"/>
        <v>5.25.17.1.092</v>
      </c>
    </row>
    <row r="612" spans="1:6" x14ac:dyDescent="0.25">
      <c r="A612" s="23" t="str">
        <f>Gruppering!C644</f>
        <v>5</v>
      </c>
      <c r="B612" s="23" t="str">
        <f>Gruppering!D644</f>
        <v>25</v>
      </c>
      <c r="C612" s="23" t="str">
        <f>Gruppering!E644</f>
        <v>17</v>
      </c>
      <c r="D612" s="23" t="str">
        <f>Gruppering!F644</f>
        <v>1</v>
      </c>
      <c r="E612" s="23" t="str">
        <f>Gruppering!M644</f>
        <v>093</v>
      </c>
      <c r="F612" t="str">
        <f t="shared" si="11"/>
        <v>5.25.17.1.093</v>
      </c>
    </row>
    <row r="613" spans="1:6" x14ac:dyDescent="0.25">
      <c r="A613" s="23" t="str">
        <f>Gruppering!C645</f>
        <v>5</v>
      </c>
      <c r="B613" s="23" t="str">
        <f>Gruppering!D645</f>
        <v>25</v>
      </c>
      <c r="C613" s="23" t="str">
        <f>Gruppering!E645</f>
        <v>17</v>
      </c>
      <c r="D613" s="23" t="str">
        <f>Gruppering!F645</f>
        <v>1</v>
      </c>
      <c r="E613" s="23" t="str">
        <f>Gruppering!M645</f>
        <v>200</v>
      </c>
      <c r="F613" t="str">
        <f t="shared" si="11"/>
        <v>5.25.17.1.200</v>
      </c>
    </row>
    <row r="614" spans="1:6" x14ac:dyDescent="0.25">
      <c r="A614" s="23" t="str">
        <f>Gruppering!C646</f>
        <v>5</v>
      </c>
      <c r="B614" s="23" t="str">
        <f>Gruppering!D646</f>
        <v>25</v>
      </c>
      <c r="C614" s="23" t="str">
        <f>Gruppering!E646</f>
        <v>17</v>
      </c>
      <c r="D614" s="23" t="str">
        <f>Gruppering!F646</f>
        <v>2</v>
      </c>
      <c r="E614" s="23" t="str">
        <f>Gruppering!M646</f>
        <v>001</v>
      </c>
      <c r="F614" t="str">
        <f t="shared" si="11"/>
        <v>5.25.17.2.001</v>
      </c>
    </row>
    <row r="615" spans="1:6" x14ac:dyDescent="0.25">
      <c r="A615" s="23" t="str">
        <f>Gruppering!C647</f>
        <v>5</v>
      </c>
      <c r="B615" s="23" t="str">
        <f>Gruppering!D647</f>
        <v>25</v>
      </c>
      <c r="C615" s="23" t="str">
        <f>Gruppering!E647</f>
        <v>17</v>
      </c>
      <c r="D615" s="23" t="str">
        <f>Gruppering!F647</f>
        <v>2</v>
      </c>
      <c r="E615" s="23" t="str">
        <f>Gruppering!M647</f>
        <v>003</v>
      </c>
      <c r="F615" t="str">
        <f t="shared" si="11"/>
        <v>5.25.17.2.003</v>
      </c>
    </row>
    <row r="616" spans="1:6" x14ac:dyDescent="0.25">
      <c r="A616" s="23" t="str">
        <f>Gruppering!C648</f>
        <v>5</v>
      </c>
      <c r="B616" s="23" t="str">
        <f>Gruppering!D648</f>
        <v>25</v>
      </c>
      <c r="C616" s="23" t="str">
        <f>Gruppering!E648</f>
        <v>17</v>
      </c>
      <c r="D616" s="23" t="str">
        <f>Gruppering!F648</f>
        <v>3</v>
      </c>
      <c r="E616" s="23" t="str">
        <f>Gruppering!M648</f>
        <v>001</v>
      </c>
      <c r="F616" t="str">
        <f t="shared" si="11"/>
        <v>5.25.17.3.001</v>
      </c>
    </row>
    <row r="617" spans="1:6" x14ac:dyDescent="0.25">
      <c r="A617" s="23" t="str">
        <f>Gruppering!C649</f>
        <v>5</v>
      </c>
      <c r="B617" s="23" t="str">
        <f>Gruppering!D649</f>
        <v>25</v>
      </c>
      <c r="C617" s="23" t="str">
        <f>Gruppering!E649</f>
        <v>17</v>
      </c>
      <c r="D617" s="23" t="str">
        <f>Gruppering!F649</f>
        <v>3</v>
      </c>
      <c r="E617" s="23" t="str">
        <f>Gruppering!M649</f>
        <v>010</v>
      </c>
      <c r="F617" t="str">
        <f t="shared" si="11"/>
        <v>5.25.17.3.010</v>
      </c>
    </row>
    <row r="618" spans="1:6" x14ac:dyDescent="0.25">
      <c r="A618" s="23" t="str">
        <f>Gruppering!C650</f>
        <v>5</v>
      </c>
      <c r="B618" s="23" t="str">
        <f>Gruppering!D650</f>
        <v>25</v>
      </c>
      <c r="C618" s="23" t="str">
        <f>Gruppering!E650</f>
        <v>17</v>
      </c>
      <c r="D618" s="23" t="str">
        <f>Gruppering!F650</f>
        <v>3</v>
      </c>
      <c r="E618" s="23" t="str">
        <f>Gruppering!M650</f>
        <v>015</v>
      </c>
      <c r="F618" t="str">
        <f t="shared" si="11"/>
        <v>5.25.17.3.015</v>
      </c>
    </row>
    <row r="619" spans="1:6" x14ac:dyDescent="0.25">
      <c r="A619" s="23" t="str">
        <f>Gruppering!C651</f>
        <v>5</v>
      </c>
      <c r="B619" s="23" t="str">
        <f>Gruppering!D651</f>
        <v>25</v>
      </c>
      <c r="C619" s="23" t="str">
        <f>Gruppering!E651</f>
        <v>18</v>
      </c>
      <c r="D619" s="23" t="str">
        <f>Gruppering!F651</f>
        <v>1</v>
      </c>
      <c r="E619" s="23" t="str">
        <f>Gruppering!M651</f>
        <v>002</v>
      </c>
      <c r="F619" t="str">
        <f t="shared" si="11"/>
        <v>5.25.18.1.002</v>
      </c>
    </row>
    <row r="620" spans="1:6" x14ac:dyDescent="0.25">
      <c r="A620" s="23" t="str">
        <f>Gruppering!C652</f>
        <v>5</v>
      </c>
      <c r="B620" s="23" t="str">
        <f>Gruppering!D652</f>
        <v>25</v>
      </c>
      <c r="C620" s="23" t="str">
        <f>Gruppering!E652</f>
        <v>18</v>
      </c>
      <c r="D620" s="23" t="str">
        <f>Gruppering!F652</f>
        <v>1</v>
      </c>
      <c r="E620" s="23" t="str">
        <f>Gruppering!M652</f>
        <v>092</v>
      </c>
      <c r="F620" t="str">
        <f t="shared" si="11"/>
        <v>5.25.18.1.092</v>
      </c>
    </row>
    <row r="621" spans="1:6" x14ac:dyDescent="0.25">
      <c r="A621" s="23" t="str">
        <f>Gruppering!C653</f>
        <v>5</v>
      </c>
      <c r="B621" s="23" t="str">
        <f>Gruppering!D653</f>
        <v>25</v>
      </c>
      <c r="C621" s="23" t="str">
        <f>Gruppering!E653</f>
        <v>18</v>
      </c>
      <c r="D621" s="23" t="str">
        <f>Gruppering!F653</f>
        <v>3</v>
      </c>
      <c r="E621" s="23" t="str">
        <f>Gruppering!M653</f>
        <v>001</v>
      </c>
      <c r="F621" t="str">
        <f t="shared" si="11"/>
        <v>5.25.18.3.001</v>
      </c>
    </row>
    <row r="622" spans="1:6" x14ac:dyDescent="0.25">
      <c r="A622" s="23" t="str">
        <f>Gruppering!C654</f>
        <v>5</v>
      </c>
      <c r="B622" s="23" t="str">
        <f>Gruppering!D654</f>
        <v>25</v>
      </c>
      <c r="C622" s="23" t="str">
        <f>Gruppering!E654</f>
        <v>18</v>
      </c>
      <c r="D622" s="23" t="str">
        <f>Gruppering!F654</f>
        <v>3</v>
      </c>
      <c r="E622" s="23" t="str">
        <f>Gruppering!M654</f>
        <v>010</v>
      </c>
      <c r="F622" t="str">
        <f t="shared" si="11"/>
        <v>5.25.18.3.010</v>
      </c>
    </row>
    <row r="623" spans="1:6" x14ac:dyDescent="0.25">
      <c r="A623" s="23" t="str">
        <f>Gruppering!C655</f>
        <v>5</v>
      </c>
      <c r="B623" s="23" t="str">
        <f>Gruppering!D655</f>
        <v>25</v>
      </c>
      <c r="C623" s="23" t="str">
        <f>Gruppering!E655</f>
        <v>18</v>
      </c>
      <c r="D623" s="23" t="str">
        <f>Gruppering!F655</f>
        <v>3</v>
      </c>
      <c r="E623" s="23" t="str">
        <f>Gruppering!M655</f>
        <v>015</v>
      </c>
      <c r="F623" t="str">
        <f t="shared" si="11"/>
        <v>5.25.18.3.015</v>
      </c>
    </row>
    <row r="624" spans="1:6" x14ac:dyDescent="0.25">
      <c r="A624" s="23" t="str">
        <f>Gruppering!C656</f>
        <v>5</v>
      </c>
      <c r="B624" s="23" t="str">
        <f>Gruppering!D656</f>
        <v>25</v>
      </c>
      <c r="C624" s="23" t="str">
        <f>Gruppering!E656</f>
        <v>19</v>
      </c>
      <c r="D624" s="23" t="str">
        <f>Gruppering!F656</f>
        <v>1</v>
      </c>
      <c r="E624" s="23" t="str">
        <f>Gruppering!M656</f>
        <v>001</v>
      </c>
      <c r="F624" t="str">
        <f t="shared" si="11"/>
        <v>5.25.19.1.001</v>
      </c>
    </row>
    <row r="625" spans="1:6" x14ac:dyDescent="0.25">
      <c r="A625" s="23" t="str">
        <f>Gruppering!C657</f>
        <v>5</v>
      </c>
      <c r="B625" s="23" t="str">
        <f>Gruppering!D657</f>
        <v>25</v>
      </c>
      <c r="C625" s="23" t="str">
        <f>Gruppering!E657</f>
        <v>19</v>
      </c>
      <c r="D625" s="23" t="str">
        <f>Gruppering!F657</f>
        <v>1</v>
      </c>
      <c r="E625" s="23" t="str">
        <f>Gruppering!M657</f>
        <v>002</v>
      </c>
      <c r="F625" t="str">
        <f t="shared" si="11"/>
        <v>5.25.19.1.002</v>
      </c>
    </row>
    <row r="626" spans="1:6" x14ac:dyDescent="0.25">
      <c r="A626" s="23" t="str">
        <f>Gruppering!C661</f>
        <v>5</v>
      </c>
      <c r="B626" s="23" t="str">
        <f>Gruppering!D661</f>
        <v>25</v>
      </c>
      <c r="C626" s="23" t="str">
        <f>Gruppering!E661</f>
        <v>19</v>
      </c>
      <c r="D626" s="23" t="str">
        <f>Gruppering!F661</f>
        <v>1</v>
      </c>
      <c r="E626" s="23" t="str">
        <f>Gruppering!M661</f>
        <v>006</v>
      </c>
      <c r="F626" t="str">
        <f t="shared" si="11"/>
        <v>5.25.19.1.006</v>
      </c>
    </row>
    <row r="627" spans="1:6" x14ac:dyDescent="0.25">
      <c r="A627" s="23" t="str">
        <f>Gruppering!C662</f>
        <v>5</v>
      </c>
      <c r="B627" s="23" t="str">
        <f>Gruppering!D662</f>
        <v>25</v>
      </c>
      <c r="C627" s="23" t="str">
        <f>Gruppering!E662</f>
        <v>19</v>
      </c>
      <c r="D627" s="23" t="str">
        <f>Gruppering!F662</f>
        <v>1</v>
      </c>
      <c r="E627" s="23" t="str">
        <f>Gruppering!M662</f>
        <v>007</v>
      </c>
      <c r="F627" t="str">
        <f t="shared" si="11"/>
        <v>5.25.19.1.007</v>
      </c>
    </row>
    <row r="628" spans="1:6" x14ac:dyDescent="0.25">
      <c r="A628" s="23" t="str">
        <f>Gruppering!C663</f>
        <v>5</v>
      </c>
      <c r="B628" s="23" t="str">
        <f>Gruppering!D663</f>
        <v>25</v>
      </c>
      <c r="C628" s="23" t="str">
        <f>Gruppering!E663</f>
        <v>19</v>
      </c>
      <c r="D628" s="23" t="str">
        <f>Gruppering!F663</f>
        <v>1</v>
      </c>
      <c r="E628" s="23" t="str">
        <f>Gruppering!M663</f>
        <v>008</v>
      </c>
      <c r="F628" t="str">
        <f t="shared" si="11"/>
        <v>5.25.19.1.008</v>
      </c>
    </row>
    <row r="629" spans="1:6" x14ac:dyDescent="0.25">
      <c r="A629" s="23" t="str">
        <f>Gruppering!C664</f>
        <v>5</v>
      </c>
      <c r="B629" s="23" t="str">
        <f>Gruppering!D664</f>
        <v>25</v>
      </c>
      <c r="C629" s="23" t="str">
        <f>Gruppering!E664</f>
        <v>19</v>
      </c>
      <c r="D629" s="23" t="str">
        <f>Gruppering!F664</f>
        <v>1</v>
      </c>
      <c r="E629" s="23" t="str">
        <f>Gruppering!M664</f>
        <v>009</v>
      </c>
      <c r="F629" t="str">
        <f t="shared" si="11"/>
        <v>5.25.19.1.009</v>
      </c>
    </row>
    <row r="630" spans="1:6" x14ac:dyDescent="0.25">
      <c r="A630" s="23" t="str">
        <f>Gruppering!C665</f>
        <v>5</v>
      </c>
      <c r="B630" s="23" t="str">
        <f>Gruppering!D665</f>
        <v>25</v>
      </c>
      <c r="C630" s="23" t="str">
        <f>Gruppering!E665</f>
        <v>19</v>
      </c>
      <c r="D630" s="23" t="str">
        <f>Gruppering!F665</f>
        <v>1</v>
      </c>
      <c r="E630" s="23" t="str">
        <f>Gruppering!M665</f>
        <v>010</v>
      </c>
      <c r="F630" t="str">
        <f t="shared" si="11"/>
        <v>5.25.19.1.010</v>
      </c>
    </row>
    <row r="631" spans="1:6" x14ac:dyDescent="0.25">
      <c r="A631" s="23" t="str">
        <f>Gruppering!C666</f>
        <v>5</v>
      </c>
      <c r="B631" s="23" t="str">
        <f>Gruppering!D666</f>
        <v>25</v>
      </c>
      <c r="C631" s="23" t="str">
        <f>Gruppering!E666</f>
        <v>19</v>
      </c>
      <c r="D631" s="23" t="str">
        <f>Gruppering!F666</f>
        <v>1</v>
      </c>
      <c r="E631" s="23" t="str">
        <f>Gruppering!M666</f>
        <v>011</v>
      </c>
      <c r="F631" t="str">
        <f t="shared" si="11"/>
        <v>5.25.19.1.011</v>
      </c>
    </row>
    <row r="632" spans="1:6" x14ac:dyDescent="0.25">
      <c r="A632" s="23" t="str">
        <f>Gruppering!C667</f>
        <v>5</v>
      </c>
      <c r="B632" s="23" t="str">
        <f>Gruppering!D667</f>
        <v>25</v>
      </c>
      <c r="C632" s="23" t="str">
        <f>Gruppering!E667</f>
        <v>19</v>
      </c>
      <c r="D632" s="23" t="str">
        <f>Gruppering!F667</f>
        <v>1</v>
      </c>
      <c r="E632" s="23" t="str">
        <f>Gruppering!M667</f>
        <v>012</v>
      </c>
      <c r="F632" t="str">
        <f t="shared" si="11"/>
        <v>5.25.19.1.012</v>
      </c>
    </row>
    <row r="633" spans="1:6" x14ac:dyDescent="0.25">
      <c r="A633" s="23" t="str">
        <f>Gruppering!C668</f>
        <v>5</v>
      </c>
      <c r="B633" s="23" t="str">
        <f>Gruppering!D668</f>
        <v>25</v>
      </c>
      <c r="C633" s="23" t="str">
        <f>Gruppering!E668</f>
        <v>19</v>
      </c>
      <c r="D633" s="23" t="str">
        <f>Gruppering!F668</f>
        <v>3</v>
      </c>
      <c r="E633" s="23" t="str">
        <f>Gruppering!M668</f>
        <v>001</v>
      </c>
      <c r="F633" t="str">
        <f t="shared" si="11"/>
        <v>5.25.19.3.001</v>
      </c>
    </row>
    <row r="634" spans="1:6" x14ac:dyDescent="0.25">
      <c r="A634" s="23" t="str">
        <f>Gruppering!C669</f>
        <v>5</v>
      </c>
      <c r="B634" s="23" t="str">
        <f>Gruppering!D669</f>
        <v>25</v>
      </c>
      <c r="C634" s="23" t="str">
        <f>Gruppering!E669</f>
        <v>19</v>
      </c>
      <c r="D634" s="23" t="str">
        <f>Gruppering!F669</f>
        <v>3</v>
      </c>
      <c r="E634" s="23" t="str">
        <f>Gruppering!M669</f>
        <v>010</v>
      </c>
      <c r="F634" t="str">
        <f t="shared" si="11"/>
        <v>5.25.19.3.010</v>
      </c>
    </row>
    <row r="635" spans="1:6" x14ac:dyDescent="0.25">
      <c r="A635" s="23" t="str">
        <f>Gruppering!C670</f>
        <v>5</v>
      </c>
      <c r="B635" s="23" t="str">
        <f>Gruppering!D670</f>
        <v>25</v>
      </c>
      <c r="C635" s="23" t="str">
        <f>Gruppering!E670</f>
        <v>19</v>
      </c>
      <c r="D635" s="23" t="str">
        <f>Gruppering!F670</f>
        <v>3</v>
      </c>
      <c r="E635" s="23" t="str">
        <f>Gruppering!M670</f>
        <v>015</v>
      </c>
      <c r="F635" t="str">
        <f t="shared" si="11"/>
        <v>5.25.19.3.015</v>
      </c>
    </row>
    <row r="636" spans="1:6" x14ac:dyDescent="0.25">
      <c r="A636" s="23" t="str">
        <f>Gruppering!C671</f>
        <v>5</v>
      </c>
      <c r="B636" s="23" t="str">
        <f>Gruppering!D671</f>
        <v>28</v>
      </c>
      <c r="C636" s="23" t="str">
        <f>Gruppering!E671</f>
        <v>20</v>
      </c>
      <c r="D636" s="23" t="str">
        <f>Gruppering!F671</f>
        <v>1</v>
      </c>
      <c r="E636" s="23" t="str">
        <f>Gruppering!M671</f>
        <v>001</v>
      </c>
      <c r="F636" t="str">
        <f t="shared" si="11"/>
        <v>5.28.20.1.001</v>
      </c>
    </row>
    <row r="637" spans="1:6" x14ac:dyDescent="0.25">
      <c r="A637" s="23" t="str">
        <f>Gruppering!C673</f>
        <v>5</v>
      </c>
      <c r="B637" s="23" t="str">
        <f>Gruppering!D673</f>
        <v>28</v>
      </c>
      <c r="C637" s="23" t="str">
        <f>Gruppering!E673</f>
        <v>20</v>
      </c>
      <c r="D637" s="23" t="str">
        <f>Gruppering!F673</f>
        <v>1</v>
      </c>
      <c r="E637" s="23" t="str">
        <f>Gruppering!M673</f>
        <v>003</v>
      </c>
      <c r="F637" t="str">
        <f t="shared" si="11"/>
        <v>5.28.20.1.003</v>
      </c>
    </row>
    <row r="638" spans="1:6" x14ac:dyDescent="0.25">
      <c r="A638" s="23" t="str">
        <f>Gruppering!C674</f>
        <v>5</v>
      </c>
      <c r="B638" s="23" t="str">
        <f>Gruppering!D674</f>
        <v>28</v>
      </c>
      <c r="C638" s="23" t="str">
        <f>Gruppering!E674</f>
        <v>20</v>
      </c>
      <c r="D638" s="23" t="str">
        <f>Gruppering!F674</f>
        <v>1</v>
      </c>
      <c r="E638" s="23" t="str">
        <f>Gruppering!M674</f>
        <v>004</v>
      </c>
      <c r="F638" t="str">
        <f t="shared" si="11"/>
        <v>5.28.20.1.004</v>
      </c>
    </row>
    <row r="639" spans="1:6" x14ac:dyDescent="0.25">
      <c r="A639" s="23" t="str">
        <f>Gruppering!C675</f>
        <v>5</v>
      </c>
      <c r="B639" s="23" t="str">
        <f>Gruppering!D675</f>
        <v>28</v>
      </c>
      <c r="C639" s="23" t="str">
        <f>Gruppering!E675</f>
        <v>20</v>
      </c>
      <c r="D639" s="23" t="str">
        <f>Gruppering!F675</f>
        <v>1</v>
      </c>
      <c r="E639" s="23" t="str">
        <f>Gruppering!M675</f>
        <v>005</v>
      </c>
      <c r="F639" t="str">
        <f t="shared" si="11"/>
        <v>5.28.20.1.005</v>
      </c>
    </row>
    <row r="640" spans="1:6" x14ac:dyDescent="0.25">
      <c r="A640" s="23" t="str">
        <f>Gruppering!C676</f>
        <v>5</v>
      </c>
      <c r="B640" s="23" t="str">
        <f>Gruppering!D676</f>
        <v>28</v>
      </c>
      <c r="C640" s="23" t="str">
        <f>Gruppering!E676</f>
        <v>20</v>
      </c>
      <c r="D640" s="23" t="str">
        <f>Gruppering!F676</f>
        <v>1</v>
      </c>
      <c r="E640" s="23" t="str">
        <f>Gruppering!M676</f>
        <v>006</v>
      </c>
      <c r="F640" t="str">
        <f t="shared" si="11"/>
        <v>5.28.20.1.006</v>
      </c>
    </row>
    <row r="641" spans="1:6" x14ac:dyDescent="0.25">
      <c r="A641" s="23" t="str">
        <f>Gruppering!C677</f>
        <v>5</v>
      </c>
      <c r="B641" s="23" t="str">
        <f>Gruppering!D677</f>
        <v>28</v>
      </c>
      <c r="C641" s="23" t="str">
        <f>Gruppering!E677</f>
        <v>20</v>
      </c>
      <c r="D641" s="23" t="str">
        <f>Gruppering!F677</f>
        <v>1</v>
      </c>
      <c r="E641" s="23" t="str">
        <f>Gruppering!M677</f>
        <v>007</v>
      </c>
      <c r="F641" t="str">
        <f t="shared" si="11"/>
        <v>5.28.20.1.007</v>
      </c>
    </row>
    <row r="642" spans="1:6" x14ac:dyDescent="0.25">
      <c r="A642" s="23" t="str">
        <f>Gruppering!C678</f>
        <v>5</v>
      </c>
      <c r="B642" s="23" t="str">
        <f>Gruppering!D678</f>
        <v>28</v>
      </c>
      <c r="C642" s="23" t="str">
        <f>Gruppering!E678</f>
        <v>20</v>
      </c>
      <c r="D642" s="23" t="str">
        <f>Gruppering!F678</f>
        <v>1</v>
      </c>
      <c r="E642" s="23" t="str">
        <f>Gruppering!M678</f>
        <v>008</v>
      </c>
      <c r="F642" t="str">
        <f t="shared" si="11"/>
        <v>5.28.20.1.008</v>
      </c>
    </row>
    <row r="643" spans="1:6" x14ac:dyDescent="0.25">
      <c r="A643" s="23" t="str">
        <f>Gruppering!C679</f>
        <v>5</v>
      </c>
      <c r="B643" s="23" t="str">
        <f>Gruppering!D679</f>
        <v>28</v>
      </c>
      <c r="C643" s="23" t="str">
        <f>Gruppering!E679</f>
        <v>20</v>
      </c>
      <c r="D643" s="23" t="str">
        <f>Gruppering!F679</f>
        <v>1</v>
      </c>
      <c r="E643" s="23" t="str">
        <f>Gruppering!M679</f>
        <v>009</v>
      </c>
      <c r="F643" t="str">
        <f t="shared" si="11"/>
        <v>5.28.20.1.009</v>
      </c>
    </row>
    <row r="644" spans="1:6" x14ac:dyDescent="0.25">
      <c r="A644" s="23" t="str">
        <f>Gruppering!C680</f>
        <v>5</v>
      </c>
      <c r="B644" s="23" t="str">
        <f>Gruppering!D680</f>
        <v>28</v>
      </c>
      <c r="C644" s="23" t="str">
        <f>Gruppering!E680</f>
        <v>20</v>
      </c>
      <c r="D644" s="23" t="str">
        <f>Gruppering!F680</f>
        <v>1</v>
      </c>
      <c r="E644" s="23" t="str">
        <f>Gruppering!M680</f>
        <v>010</v>
      </c>
      <c r="F644" t="str">
        <f t="shared" ref="F644:F707" si="12">CONCATENATE(A644,".",B644,".",C644,".",D644,".",E644)</f>
        <v>5.28.20.1.010</v>
      </c>
    </row>
    <row r="645" spans="1:6" x14ac:dyDescent="0.25">
      <c r="A645" s="23" t="str">
        <f>Gruppering!C681</f>
        <v>5</v>
      </c>
      <c r="B645" s="23" t="str">
        <f>Gruppering!D681</f>
        <v>28</v>
      </c>
      <c r="C645" s="23" t="str">
        <f>Gruppering!E681</f>
        <v>20</v>
      </c>
      <c r="D645" s="23" t="str">
        <f>Gruppering!F681</f>
        <v>1</v>
      </c>
      <c r="E645" s="23" t="str">
        <f>Gruppering!M681</f>
        <v>011</v>
      </c>
      <c r="F645" t="str">
        <f t="shared" si="12"/>
        <v>5.28.20.1.011</v>
      </c>
    </row>
    <row r="646" spans="1:6" x14ac:dyDescent="0.25">
      <c r="A646" s="23" t="str">
        <f>Gruppering!C682</f>
        <v>5</v>
      </c>
      <c r="B646" s="23" t="str">
        <f>Gruppering!D682</f>
        <v>28</v>
      </c>
      <c r="C646" s="23" t="str">
        <f>Gruppering!E682</f>
        <v>20</v>
      </c>
      <c r="D646" s="23" t="str">
        <f>Gruppering!F682</f>
        <v>1</v>
      </c>
      <c r="E646" s="23" t="str">
        <f>Gruppering!M682</f>
        <v>012</v>
      </c>
      <c r="F646" t="str">
        <f t="shared" si="12"/>
        <v>5.28.20.1.012</v>
      </c>
    </row>
    <row r="647" spans="1:6" x14ac:dyDescent="0.25">
      <c r="A647" s="23" t="str">
        <f>Gruppering!C683</f>
        <v>5</v>
      </c>
      <c r="B647" s="23" t="str">
        <f>Gruppering!D683</f>
        <v>28</v>
      </c>
      <c r="C647" s="23" t="str">
        <f>Gruppering!E683</f>
        <v>20</v>
      </c>
      <c r="D647" s="23" t="str">
        <f>Gruppering!F683</f>
        <v>1</v>
      </c>
      <c r="E647" s="23" t="str">
        <f>Gruppering!M683</f>
        <v>092</v>
      </c>
      <c r="F647" t="str">
        <f t="shared" si="12"/>
        <v>5.28.20.1.092</v>
      </c>
    </row>
    <row r="648" spans="1:6" x14ac:dyDescent="0.25">
      <c r="A648" s="23" t="str">
        <f>Gruppering!C684</f>
        <v>5</v>
      </c>
      <c r="B648" s="23" t="str">
        <f>Gruppering!D684</f>
        <v>28</v>
      </c>
      <c r="C648" s="23" t="str">
        <f>Gruppering!E684</f>
        <v>20</v>
      </c>
      <c r="D648" s="23" t="str">
        <f>Gruppering!F684</f>
        <v>2</v>
      </c>
      <c r="E648" s="23" t="str">
        <f>Gruppering!M684</f>
        <v>001</v>
      </c>
      <c r="F648" t="str">
        <f t="shared" si="12"/>
        <v>5.28.20.2.001</v>
      </c>
    </row>
    <row r="649" spans="1:6" x14ac:dyDescent="0.25">
      <c r="A649" s="23" t="str">
        <f>Gruppering!C685</f>
        <v>5</v>
      </c>
      <c r="B649" s="23" t="str">
        <f>Gruppering!D685</f>
        <v>28</v>
      </c>
      <c r="C649" s="23" t="str">
        <f>Gruppering!E685</f>
        <v>20</v>
      </c>
      <c r="D649" s="23" t="str">
        <f>Gruppering!F685</f>
        <v>2</v>
      </c>
      <c r="E649" s="23" t="str">
        <f>Gruppering!M685</f>
        <v>002</v>
      </c>
      <c r="F649" t="str">
        <f t="shared" si="12"/>
        <v>5.28.20.2.002</v>
      </c>
    </row>
    <row r="650" spans="1:6" x14ac:dyDescent="0.25">
      <c r="A650" s="23" t="str">
        <f>Gruppering!C688</f>
        <v>5</v>
      </c>
      <c r="B650" s="23" t="str">
        <f>Gruppering!D688</f>
        <v>28</v>
      </c>
      <c r="C650" s="23" t="str">
        <f>Gruppering!E688</f>
        <v>20</v>
      </c>
      <c r="D650" s="23" t="str">
        <f>Gruppering!F688</f>
        <v>2</v>
      </c>
      <c r="E650" s="23" t="str">
        <f>Gruppering!M688</f>
        <v>007</v>
      </c>
      <c r="F650" t="str">
        <f t="shared" si="12"/>
        <v>5.28.20.2.007</v>
      </c>
    </row>
    <row r="651" spans="1:6" x14ac:dyDescent="0.25">
      <c r="A651" s="23" t="str">
        <f>Gruppering!C689</f>
        <v>5</v>
      </c>
      <c r="B651" s="23" t="str">
        <f>Gruppering!D689</f>
        <v>28</v>
      </c>
      <c r="C651" s="23" t="str">
        <f>Gruppering!E689</f>
        <v>20</v>
      </c>
      <c r="D651" s="23" t="str">
        <f>Gruppering!F689</f>
        <v>2</v>
      </c>
      <c r="E651" s="23" t="str">
        <f>Gruppering!M689</f>
        <v>008</v>
      </c>
      <c r="F651" t="str">
        <f t="shared" si="12"/>
        <v>5.28.20.2.008</v>
      </c>
    </row>
    <row r="652" spans="1:6" x14ac:dyDescent="0.25">
      <c r="A652" s="23" t="str">
        <f>Gruppering!C690</f>
        <v>5</v>
      </c>
      <c r="B652" s="23" t="str">
        <f>Gruppering!D690</f>
        <v>28</v>
      </c>
      <c r="C652" s="23" t="str">
        <f>Gruppering!E690</f>
        <v>20</v>
      </c>
      <c r="D652" s="23" t="str">
        <f>Gruppering!F690</f>
        <v>3</v>
      </c>
      <c r="E652" s="23" t="str">
        <f>Gruppering!M690</f>
        <v>001</v>
      </c>
      <c r="F652" t="str">
        <f t="shared" si="12"/>
        <v>5.28.20.3.001</v>
      </c>
    </row>
    <row r="653" spans="1:6" x14ac:dyDescent="0.25">
      <c r="A653" s="23" t="str">
        <f>Gruppering!C691</f>
        <v>5</v>
      </c>
      <c r="B653" s="23" t="str">
        <f>Gruppering!D691</f>
        <v>28</v>
      </c>
      <c r="C653" s="23" t="str">
        <f>Gruppering!E691</f>
        <v>20</v>
      </c>
      <c r="D653" s="23" t="str">
        <f>Gruppering!F691</f>
        <v>3</v>
      </c>
      <c r="E653" s="23" t="str">
        <f>Gruppering!M691</f>
        <v>010</v>
      </c>
      <c r="F653" t="str">
        <f t="shared" si="12"/>
        <v>5.28.20.3.010</v>
      </c>
    </row>
    <row r="654" spans="1:6" x14ac:dyDescent="0.25">
      <c r="A654" s="23" t="str">
        <f>Gruppering!C692</f>
        <v>5</v>
      </c>
      <c r="B654" s="23" t="str">
        <f>Gruppering!D692</f>
        <v>28</v>
      </c>
      <c r="C654" s="23" t="str">
        <f>Gruppering!E692</f>
        <v>20</v>
      </c>
      <c r="D654" s="23" t="str">
        <f>Gruppering!F692</f>
        <v>3</v>
      </c>
      <c r="E654" s="23" t="str">
        <f>Gruppering!M692</f>
        <v>015</v>
      </c>
      <c r="F654" t="str">
        <f t="shared" si="12"/>
        <v>5.28.20.3.015</v>
      </c>
    </row>
    <row r="655" spans="1:6" x14ac:dyDescent="0.25">
      <c r="A655" s="23" t="str">
        <f>Gruppering!C693</f>
        <v>5</v>
      </c>
      <c r="B655" s="23" t="str">
        <f>Gruppering!D693</f>
        <v>28</v>
      </c>
      <c r="C655" s="23" t="str">
        <f>Gruppering!E693</f>
        <v>21</v>
      </c>
      <c r="D655" s="23" t="str">
        <f>Gruppering!F693</f>
        <v>1</v>
      </c>
      <c r="E655" s="23" t="str">
        <f>Gruppering!M693</f>
        <v>001</v>
      </c>
      <c r="F655" t="str">
        <f t="shared" si="12"/>
        <v>5.28.21.1.001</v>
      </c>
    </row>
    <row r="656" spans="1:6" x14ac:dyDescent="0.25">
      <c r="A656" s="23" t="str">
        <f>Gruppering!C694</f>
        <v>5</v>
      </c>
      <c r="B656" s="23" t="str">
        <f>Gruppering!D694</f>
        <v>28</v>
      </c>
      <c r="C656" s="23" t="str">
        <f>Gruppering!E694</f>
        <v>21</v>
      </c>
      <c r="D656" s="23" t="str">
        <f>Gruppering!F694</f>
        <v>1</v>
      </c>
      <c r="E656" s="23" t="str">
        <f>Gruppering!M694</f>
        <v>002</v>
      </c>
      <c r="F656" t="str">
        <f t="shared" si="12"/>
        <v>5.28.21.1.002</v>
      </c>
    </row>
    <row r="657" spans="1:6" x14ac:dyDescent="0.25">
      <c r="A657" s="23" t="str">
        <f>Gruppering!C695</f>
        <v>5</v>
      </c>
      <c r="B657" s="23" t="str">
        <f>Gruppering!D695</f>
        <v>28</v>
      </c>
      <c r="C657" s="23" t="str">
        <f>Gruppering!E695</f>
        <v>21</v>
      </c>
      <c r="D657" s="23" t="str">
        <f>Gruppering!F695</f>
        <v>1</v>
      </c>
      <c r="E657" s="23" t="str">
        <f>Gruppering!M695</f>
        <v>003</v>
      </c>
      <c r="F657" t="str">
        <f t="shared" si="12"/>
        <v>5.28.21.1.003</v>
      </c>
    </row>
    <row r="658" spans="1:6" x14ac:dyDescent="0.25">
      <c r="A658" s="23" t="str">
        <f>Gruppering!C701</f>
        <v>5</v>
      </c>
      <c r="B658" s="23" t="str">
        <f>Gruppering!D701</f>
        <v>28</v>
      </c>
      <c r="C658" s="23" t="str">
        <f>Gruppering!E701</f>
        <v>21</v>
      </c>
      <c r="D658" s="23" t="str">
        <f>Gruppering!F701</f>
        <v>1</v>
      </c>
      <c r="E658" s="23" t="str">
        <f>Gruppering!M701</f>
        <v>009</v>
      </c>
      <c r="F658" t="str">
        <f t="shared" si="12"/>
        <v>5.28.21.1.009</v>
      </c>
    </row>
    <row r="659" spans="1:6" x14ac:dyDescent="0.25">
      <c r="A659" s="23" t="str">
        <f>Gruppering!C715</f>
        <v>5</v>
      </c>
      <c r="B659" s="23" t="str">
        <f>Gruppering!D715</f>
        <v>28</v>
      </c>
      <c r="C659" s="23" t="str">
        <f>Gruppering!E715</f>
        <v>21</v>
      </c>
      <c r="D659" s="23" t="str">
        <f>Gruppering!F715</f>
        <v>2</v>
      </c>
      <c r="E659" s="23" t="str">
        <f>Gruppering!M715</f>
        <v>007</v>
      </c>
      <c r="F659" t="str">
        <f t="shared" si="12"/>
        <v>5.28.21.2.007</v>
      </c>
    </row>
    <row r="660" spans="1:6" x14ac:dyDescent="0.25">
      <c r="A660" s="23" t="str">
        <f>Gruppering!C716</f>
        <v>5</v>
      </c>
      <c r="B660" s="23" t="str">
        <f>Gruppering!D716</f>
        <v>28</v>
      </c>
      <c r="C660" s="23" t="str">
        <f>Gruppering!E716</f>
        <v>21</v>
      </c>
      <c r="D660" s="23" t="str">
        <f>Gruppering!F716</f>
        <v>2</v>
      </c>
      <c r="E660" s="23" t="str">
        <f>Gruppering!M716</f>
        <v>008</v>
      </c>
      <c r="F660" t="str">
        <f t="shared" si="12"/>
        <v>5.28.21.2.008</v>
      </c>
    </row>
    <row r="661" spans="1:6" x14ac:dyDescent="0.25">
      <c r="A661" s="23" t="str">
        <f>Gruppering!C717</f>
        <v>5</v>
      </c>
      <c r="B661" s="23" t="str">
        <f>Gruppering!D717</f>
        <v>28</v>
      </c>
      <c r="C661" s="23" t="str">
        <f>Gruppering!E717</f>
        <v>21</v>
      </c>
      <c r="D661" s="23" t="str">
        <f>Gruppering!F717</f>
        <v>2</v>
      </c>
      <c r="E661" s="23" t="str">
        <f>Gruppering!M717</f>
        <v>009</v>
      </c>
      <c r="F661" t="str">
        <f t="shared" si="12"/>
        <v>5.28.21.2.009</v>
      </c>
    </row>
    <row r="662" spans="1:6" x14ac:dyDescent="0.25">
      <c r="A662" s="23" t="str">
        <f>Gruppering!C718</f>
        <v>5</v>
      </c>
      <c r="B662" s="23" t="str">
        <f>Gruppering!D718</f>
        <v>28</v>
      </c>
      <c r="C662" s="23" t="str">
        <f>Gruppering!E718</f>
        <v>21</v>
      </c>
      <c r="D662" s="23" t="str">
        <f>Gruppering!F718</f>
        <v>3</v>
      </c>
      <c r="E662" s="23" t="str">
        <f>Gruppering!M718</f>
        <v>001</v>
      </c>
      <c r="F662" t="str">
        <f t="shared" si="12"/>
        <v>5.28.21.3.001</v>
      </c>
    </row>
    <row r="663" spans="1:6" x14ac:dyDescent="0.25">
      <c r="A663" s="23" t="str">
        <f>Gruppering!C719</f>
        <v>5</v>
      </c>
      <c r="B663" s="23" t="str">
        <f>Gruppering!D719</f>
        <v>28</v>
      </c>
      <c r="C663" s="23" t="str">
        <f>Gruppering!E719</f>
        <v>21</v>
      </c>
      <c r="D663" s="23" t="str">
        <f>Gruppering!F719</f>
        <v>3</v>
      </c>
      <c r="E663" s="23" t="str">
        <f>Gruppering!M719</f>
        <v>010</v>
      </c>
      <c r="F663" t="str">
        <f t="shared" si="12"/>
        <v>5.28.21.3.010</v>
      </c>
    </row>
    <row r="664" spans="1:6" x14ac:dyDescent="0.25">
      <c r="A664" s="23" t="str">
        <f>Gruppering!C720</f>
        <v>5</v>
      </c>
      <c r="B664" s="23" t="str">
        <f>Gruppering!D720</f>
        <v>28</v>
      </c>
      <c r="C664" s="23" t="str">
        <f>Gruppering!E720</f>
        <v>21</v>
      </c>
      <c r="D664" s="23" t="str">
        <f>Gruppering!F720</f>
        <v>3</v>
      </c>
      <c r="E664" s="23" t="str">
        <f>Gruppering!M720</f>
        <v>015</v>
      </c>
      <c r="F664" t="str">
        <f t="shared" si="12"/>
        <v>5.28.21.3.015</v>
      </c>
    </row>
    <row r="665" spans="1:6" x14ac:dyDescent="0.25">
      <c r="A665" s="23" t="str">
        <f>Gruppering!C721</f>
        <v>5</v>
      </c>
      <c r="B665" s="23" t="str">
        <f>Gruppering!D721</f>
        <v>28</v>
      </c>
      <c r="C665" s="23" t="str">
        <f>Gruppering!E721</f>
        <v>22</v>
      </c>
      <c r="D665" s="23" t="str">
        <f>Gruppering!F721</f>
        <v>1</v>
      </c>
      <c r="E665" s="23" t="str">
        <f>Gruppering!M721</f>
        <v>001</v>
      </c>
      <c r="F665" t="str">
        <f t="shared" si="12"/>
        <v>5.28.22.1.001</v>
      </c>
    </row>
    <row r="666" spans="1:6" x14ac:dyDescent="0.25">
      <c r="A666" s="23" t="str">
        <f>Gruppering!C722</f>
        <v>5</v>
      </c>
      <c r="B666" s="23" t="str">
        <f>Gruppering!D722</f>
        <v>28</v>
      </c>
      <c r="C666" s="23" t="str">
        <f>Gruppering!E722</f>
        <v>22</v>
      </c>
      <c r="D666" s="23" t="str">
        <f>Gruppering!F722</f>
        <v>1</v>
      </c>
      <c r="E666" s="23" t="str">
        <f>Gruppering!M722</f>
        <v>002</v>
      </c>
      <c r="F666" t="str">
        <f t="shared" si="12"/>
        <v>5.28.22.1.002</v>
      </c>
    </row>
    <row r="667" spans="1:6" x14ac:dyDescent="0.25">
      <c r="A667" s="23" t="str">
        <f>Gruppering!C723</f>
        <v>5</v>
      </c>
      <c r="B667" s="23" t="str">
        <f>Gruppering!D723</f>
        <v>28</v>
      </c>
      <c r="C667" s="23" t="str">
        <f>Gruppering!E723</f>
        <v>22</v>
      </c>
      <c r="D667" s="23" t="str">
        <f>Gruppering!F723</f>
        <v>1</v>
      </c>
      <c r="E667" s="23" t="str">
        <f>Gruppering!M723</f>
        <v>003</v>
      </c>
      <c r="F667" t="str">
        <f t="shared" si="12"/>
        <v>5.28.22.1.003</v>
      </c>
    </row>
    <row r="668" spans="1:6" x14ac:dyDescent="0.25">
      <c r="A668" s="23" t="str">
        <f>Gruppering!C724</f>
        <v>5</v>
      </c>
      <c r="B668" s="23" t="str">
        <f>Gruppering!D724</f>
        <v>28</v>
      </c>
      <c r="C668" s="23" t="str">
        <f>Gruppering!E724</f>
        <v>22</v>
      </c>
      <c r="D668" s="23" t="str">
        <f>Gruppering!F724</f>
        <v>1</v>
      </c>
      <c r="E668" s="23" t="str">
        <f>Gruppering!M724</f>
        <v>004</v>
      </c>
      <c r="F668" t="str">
        <f t="shared" si="12"/>
        <v>5.28.22.1.004</v>
      </c>
    </row>
    <row r="669" spans="1:6" x14ac:dyDescent="0.25">
      <c r="A669" s="23" t="str">
        <f>Gruppering!C725</f>
        <v>5</v>
      </c>
      <c r="B669" s="23" t="str">
        <f>Gruppering!D725</f>
        <v>28</v>
      </c>
      <c r="C669" s="23" t="str">
        <f>Gruppering!E725</f>
        <v>22</v>
      </c>
      <c r="D669" s="23" t="str">
        <f>Gruppering!F725</f>
        <v>1</v>
      </c>
      <c r="E669" s="23" t="str">
        <f>Gruppering!M725</f>
        <v>005</v>
      </c>
      <c r="F669" t="str">
        <f t="shared" si="12"/>
        <v>5.28.22.1.005</v>
      </c>
    </row>
    <row r="670" spans="1:6" x14ac:dyDescent="0.25">
      <c r="A670" s="23" t="str">
        <f>Gruppering!C727</f>
        <v>5</v>
      </c>
      <c r="B670" s="23" t="str">
        <f>Gruppering!D727</f>
        <v>28</v>
      </c>
      <c r="C670" s="23" t="str">
        <f>Gruppering!E727</f>
        <v>22</v>
      </c>
      <c r="D670" s="23" t="str">
        <f>Gruppering!F727</f>
        <v>1</v>
      </c>
      <c r="E670" s="23" t="str">
        <f>Gruppering!M727</f>
        <v>008</v>
      </c>
      <c r="F670" t="str">
        <f t="shared" si="12"/>
        <v>5.28.22.1.008</v>
      </c>
    </row>
    <row r="671" spans="1:6" x14ac:dyDescent="0.25">
      <c r="A671" s="23" t="str">
        <f>Gruppering!C728</f>
        <v>5</v>
      </c>
      <c r="B671" s="23" t="str">
        <f>Gruppering!D728</f>
        <v>28</v>
      </c>
      <c r="C671" s="23" t="str">
        <f>Gruppering!E728</f>
        <v>22</v>
      </c>
      <c r="D671" s="23" t="str">
        <f>Gruppering!F728</f>
        <v>1</v>
      </c>
      <c r="E671" s="23" t="str">
        <f>Gruppering!M728</f>
        <v>092</v>
      </c>
      <c r="F671" t="str">
        <f t="shared" si="12"/>
        <v>5.28.22.1.092</v>
      </c>
    </row>
    <row r="672" spans="1:6" x14ac:dyDescent="0.25">
      <c r="A672" s="23" t="str">
        <f>Gruppering!C731</f>
        <v>5</v>
      </c>
      <c r="B672" s="23" t="str">
        <f>Gruppering!D731</f>
        <v>28</v>
      </c>
      <c r="C672" s="23" t="str">
        <f>Gruppering!E731</f>
        <v>22</v>
      </c>
      <c r="D672" s="23" t="str">
        <f>Gruppering!F731</f>
        <v>2</v>
      </c>
      <c r="E672" s="23" t="str">
        <f>Gruppering!M731</f>
        <v>007</v>
      </c>
      <c r="F672" t="str">
        <f t="shared" si="12"/>
        <v>5.28.22.2.007</v>
      </c>
    </row>
    <row r="673" spans="1:6" x14ac:dyDescent="0.25">
      <c r="A673" s="23" t="str">
        <f>Gruppering!C732</f>
        <v>5</v>
      </c>
      <c r="B673" s="23" t="str">
        <f>Gruppering!D732</f>
        <v>28</v>
      </c>
      <c r="C673" s="23" t="str">
        <f>Gruppering!E732</f>
        <v>22</v>
      </c>
      <c r="D673" s="23" t="str">
        <f>Gruppering!F732</f>
        <v>2</v>
      </c>
      <c r="E673" s="23" t="str">
        <f>Gruppering!M732</f>
        <v>008</v>
      </c>
      <c r="F673" t="str">
        <f t="shared" si="12"/>
        <v>5.28.22.2.008</v>
      </c>
    </row>
    <row r="674" spans="1:6" x14ac:dyDescent="0.25">
      <c r="A674" s="23" t="str">
        <f>Gruppering!C733</f>
        <v>5</v>
      </c>
      <c r="B674" s="23" t="str">
        <f>Gruppering!D733</f>
        <v>28</v>
      </c>
      <c r="C674" s="23" t="str">
        <f>Gruppering!E733</f>
        <v>22</v>
      </c>
      <c r="D674" s="23" t="str">
        <f>Gruppering!F733</f>
        <v>3</v>
      </c>
      <c r="E674" s="23" t="str">
        <f>Gruppering!M733</f>
        <v>001</v>
      </c>
      <c r="F674" t="str">
        <f t="shared" si="12"/>
        <v>5.28.22.3.001</v>
      </c>
    </row>
    <row r="675" spans="1:6" x14ac:dyDescent="0.25">
      <c r="A675" s="23" t="str">
        <f>Gruppering!C744</f>
        <v>5</v>
      </c>
      <c r="B675" s="23" t="str">
        <f>Gruppering!D744</f>
        <v>28</v>
      </c>
      <c r="C675" s="23" t="str">
        <f>Gruppering!E744</f>
        <v>23</v>
      </c>
      <c r="D675" s="23" t="str">
        <f>Gruppering!F744</f>
        <v>2</v>
      </c>
      <c r="E675" s="23" t="str">
        <f>Gruppering!M744</f>
        <v>008</v>
      </c>
      <c r="F675" t="str">
        <f t="shared" si="12"/>
        <v>5.28.23.2.008</v>
      </c>
    </row>
    <row r="676" spans="1:6" x14ac:dyDescent="0.25">
      <c r="A676" s="23" t="str">
        <f>Gruppering!C745</f>
        <v>5</v>
      </c>
      <c r="B676" s="23" t="str">
        <f>Gruppering!D745</f>
        <v>28</v>
      </c>
      <c r="C676" s="23" t="str">
        <f>Gruppering!E745</f>
        <v>23</v>
      </c>
      <c r="D676" s="23" t="str">
        <f>Gruppering!F745</f>
        <v>3</v>
      </c>
      <c r="E676" s="23" t="str">
        <f>Gruppering!M745</f>
        <v>001</v>
      </c>
      <c r="F676" t="str">
        <f t="shared" si="12"/>
        <v>5.28.23.3.001</v>
      </c>
    </row>
    <row r="677" spans="1:6" x14ac:dyDescent="0.25">
      <c r="A677" s="23" t="str">
        <f>Gruppering!C746</f>
        <v>5</v>
      </c>
      <c r="B677" s="23" t="str">
        <f>Gruppering!D746</f>
        <v>28</v>
      </c>
      <c r="C677" s="23" t="str">
        <f>Gruppering!E746</f>
        <v>23</v>
      </c>
      <c r="D677" s="23" t="str">
        <f>Gruppering!F746</f>
        <v>3</v>
      </c>
      <c r="E677" s="23" t="str">
        <f>Gruppering!M746</f>
        <v>010</v>
      </c>
      <c r="F677" t="str">
        <f t="shared" si="12"/>
        <v>5.28.23.3.010</v>
      </c>
    </row>
    <row r="678" spans="1:6" x14ac:dyDescent="0.25">
      <c r="A678" s="23" t="str">
        <f>Gruppering!C747</f>
        <v>5</v>
      </c>
      <c r="B678" s="23" t="str">
        <f>Gruppering!D747</f>
        <v>28</v>
      </c>
      <c r="C678" s="23" t="str">
        <f>Gruppering!E747</f>
        <v>23</v>
      </c>
      <c r="D678" s="23" t="str">
        <f>Gruppering!F747</f>
        <v>3</v>
      </c>
      <c r="E678" s="23" t="str">
        <f>Gruppering!M747</f>
        <v>015</v>
      </c>
      <c r="F678" t="str">
        <f t="shared" si="12"/>
        <v>5.28.23.3.015</v>
      </c>
    </row>
    <row r="679" spans="1:6" x14ac:dyDescent="0.25">
      <c r="A679" s="23" t="str">
        <f>Gruppering!C748</f>
        <v>5</v>
      </c>
      <c r="B679" s="23" t="str">
        <f>Gruppering!D748</f>
        <v>28</v>
      </c>
      <c r="C679" s="23" t="str">
        <f>Gruppering!E748</f>
        <v>24</v>
      </c>
      <c r="D679" s="23" t="str">
        <f>Gruppering!F748</f>
        <v>1</v>
      </c>
      <c r="E679" s="23" t="str">
        <f>Gruppering!M748</f>
        <v>092</v>
      </c>
      <c r="F679" t="str">
        <f t="shared" si="12"/>
        <v>5.28.24.1.092</v>
      </c>
    </row>
    <row r="680" spans="1:6" x14ac:dyDescent="0.25">
      <c r="A680" s="23" t="str">
        <f>Gruppering!C749</f>
        <v>5</v>
      </c>
      <c r="B680" s="23" t="str">
        <f>Gruppering!D749</f>
        <v>28</v>
      </c>
      <c r="C680" s="23" t="str">
        <f>Gruppering!E749</f>
        <v>24</v>
      </c>
      <c r="D680" s="23" t="str">
        <f>Gruppering!F749</f>
        <v>2</v>
      </c>
      <c r="E680" s="23" t="str">
        <f>Gruppering!M749</f>
        <v>001</v>
      </c>
      <c r="F680" t="str">
        <f t="shared" si="12"/>
        <v>5.28.24.2.001</v>
      </c>
    </row>
    <row r="681" spans="1:6" x14ac:dyDescent="0.25">
      <c r="A681" s="23" t="str">
        <f>Gruppering!C752</f>
        <v>5</v>
      </c>
      <c r="B681" s="23" t="str">
        <f>Gruppering!D752</f>
        <v>28</v>
      </c>
      <c r="C681" s="23" t="str">
        <f>Gruppering!E752</f>
        <v>24</v>
      </c>
      <c r="D681" s="23" t="str">
        <f>Gruppering!F752</f>
        <v>2</v>
      </c>
      <c r="E681" s="23" t="str">
        <f>Gruppering!M752</f>
        <v>007</v>
      </c>
      <c r="F681" t="str">
        <f t="shared" si="12"/>
        <v>5.28.24.2.007</v>
      </c>
    </row>
    <row r="682" spans="1:6" x14ac:dyDescent="0.25">
      <c r="A682" s="23" t="str">
        <f>Gruppering!C753</f>
        <v>5</v>
      </c>
      <c r="B682" s="23" t="str">
        <f>Gruppering!D753</f>
        <v>28</v>
      </c>
      <c r="C682" s="23" t="str">
        <f>Gruppering!E753</f>
        <v>24</v>
      </c>
      <c r="D682" s="23" t="str">
        <f>Gruppering!F753</f>
        <v>2</v>
      </c>
      <c r="E682" s="23" t="str">
        <f>Gruppering!M753</f>
        <v>008</v>
      </c>
      <c r="F682" t="str">
        <f t="shared" si="12"/>
        <v>5.28.24.2.008</v>
      </c>
    </row>
    <row r="683" spans="1:6" x14ac:dyDescent="0.25">
      <c r="A683" s="23" t="str">
        <f>Gruppering!C754</f>
        <v>5</v>
      </c>
      <c r="B683" s="23" t="str">
        <f>Gruppering!D754</f>
        <v>28</v>
      </c>
      <c r="C683" s="23" t="str">
        <f>Gruppering!E754</f>
        <v>24</v>
      </c>
      <c r="D683" s="23" t="str">
        <f>Gruppering!F754</f>
        <v>3</v>
      </c>
      <c r="E683" s="23" t="str">
        <f>Gruppering!M754</f>
        <v>001</v>
      </c>
      <c r="F683" t="str">
        <f t="shared" si="12"/>
        <v>5.28.24.3.001</v>
      </c>
    </row>
    <row r="684" spans="1:6" x14ac:dyDescent="0.25">
      <c r="A684" s="23" t="str">
        <f>Gruppering!C755</f>
        <v>5</v>
      </c>
      <c r="B684" s="23" t="str">
        <f>Gruppering!D755</f>
        <v>28</v>
      </c>
      <c r="C684" s="23" t="str">
        <f>Gruppering!E755</f>
        <v>24</v>
      </c>
      <c r="D684" s="23" t="str">
        <f>Gruppering!F755</f>
        <v>3</v>
      </c>
      <c r="E684" s="23" t="str">
        <f>Gruppering!M755</f>
        <v>010</v>
      </c>
      <c r="F684" t="str">
        <f t="shared" si="12"/>
        <v>5.28.24.3.010</v>
      </c>
    </row>
    <row r="685" spans="1:6" x14ac:dyDescent="0.25">
      <c r="A685" s="23" t="str">
        <f>Gruppering!C756</f>
        <v>5</v>
      </c>
      <c r="B685" s="23" t="str">
        <f>Gruppering!D756</f>
        <v>28</v>
      </c>
      <c r="C685" s="23" t="str">
        <f>Gruppering!E756</f>
        <v>24</v>
      </c>
      <c r="D685" s="23" t="str">
        <f>Gruppering!F756</f>
        <v>3</v>
      </c>
      <c r="E685" s="23" t="str">
        <f>Gruppering!M756</f>
        <v>015</v>
      </c>
      <c r="F685" t="str">
        <f t="shared" si="12"/>
        <v>5.28.24.3.015</v>
      </c>
    </row>
    <row r="686" spans="1:6" x14ac:dyDescent="0.25">
      <c r="A686" s="23" t="str">
        <f>Gruppering!C757</f>
        <v>5</v>
      </c>
      <c r="B686" s="23" t="str">
        <f>Gruppering!D757</f>
        <v>28</v>
      </c>
      <c r="C686" s="23" t="str">
        <f>Gruppering!E757</f>
        <v>25</v>
      </c>
      <c r="D686" s="23" t="str">
        <f>Gruppering!F757</f>
        <v>1</v>
      </c>
      <c r="E686" s="23" t="str">
        <f>Gruppering!M757</f>
        <v>003</v>
      </c>
      <c r="F686" t="str">
        <f t="shared" si="12"/>
        <v>5.28.25.1.003</v>
      </c>
    </row>
    <row r="687" spans="1:6" x14ac:dyDescent="0.25">
      <c r="A687" s="23" t="str">
        <f>Gruppering!C758</f>
        <v>5</v>
      </c>
      <c r="B687" s="23" t="str">
        <f>Gruppering!D758</f>
        <v>28</v>
      </c>
      <c r="C687" s="23" t="str">
        <f>Gruppering!E758</f>
        <v>25</v>
      </c>
      <c r="D687" s="23" t="str">
        <f>Gruppering!F758</f>
        <v>1</v>
      </c>
      <c r="E687" s="23" t="str">
        <f>Gruppering!M758</f>
        <v>005</v>
      </c>
      <c r="F687" t="str">
        <f t="shared" si="12"/>
        <v>5.28.25.1.005</v>
      </c>
    </row>
    <row r="688" spans="1:6" x14ac:dyDescent="0.25">
      <c r="A688" s="23" t="str">
        <f>Gruppering!C762</f>
        <v>5</v>
      </c>
      <c r="B688" s="23" t="str">
        <f>Gruppering!D762</f>
        <v>28</v>
      </c>
      <c r="C688" s="23" t="str">
        <f>Gruppering!E762</f>
        <v>25</v>
      </c>
      <c r="D688" s="23" t="str">
        <f>Gruppering!F762</f>
        <v>2</v>
      </c>
      <c r="E688" s="23" t="str">
        <f>Gruppering!M762</f>
        <v>007</v>
      </c>
      <c r="F688" t="str">
        <f t="shared" si="12"/>
        <v>5.28.25.2.007</v>
      </c>
    </row>
    <row r="689" spans="1:6" x14ac:dyDescent="0.25">
      <c r="A689" s="23" t="str">
        <f>Gruppering!C763</f>
        <v>5</v>
      </c>
      <c r="B689" s="23" t="str">
        <f>Gruppering!D763</f>
        <v>28</v>
      </c>
      <c r="C689" s="23" t="str">
        <f>Gruppering!E763</f>
        <v>25</v>
      </c>
      <c r="D689" s="23" t="str">
        <f>Gruppering!F763</f>
        <v>2</v>
      </c>
      <c r="E689" s="23" t="str">
        <f>Gruppering!M763</f>
        <v>008</v>
      </c>
      <c r="F689" t="str">
        <f t="shared" si="12"/>
        <v>5.28.25.2.008</v>
      </c>
    </row>
    <row r="690" spans="1:6" x14ac:dyDescent="0.25">
      <c r="A690" s="23" t="str">
        <f>Gruppering!C807</f>
        <v>5</v>
      </c>
      <c r="B690" s="23" t="str">
        <f>Gruppering!D807</f>
        <v>30</v>
      </c>
      <c r="C690" s="23" t="str">
        <f>Gruppering!E807</f>
        <v>29</v>
      </c>
      <c r="D690" s="23" t="str">
        <f>Gruppering!F807</f>
        <v>3</v>
      </c>
      <c r="E690" s="23" t="str">
        <f>Gruppering!M807</f>
        <v>001</v>
      </c>
      <c r="F690" t="str">
        <f t="shared" si="12"/>
        <v>5.30.29.3.001</v>
      </c>
    </row>
    <row r="691" spans="1:6" x14ac:dyDescent="0.25">
      <c r="A691" s="23" t="str">
        <f>Gruppering!C808</f>
        <v>5</v>
      </c>
      <c r="B691" s="23" t="str">
        <f>Gruppering!D808</f>
        <v>30</v>
      </c>
      <c r="C691" s="23" t="str">
        <f>Gruppering!E808</f>
        <v>29</v>
      </c>
      <c r="D691" s="23" t="str">
        <f>Gruppering!F808</f>
        <v>3</v>
      </c>
      <c r="E691" s="23" t="str">
        <f>Gruppering!M808</f>
        <v>010</v>
      </c>
      <c r="F691" t="str">
        <f t="shared" si="12"/>
        <v>5.30.29.3.010</v>
      </c>
    </row>
    <row r="692" spans="1:6" x14ac:dyDescent="0.25">
      <c r="A692" s="23" t="str">
        <f>Gruppering!C809</f>
        <v>5</v>
      </c>
      <c r="B692" s="23" t="str">
        <f>Gruppering!D809</f>
        <v>30</v>
      </c>
      <c r="C692" s="23" t="str">
        <f>Gruppering!E809</f>
        <v>29</v>
      </c>
      <c r="D692" s="23" t="str">
        <f>Gruppering!F809</f>
        <v>3</v>
      </c>
      <c r="E692" s="23" t="str">
        <f>Gruppering!M809</f>
        <v>015</v>
      </c>
      <c r="F692" t="str">
        <f t="shared" si="12"/>
        <v>5.30.29.3.015</v>
      </c>
    </row>
    <row r="693" spans="1:6" x14ac:dyDescent="0.25">
      <c r="A693" s="23" t="str">
        <f>Gruppering!C810</f>
        <v>5</v>
      </c>
      <c r="B693" s="23" t="str">
        <f>Gruppering!D810</f>
        <v>30</v>
      </c>
      <c r="C693" s="23" t="str">
        <f>Gruppering!E810</f>
        <v>31</v>
      </c>
      <c r="D693" s="23" t="str">
        <f>Gruppering!F810</f>
        <v>1</v>
      </c>
      <c r="E693" s="23" t="str">
        <f>Gruppering!M810</f>
        <v>002</v>
      </c>
      <c r="F693" t="str">
        <f t="shared" si="12"/>
        <v>5.30.31.1.002</v>
      </c>
    </row>
    <row r="694" spans="1:6" x14ac:dyDescent="0.25">
      <c r="A694" s="23" t="str">
        <f>Gruppering!C811</f>
        <v>5</v>
      </c>
      <c r="B694" s="23" t="str">
        <f>Gruppering!D811</f>
        <v>30</v>
      </c>
      <c r="C694" s="23" t="str">
        <f>Gruppering!E811</f>
        <v>31</v>
      </c>
      <c r="D694" s="23" t="str">
        <f>Gruppering!F811</f>
        <v>1</v>
      </c>
      <c r="E694" s="23" t="str">
        <f>Gruppering!M811</f>
        <v>003</v>
      </c>
      <c r="F694" t="str">
        <f t="shared" si="12"/>
        <v>5.30.31.1.003</v>
      </c>
    </row>
    <row r="695" spans="1:6" x14ac:dyDescent="0.25">
      <c r="A695" s="23" t="str">
        <f>Gruppering!C812</f>
        <v>5</v>
      </c>
      <c r="B695" s="23" t="str">
        <f>Gruppering!D812</f>
        <v>30</v>
      </c>
      <c r="C695" s="23" t="str">
        <f>Gruppering!E812</f>
        <v>31</v>
      </c>
      <c r="D695" s="23" t="str">
        <f>Gruppering!F812</f>
        <v>1</v>
      </c>
      <c r="E695" s="23" t="str">
        <f>Gruppering!M812</f>
        <v>005</v>
      </c>
      <c r="F695" t="str">
        <f t="shared" si="12"/>
        <v>5.30.31.1.005</v>
      </c>
    </row>
    <row r="696" spans="1:6" x14ac:dyDescent="0.25">
      <c r="A696" s="23" t="str">
        <f>Gruppering!C813</f>
        <v>5</v>
      </c>
      <c r="B696" s="23" t="str">
        <f>Gruppering!D813</f>
        <v>30</v>
      </c>
      <c r="C696" s="23" t="str">
        <f>Gruppering!E813</f>
        <v>31</v>
      </c>
      <c r="D696" s="23" t="str">
        <f>Gruppering!F813</f>
        <v>1</v>
      </c>
      <c r="E696" s="23" t="str">
        <f>Gruppering!M813</f>
        <v>006</v>
      </c>
      <c r="F696" t="str">
        <f t="shared" si="12"/>
        <v>5.30.31.1.006</v>
      </c>
    </row>
    <row r="697" spans="1:6" x14ac:dyDescent="0.25">
      <c r="A697" s="23" t="str">
        <f>Gruppering!C814</f>
        <v>5</v>
      </c>
      <c r="B697" s="23" t="str">
        <f>Gruppering!D814</f>
        <v>30</v>
      </c>
      <c r="C697" s="23" t="str">
        <f>Gruppering!E814</f>
        <v>31</v>
      </c>
      <c r="D697" s="23" t="str">
        <f>Gruppering!F814</f>
        <v>1</v>
      </c>
      <c r="E697" s="23" t="str">
        <f>Gruppering!M814</f>
        <v>007</v>
      </c>
      <c r="F697" t="str">
        <f t="shared" si="12"/>
        <v>5.30.31.1.007</v>
      </c>
    </row>
    <row r="698" spans="1:6" x14ac:dyDescent="0.25">
      <c r="A698" s="23" t="str">
        <f>Gruppering!C815</f>
        <v>5</v>
      </c>
      <c r="B698" s="23" t="str">
        <f>Gruppering!D815</f>
        <v>30</v>
      </c>
      <c r="C698" s="23" t="str">
        <f>Gruppering!E815</f>
        <v>31</v>
      </c>
      <c r="D698" s="23" t="str">
        <f>Gruppering!F815</f>
        <v>1</v>
      </c>
      <c r="E698" s="23" t="str">
        <f>Gruppering!M815</f>
        <v>009</v>
      </c>
      <c r="F698" t="str">
        <f t="shared" si="12"/>
        <v>5.30.31.1.009</v>
      </c>
    </row>
    <row r="699" spans="1:6" x14ac:dyDescent="0.25">
      <c r="A699" s="23" t="str">
        <f>Gruppering!C816</f>
        <v>5</v>
      </c>
      <c r="B699" s="23" t="str">
        <f>Gruppering!D816</f>
        <v>30</v>
      </c>
      <c r="C699" s="23" t="str">
        <f>Gruppering!E816</f>
        <v>31</v>
      </c>
      <c r="D699" s="23" t="str">
        <f>Gruppering!F816</f>
        <v>1</v>
      </c>
      <c r="E699" s="23" t="str">
        <f>Gruppering!M816</f>
        <v>010</v>
      </c>
      <c r="F699" t="str">
        <f t="shared" si="12"/>
        <v>5.30.31.1.010</v>
      </c>
    </row>
    <row r="700" spans="1:6" x14ac:dyDescent="0.25">
      <c r="A700" s="23" t="str">
        <f>Gruppering!C817</f>
        <v>5</v>
      </c>
      <c r="B700" s="23" t="str">
        <f>Gruppering!D817</f>
        <v>30</v>
      </c>
      <c r="C700" s="23" t="str">
        <f>Gruppering!E817</f>
        <v>31</v>
      </c>
      <c r="D700" s="23" t="str">
        <f>Gruppering!F817</f>
        <v>1</v>
      </c>
      <c r="E700" s="23" t="str">
        <f>Gruppering!M817</f>
        <v>011</v>
      </c>
      <c r="F700" t="str">
        <f t="shared" si="12"/>
        <v>5.30.31.1.011</v>
      </c>
    </row>
    <row r="701" spans="1:6" x14ac:dyDescent="0.25">
      <c r="A701" s="23" t="str">
        <f>Gruppering!C818</f>
        <v>5</v>
      </c>
      <c r="B701" s="23" t="str">
        <f>Gruppering!D818</f>
        <v>30</v>
      </c>
      <c r="C701" s="23" t="str">
        <f>Gruppering!E818</f>
        <v>31</v>
      </c>
      <c r="D701" s="23" t="str">
        <f>Gruppering!F818</f>
        <v>1</v>
      </c>
      <c r="E701" s="23" t="str">
        <f>Gruppering!M818</f>
        <v>012</v>
      </c>
      <c r="F701" t="str">
        <f t="shared" si="12"/>
        <v>5.30.31.1.012</v>
      </c>
    </row>
    <row r="702" spans="1:6" x14ac:dyDescent="0.25">
      <c r="A702" s="23" t="str">
        <f>Gruppering!C819</f>
        <v>5</v>
      </c>
      <c r="B702" s="23" t="str">
        <f>Gruppering!D819</f>
        <v>30</v>
      </c>
      <c r="C702" s="23" t="str">
        <f>Gruppering!E819</f>
        <v>31</v>
      </c>
      <c r="D702" s="23" t="str">
        <f>Gruppering!F819</f>
        <v>2</v>
      </c>
      <c r="E702" s="23" t="str">
        <f>Gruppering!M819</f>
        <v>002</v>
      </c>
      <c r="F702" t="str">
        <f t="shared" si="12"/>
        <v>5.30.31.2.002</v>
      </c>
    </row>
    <row r="703" spans="1:6" x14ac:dyDescent="0.25">
      <c r="A703" s="23" t="str">
        <f>Gruppering!C820</f>
        <v>5</v>
      </c>
      <c r="B703" s="23" t="str">
        <f>Gruppering!D820</f>
        <v>30</v>
      </c>
      <c r="C703" s="23" t="str">
        <f>Gruppering!E820</f>
        <v>31</v>
      </c>
      <c r="D703" s="23" t="str">
        <f>Gruppering!F820</f>
        <v>2</v>
      </c>
      <c r="E703" s="23" t="str">
        <f>Gruppering!M820</f>
        <v>003</v>
      </c>
      <c r="F703" t="str">
        <f t="shared" si="12"/>
        <v>5.30.31.2.003</v>
      </c>
    </row>
    <row r="704" spans="1:6" x14ac:dyDescent="0.25">
      <c r="A704" s="23" t="str">
        <f>Gruppering!C821</f>
        <v>5</v>
      </c>
      <c r="B704" s="23" t="str">
        <f>Gruppering!D821</f>
        <v>30</v>
      </c>
      <c r="C704" s="23" t="str">
        <f>Gruppering!E821</f>
        <v>31</v>
      </c>
      <c r="D704" s="23" t="str">
        <f>Gruppering!F821</f>
        <v>3</v>
      </c>
      <c r="E704" s="23" t="str">
        <f>Gruppering!M821</f>
        <v>001</v>
      </c>
      <c r="F704" t="str">
        <f t="shared" si="12"/>
        <v>5.30.31.3.001</v>
      </c>
    </row>
    <row r="705" spans="1:6" x14ac:dyDescent="0.25">
      <c r="A705" s="23" t="str">
        <f>Gruppering!C822</f>
        <v>5</v>
      </c>
      <c r="B705" s="23" t="str">
        <f>Gruppering!D822</f>
        <v>30</v>
      </c>
      <c r="C705" s="23" t="str">
        <f>Gruppering!E822</f>
        <v>31</v>
      </c>
      <c r="D705" s="23" t="str">
        <f>Gruppering!F822</f>
        <v>3</v>
      </c>
      <c r="E705" s="23" t="str">
        <f>Gruppering!M822</f>
        <v>010</v>
      </c>
      <c r="F705" t="str">
        <f t="shared" si="12"/>
        <v>5.30.31.3.010</v>
      </c>
    </row>
    <row r="706" spans="1:6" x14ac:dyDescent="0.25">
      <c r="A706" s="23" t="str">
        <f>Gruppering!C824</f>
        <v>5</v>
      </c>
      <c r="B706" s="23" t="str">
        <f>Gruppering!D824</f>
        <v>30</v>
      </c>
      <c r="C706" s="23" t="str">
        <f>Gruppering!E824</f>
        <v>36</v>
      </c>
      <c r="D706" s="23" t="str">
        <f>Gruppering!F824</f>
        <v>1</v>
      </c>
      <c r="E706" s="23" t="str">
        <f>Gruppering!M824</f>
        <v>001</v>
      </c>
      <c r="F706" t="str">
        <f t="shared" si="12"/>
        <v>5.30.36.1.001</v>
      </c>
    </row>
    <row r="707" spans="1:6" x14ac:dyDescent="0.25">
      <c r="A707" s="23" t="str">
        <f>Gruppering!C825</f>
        <v>5</v>
      </c>
      <c r="B707" s="23" t="str">
        <f>Gruppering!D825</f>
        <v>30</v>
      </c>
      <c r="C707" s="23" t="str">
        <f>Gruppering!E825</f>
        <v>36</v>
      </c>
      <c r="D707" s="23" t="str">
        <f>Gruppering!F825</f>
        <v>1</v>
      </c>
      <c r="E707" s="23" t="str">
        <f>Gruppering!M825</f>
        <v>003</v>
      </c>
      <c r="F707" t="str">
        <f t="shared" si="12"/>
        <v>5.30.36.1.003</v>
      </c>
    </row>
    <row r="708" spans="1:6" x14ac:dyDescent="0.25">
      <c r="A708" s="23" t="str">
        <f>Gruppering!C826</f>
        <v>5</v>
      </c>
      <c r="B708" s="23" t="str">
        <f>Gruppering!D826</f>
        <v>30</v>
      </c>
      <c r="C708" s="23" t="str">
        <f>Gruppering!E826</f>
        <v>36</v>
      </c>
      <c r="D708" s="23" t="str">
        <f>Gruppering!F826</f>
        <v>3</v>
      </c>
      <c r="E708" s="23" t="str">
        <f>Gruppering!M826</f>
        <v>001</v>
      </c>
      <c r="F708" t="str">
        <f t="shared" ref="F708:F771" si="13">CONCATENATE(A708,".",B708,".",C708,".",D708,".",E708)</f>
        <v>5.30.36.3.001</v>
      </c>
    </row>
    <row r="709" spans="1:6" x14ac:dyDescent="0.25">
      <c r="A709" s="23" t="str">
        <f>Gruppering!C827</f>
        <v>5</v>
      </c>
      <c r="B709" s="23" t="str">
        <f>Gruppering!D827</f>
        <v>30</v>
      </c>
      <c r="C709" s="23" t="str">
        <f>Gruppering!E827</f>
        <v>36</v>
      </c>
      <c r="D709" s="23" t="str">
        <f>Gruppering!F827</f>
        <v>3</v>
      </c>
      <c r="E709" s="23" t="str">
        <f>Gruppering!M827</f>
        <v>010</v>
      </c>
      <c r="F709" t="str">
        <f t="shared" si="13"/>
        <v>5.30.36.3.010</v>
      </c>
    </row>
    <row r="710" spans="1:6" x14ac:dyDescent="0.25">
      <c r="A710" s="23" t="str">
        <f>Gruppering!C828</f>
        <v>5</v>
      </c>
      <c r="B710" s="23" t="str">
        <f>Gruppering!D828</f>
        <v>30</v>
      </c>
      <c r="C710" s="23" t="str">
        <f>Gruppering!E828</f>
        <v>36</v>
      </c>
      <c r="D710" s="23" t="str">
        <f>Gruppering!F828</f>
        <v>3</v>
      </c>
      <c r="E710" s="23" t="str">
        <f>Gruppering!M828</f>
        <v>015</v>
      </c>
      <c r="F710" t="str">
        <f t="shared" si="13"/>
        <v>5.30.36.3.015</v>
      </c>
    </row>
    <row r="711" spans="1:6" x14ac:dyDescent="0.25">
      <c r="A711" s="23" t="str">
        <f>Gruppering!C829</f>
        <v>5</v>
      </c>
      <c r="B711" s="23" t="str">
        <f>Gruppering!D829</f>
        <v>32</v>
      </c>
      <c r="C711" s="23" t="str">
        <f>Gruppering!E829</f>
        <v>30</v>
      </c>
      <c r="D711" s="23" t="str">
        <f>Gruppering!F829</f>
        <v>1</v>
      </c>
      <c r="E711" s="23" t="str">
        <f>Gruppering!M829</f>
        <v>001</v>
      </c>
      <c r="F711" t="str">
        <f t="shared" si="13"/>
        <v>5.32.30.1.001</v>
      </c>
    </row>
    <row r="712" spans="1:6" x14ac:dyDescent="0.25">
      <c r="A712" s="23" t="str">
        <f>Gruppering!C830</f>
        <v>5</v>
      </c>
      <c r="B712" s="23" t="str">
        <f>Gruppering!D830</f>
        <v>32</v>
      </c>
      <c r="C712" s="23" t="str">
        <f>Gruppering!E830</f>
        <v>30</v>
      </c>
      <c r="D712" s="23" t="str">
        <f>Gruppering!F830</f>
        <v>1</v>
      </c>
      <c r="E712" s="23" t="str">
        <f>Gruppering!M830</f>
        <v>005</v>
      </c>
      <c r="F712" t="str">
        <f t="shared" si="13"/>
        <v>5.32.30.1.005</v>
      </c>
    </row>
    <row r="713" spans="1:6" x14ac:dyDescent="0.25">
      <c r="A713" s="23" t="str">
        <f>Gruppering!C831</f>
        <v>5</v>
      </c>
      <c r="B713" s="23" t="str">
        <f>Gruppering!D831</f>
        <v>32</v>
      </c>
      <c r="C713" s="23" t="str">
        <f>Gruppering!E831</f>
        <v>30</v>
      </c>
      <c r="D713" s="23" t="str">
        <f>Gruppering!F831</f>
        <v>1</v>
      </c>
      <c r="E713" s="23" t="str">
        <f>Gruppering!M831</f>
        <v>006</v>
      </c>
      <c r="F713" t="str">
        <f t="shared" si="13"/>
        <v>5.32.30.1.006</v>
      </c>
    </row>
    <row r="714" spans="1:6" x14ac:dyDescent="0.25">
      <c r="A714" s="23" t="str">
        <f>Gruppering!C832</f>
        <v>5</v>
      </c>
      <c r="B714" s="23" t="str">
        <f>Gruppering!D832</f>
        <v>32</v>
      </c>
      <c r="C714" s="23" t="str">
        <f>Gruppering!E832</f>
        <v>30</v>
      </c>
      <c r="D714" s="23" t="str">
        <f>Gruppering!F832</f>
        <v>1</v>
      </c>
      <c r="E714" s="23" t="str">
        <f>Gruppering!M832</f>
        <v>092</v>
      </c>
      <c r="F714" t="str">
        <f t="shared" si="13"/>
        <v>5.32.30.1.092</v>
      </c>
    </row>
    <row r="715" spans="1:6" x14ac:dyDescent="0.25">
      <c r="A715" s="23" t="str">
        <f>Gruppering!C833</f>
        <v>5</v>
      </c>
      <c r="B715" s="23" t="str">
        <f>Gruppering!D833</f>
        <v>32</v>
      </c>
      <c r="C715" s="23" t="str">
        <f>Gruppering!E833</f>
        <v>30</v>
      </c>
      <c r="D715" s="23" t="str">
        <f>Gruppering!F833</f>
        <v>3</v>
      </c>
      <c r="E715" s="23" t="str">
        <f>Gruppering!M833</f>
        <v>001</v>
      </c>
      <c r="F715" t="str">
        <f t="shared" si="13"/>
        <v>5.32.30.3.001</v>
      </c>
    </row>
    <row r="716" spans="1:6" x14ac:dyDescent="0.25">
      <c r="A716" s="23" t="str">
        <f>Gruppering!C834</f>
        <v>5</v>
      </c>
      <c r="B716" s="23" t="str">
        <f>Gruppering!D834</f>
        <v>32</v>
      </c>
      <c r="C716" s="23" t="str">
        <f>Gruppering!E834</f>
        <v>30</v>
      </c>
      <c r="D716" s="23" t="str">
        <f>Gruppering!F834</f>
        <v>3</v>
      </c>
      <c r="E716" s="23" t="str">
        <f>Gruppering!M834</f>
        <v>010</v>
      </c>
      <c r="F716" t="str">
        <f t="shared" si="13"/>
        <v>5.32.30.3.010</v>
      </c>
    </row>
    <row r="717" spans="1:6" x14ac:dyDescent="0.25">
      <c r="A717" s="23" t="str">
        <f>Gruppering!C835</f>
        <v>5</v>
      </c>
      <c r="B717" s="23" t="str">
        <f>Gruppering!D835</f>
        <v>32</v>
      </c>
      <c r="C717" s="23" t="str">
        <f>Gruppering!E835</f>
        <v>30</v>
      </c>
      <c r="D717" s="23" t="str">
        <f>Gruppering!F835</f>
        <v>3</v>
      </c>
      <c r="E717" s="23" t="str">
        <f>Gruppering!M835</f>
        <v>015</v>
      </c>
      <c r="F717" t="str">
        <f t="shared" si="13"/>
        <v>5.32.30.3.015</v>
      </c>
    </row>
    <row r="718" spans="1:6" x14ac:dyDescent="0.25">
      <c r="A718" s="23" t="str">
        <f>Gruppering!C836</f>
        <v>5</v>
      </c>
      <c r="B718" s="23" t="str">
        <f>Gruppering!D836</f>
        <v>32</v>
      </c>
      <c r="C718" s="23" t="str">
        <f>Gruppering!E836</f>
        <v>32</v>
      </c>
      <c r="D718" s="23" t="str">
        <f>Gruppering!F836</f>
        <v>1</v>
      </c>
      <c r="E718" s="23" t="str">
        <f>Gruppering!M836</f>
        <v>001</v>
      </c>
      <c r="F718" t="str">
        <f t="shared" si="13"/>
        <v>5.32.32.1.001</v>
      </c>
    </row>
    <row r="719" spans="1:6" x14ac:dyDescent="0.25">
      <c r="A719" s="23" t="str">
        <f>Gruppering!C837</f>
        <v>5</v>
      </c>
      <c r="B719" s="23" t="str">
        <f>Gruppering!D837</f>
        <v>32</v>
      </c>
      <c r="C719" s="23" t="str">
        <f>Gruppering!E837</f>
        <v>32</v>
      </c>
      <c r="D719" s="23" t="str">
        <f>Gruppering!F837</f>
        <v>1</v>
      </c>
      <c r="E719" s="23" t="str">
        <f>Gruppering!M837</f>
        <v>002</v>
      </c>
      <c r="F719" t="str">
        <f t="shared" si="13"/>
        <v>5.32.32.1.002</v>
      </c>
    </row>
    <row r="720" spans="1:6" x14ac:dyDescent="0.25">
      <c r="A720" s="23" t="str">
        <f>Gruppering!C838</f>
        <v>5</v>
      </c>
      <c r="B720" s="23" t="str">
        <f>Gruppering!D838</f>
        <v>32</v>
      </c>
      <c r="C720" s="23" t="str">
        <f>Gruppering!E838</f>
        <v>32</v>
      </c>
      <c r="D720" s="23" t="str">
        <f>Gruppering!F838</f>
        <v>1</v>
      </c>
      <c r="E720" s="23" t="str">
        <f>Gruppering!M838</f>
        <v>003</v>
      </c>
      <c r="F720" t="str">
        <f t="shared" si="13"/>
        <v>5.32.32.1.003</v>
      </c>
    </row>
    <row r="721" spans="1:6" x14ac:dyDescent="0.25">
      <c r="A721" s="23" t="str">
        <f>Gruppering!C839</f>
        <v>5</v>
      </c>
      <c r="B721" s="23" t="str">
        <f>Gruppering!D839</f>
        <v>32</v>
      </c>
      <c r="C721" s="23" t="str">
        <f>Gruppering!E839</f>
        <v>32</v>
      </c>
      <c r="D721" s="23" t="str">
        <f>Gruppering!F839</f>
        <v>1</v>
      </c>
      <c r="E721" s="23" t="str">
        <f>Gruppering!M839</f>
        <v>004</v>
      </c>
      <c r="F721" t="str">
        <f t="shared" si="13"/>
        <v>5.32.32.1.004</v>
      </c>
    </row>
    <row r="722" spans="1:6" x14ac:dyDescent="0.25">
      <c r="A722" s="23" t="str">
        <f>Gruppering!C840</f>
        <v>5</v>
      </c>
      <c r="B722" s="23" t="str">
        <f>Gruppering!D840</f>
        <v>32</v>
      </c>
      <c r="C722" s="23" t="str">
        <f>Gruppering!E840</f>
        <v>32</v>
      </c>
      <c r="D722" s="23" t="str">
        <f>Gruppering!F840</f>
        <v>1</v>
      </c>
      <c r="E722" s="23" t="str">
        <f>Gruppering!M840</f>
        <v>009</v>
      </c>
      <c r="F722" t="str">
        <f t="shared" si="13"/>
        <v>5.32.32.1.009</v>
      </c>
    </row>
    <row r="723" spans="1:6" x14ac:dyDescent="0.25">
      <c r="A723" s="23" t="str">
        <f>Gruppering!C841</f>
        <v>5</v>
      </c>
      <c r="B723" s="23" t="str">
        <f>Gruppering!D841</f>
        <v>32</v>
      </c>
      <c r="C723" s="23" t="str">
        <f>Gruppering!E841</f>
        <v>32</v>
      </c>
      <c r="D723" s="23" t="str">
        <f>Gruppering!F841</f>
        <v>1</v>
      </c>
      <c r="E723" s="23" t="str">
        <f>Gruppering!M841</f>
        <v>011</v>
      </c>
      <c r="F723" t="str">
        <f t="shared" si="13"/>
        <v>5.32.32.1.011</v>
      </c>
    </row>
    <row r="724" spans="1:6" x14ac:dyDescent="0.25">
      <c r="A724" s="23" t="str">
        <f>Gruppering!C842</f>
        <v>5</v>
      </c>
      <c r="B724" s="23" t="str">
        <f>Gruppering!D842</f>
        <v>32</v>
      </c>
      <c r="C724" s="23" t="str">
        <f>Gruppering!E842</f>
        <v>32</v>
      </c>
      <c r="D724" s="23" t="str">
        <f>Gruppering!F842</f>
        <v>1</v>
      </c>
      <c r="E724" s="23" t="str">
        <f>Gruppering!M842</f>
        <v>012</v>
      </c>
      <c r="F724" t="str">
        <f t="shared" si="13"/>
        <v>5.32.32.1.012</v>
      </c>
    </row>
    <row r="725" spans="1:6" x14ac:dyDescent="0.25">
      <c r="A725" s="23" t="str">
        <f>Gruppering!C843</f>
        <v>5</v>
      </c>
      <c r="B725" s="23" t="str">
        <f>Gruppering!D843</f>
        <v>32</v>
      </c>
      <c r="C725" s="23" t="str">
        <f>Gruppering!E843</f>
        <v>32</v>
      </c>
      <c r="D725" s="23" t="str">
        <f>Gruppering!F843</f>
        <v>1</v>
      </c>
      <c r="E725" s="23" t="str">
        <f>Gruppering!M843</f>
        <v>013</v>
      </c>
      <c r="F725" t="str">
        <f t="shared" si="13"/>
        <v>5.32.32.1.013</v>
      </c>
    </row>
    <row r="726" spans="1:6" x14ac:dyDescent="0.25">
      <c r="A726" s="23" t="str">
        <f>Gruppering!C844</f>
        <v>5</v>
      </c>
      <c r="B726" s="23" t="str">
        <f>Gruppering!D844</f>
        <v>32</v>
      </c>
      <c r="C726" s="23" t="str">
        <f>Gruppering!E844</f>
        <v>32</v>
      </c>
      <c r="D726" s="23" t="str">
        <f>Gruppering!F844</f>
        <v>1</v>
      </c>
      <c r="E726" s="23" t="str">
        <f>Gruppering!M844</f>
        <v>014</v>
      </c>
      <c r="F726" t="str">
        <f t="shared" si="13"/>
        <v>5.32.32.1.014</v>
      </c>
    </row>
    <row r="727" spans="1:6" x14ac:dyDescent="0.25">
      <c r="A727" s="23" t="str">
        <f>Gruppering!C845</f>
        <v>5</v>
      </c>
      <c r="B727" s="23" t="str">
        <f>Gruppering!D845</f>
        <v>32</v>
      </c>
      <c r="C727" s="23" t="str">
        <f>Gruppering!E845</f>
        <v>32</v>
      </c>
      <c r="D727" s="23" t="str">
        <f>Gruppering!F845</f>
        <v>1</v>
      </c>
      <c r="E727" s="23" t="str">
        <f>Gruppering!M845</f>
        <v>020</v>
      </c>
      <c r="F727" t="str">
        <f t="shared" si="13"/>
        <v>5.32.32.1.020</v>
      </c>
    </row>
    <row r="728" spans="1:6" x14ac:dyDescent="0.25">
      <c r="A728" s="23" t="str">
        <f>Gruppering!C846</f>
        <v>5</v>
      </c>
      <c r="B728" s="23" t="str">
        <f>Gruppering!D846</f>
        <v>32</v>
      </c>
      <c r="C728" s="23" t="str">
        <f>Gruppering!E846</f>
        <v>32</v>
      </c>
      <c r="D728" s="23" t="str">
        <f>Gruppering!F846</f>
        <v>1</v>
      </c>
      <c r="E728" s="23" t="str">
        <f>Gruppering!M846</f>
        <v>092</v>
      </c>
      <c r="F728" t="str">
        <f t="shared" si="13"/>
        <v>5.32.32.1.092</v>
      </c>
    </row>
    <row r="729" spans="1:6" x14ac:dyDescent="0.25">
      <c r="A729" s="23" t="str">
        <f>Gruppering!C847</f>
        <v>5</v>
      </c>
      <c r="B729" s="23" t="str">
        <f>Gruppering!D847</f>
        <v>32</v>
      </c>
      <c r="C729" s="23" t="str">
        <f>Gruppering!E847</f>
        <v>32</v>
      </c>
      <c r="D729" s="23" t="str">
        <f>Gruppering!F847</f>
        <v>1</v>
      </c>
      <c r="E729" s="23" t="str">
        <f>Gruppering!M847</f>
        <v>093</v>
      </c>
      <c r="F729" t="str">
        <f t="shared" si="13"/>
        <v>5.32.32.1.093</v>
      </c>
    </row>
    <row r="730" spans="1:6" x14ac:dyDescent="0.25">
      <c r="A730" s="23" t="str">
        <f>Gruppering!C848</f>
        <v>5</v>
      </c>
      <c r="B730" s="23" t="str">
        <f>Gruppering!D848</f>
        <v>32</v>
      </c>
      <c r="C730" s="23" t="str">
        <f>Gruppering!E848</f>
        <v>32</v>
      </c>
      <c r="D730" s="23" t="str">
        <f>Gruppering!F848</f>
        <v>1</v>
      </c>
      <c r="E730" s="23" t="str">
        <f>Gruppering!M848</f>
        <v>095</v>
      </c>
      <c r="F730" t="str">
        <f t="shared" si="13"/>
        <v>5.32.32.1.095</v>
      </c>
    </row>
    <row r="731" spans="1:6" x14ac:dyDescent="0.25">
      <c r="A731" s="23" t="str">
        <f>Gruppering!C849</f>
        <v>5</v>
      </c>
      <c r="B731" s="23" t="str">
        <f>Gruppering!D849</f>
        <v>32</v>
      </c>
      <c r="C731" s="23" t="str">
        <f>Gruppering!E849</f>
        <v>32</v>
      </c>
      <c r="D731" s="23" t="str">
        <f>Gruppering!F849</f>
        <v>1</v>
      </c>
      <c r="E731" s="23" t="str">
        <f>Gruppering!M849</f>
        <v>200</v>
      </c>
      <c r="F731" t="str">
        <f t="shared" si="13"/>
        <v>5.32.32.1.200</v>
      </c>
    </row>
    <row r="732" spans="1:6" x14ac:dyDescent="0.25">
      <c r="A732" s="23" t="str">
        <f>Gruppering!C850</f>
        <v>5</v>
      </c>
      <c r="B732" s="23" t="str">
        <f>Gruppering!D850</f>
        <v>32</v>
      </c>
      <c r="C732" s="23" t="str">
        <f>Gruppering!E850</f>
        <v>32</v>
      </c>
      <c r="D732" s="23" t="str">
        <f>Gruppering!F850</f>
        <v>2</v>
      </c>
      <c r="E732" s="23" t="str">
        <f>Gruppering!M850</f>
        <v>001</v>
      </c>
      <c r="F732" t="str">
        <f t="shared" si="13"/>
        <v>5.32.32.2.001</v>
      </c>
    </row>
    <row r="733" spans="1:6" x14ac:dyDescent="0.25">
      <c r="A733" s="23" t="str">
        <f>Gruppering!C851</f>
        <v>5</v>
      </c>
      <c r="B733" s="23" t="str">
        <f>Gruppering!D851</f>
        <v>32</v>
      </c>
      <c r="C733" s="23" t="str">
        <f>Gruppering!E851</f>
        <v>32</v>
      </c>
      <c r="D733" s="23" t="str">
        <f>Gruppering!F851</f>
        <v>2</v>
      </c>
      <c r="E733" s="23" t="str">
        <f>Gruppering!M851</f>
        <v>002</v>
      </c>
      <c r="F733" t="str">
        <f t="shared" si="13"/>
        <v>5.32.32.2.002</v>
      </c>
    </row>
    <row r="734" spans="1:6" x14ac:dyDescent="0.25">
      <c r="A734" s="23" t="str">
        <f>Gruppering!C852</f>
        <v>5</v>
      </c>
      <c r="B734" s="23" t="str">
        <f>Gruppering!D852</f>
        <v>32</v>
      </c>
      <c r="C734" s="23" t="str">
        <f>Gruppering!E852</f>
        <v>32</v>
      </c>
      <c r="D734" s="23" t="str">
        <f>Gruppering!F852</f>
        <v>2</v>
      </c>
      <c r="E734" s="23" t="str">
        <f>Gruppering!M852</f>
        <v>003</v>
      </c>
      <c r="F734" t="str">
        <f t="shared" si="13"/>
        <v>5.32.32.2.003</v>
      </c>
    </row>
    <row r="735" spans="1:6" x14ac:dyDescent="0.25">
      <c r="A735" s="23" t="str">
        <f>Gruppering!C854</f>
        <v>5</v>
      </c>
      <c r="B735" s="23" t="str">
        <f>Gruppering!D854</f>
        <v>32</v>
      </c>
      <c r="C735" s="23" t="str">
        <f>Gruppering!E854</f>
        <v>32</v>
      </c>
      <c r="D735" s="23" t="str">
        <f>Gruppering!F854</f>
        <v>3</v>
      </c>
      <c r="E735" s="23" t="str">
        <f>Gruppering!M854</f>
        <v>010</v>
      </c>
      <c r="F735" t="str">
        <f t="shared" si="13"/>
        <v>5.32.32.3.010</v>
      </c>
    </row>
    <row r="736" spans="1:6" x14ac:dyDescent="0.25">
      <c r="A736" s="23" t="str">
        <f>Gruppering!C855</f>
        <v>5</v>
      </c>
      <c r="B736" s="23" t="str">
        <f>Gruppering!D855</f>
        <v>32</v>
      </c>
      <c r="C736" s="23" t="str">
        <f>Gruppering!E855</f>
        <v>32</v>
      </c>
      <c r="D736" s="23" t="str">
        <f>Gruppering!F855</f>
        <v>3</v>
      </c>
      <c r="E736" s="23" t="str">
        <f>Gruppering!M855</f>
        <v>015</v>
      </c>
      <c r="F736" t="str">
        <f t="shared" si="13"/>
        <v>5.32.32.3.015</v>
      </c>
    </row>
    <row r="737" spans="1:6" x14ac:dyDescent="0.25">
      <c r="A737" s="23" t="str">
        <f>Gruppering!C856</f>
        <v>5</v>
      </c>
      <c r="B737" s="23" t="str">
        <f>Gruppering!D856</f>
        <v>32</v>
      </c>
      <c r="C737" s="23" t="str">
        <f>Gruppering!E856</f>
        <v>33</v>
      </c>
      <c r="D737" s="23" t="str">
        <f>Gruppering!F856</f>
        <v>1</v>
      </c>
      <c r="E737" s="23" t="str">
        <f>Gruppering!M856</f>
        <v>001</v>
      </c>
      <c r="F737" t="str">
        <f t="shared" si="13"/>
        <v>5.32.33.1.001</v>
      </c>
    </row>
    <row r="738" spans="1:6" x14ac:dyDescent="0.25">
      <c r="A738" s="23" t="str">
        <f>Gruppering!C857</f>
        <v>5</v>
      </c>
      <c r="B738" s="23" t="str">
        <f>Gruppering!D857</f>
        <v>32</v>
      </c>
      <c r="C738" s="23" t="str">
        <f>Gruppering!E857</f>
        <v>33</v>
      </c>
      <c r="D738" s="23" t="str">
        <f>Gruppering!F857</f>
        <v>1</v>
      </c>
      <c r="E738" s="23" t="str">
        <f>Gruppering!M857</f>
        <v>002</v>
      </c>
      <c r="F738" t="str">
        <f t="shared" si="13"/>
        <v>5.32.33.1.002</v>
      </c>
    </row>
    <row r="739" spans="1:6" x14ac:dyDescent="0.25">
      <c r="A739" s="23" t="str">
        <f>Gruppering!C858</f>
        <v>5</v>
      </c>
      <c r="B739" s="23" t="str">
        <f>Gruppering!D858</f>
        <v>32</v>
      </c>
      <c r="C739" s="23" t="str">
        <f>Gruppering!E858</f>
        <v>33</v>
      </c>
      <c r="D739" s="23" t="str">
        <f>Gruppering!F858</f>
        <v>1</v>
      </c>
      <c r="E739" s="23" t="str">
        <f>Gruppering!M858</f>
        <v>003</v>
      </c>
      <c r="F739" t="str">
        <f t="shared" si="13"/>
        <v>5.32.33.1.003</v>
      </c>
    </row>
    <row r="740" spans="1:6" x14ac:dyDescent="0.25">
      <c r="A740" s="23" t="str">
        <f>Gruppering!C859</f>
        <v>5</v>
      </c>
      <c r="B740" s="23" t="str">
        <f>Gruppering!D859</f>
        <v>32</v>
      </c>
      <c r="C740" s="23" t="str">
        <f>Gruppering!E859</f>
        <v>33</v>
      </c>
      <c r="D740" s="23" t="str">
        <f>Gruppering!F859</f>
        <v>1</v>
      </c>
      <c r="E740" s="23" t="str">
        <f>Gruppering!M859</f>
        <v>004</v>
      </c>
      <c r="F740" t="str">
        <f t="shared" si="13"/>
        <v>5.32.33.1.004</v>
      </c>
    </row>
    <row r="741" spans="1:6" x14ac:dyDescent="0.25">
      <c r="A741" s="23" t="str">
        <f>Gruppering!C860</f>
        <v>5</v>
      </c>
      <c r="B741" s="23" t="str">
        <f>Gruppering!D860</f>
        <v>32</v>
      </c>
      <c r="C741" s="23" t="str">
        <f>Gruppering!E860</f>
        <v>33</v>
      </c>
      <c r="D741" s="23" t="str">
        <f>Gruppering!F860</f>
        <v>1</v>
      </c>
      <c r="E741" s="23" t="str">
        <f>Gruppering!M860</f>
        <v>012</v>
      </c>
      <c r="F741" t="str">
        <f t="shared" si="13"/>
        <v>5.32.33.1.012</v>
      </c>
    </row>
    <row r="742" spans="1:6" x14ac:dyDescent="0.25">
      <c r="A742" s="23" t="str">
        <f>Gruppering!C861</f>
        <v>5</v>
      </c>
      <c r="B742" s="23" t="str">
        <f>Gruppering!D861</f>
        <v>32</v>
      </c>
      <c r="C742" s="23" t="str">
        <f>Gruppering!E861</f>
        <v>33</v>
      </c>
      <c r="D742" s="23" t="str">
        <f>Gruppering!F861</f>
        <v>1</v>
      </c>
      <c r="E742" s="23" t="str">
        <f>Gruppering!M861</f>
        <v>092</v>
      </c>
      <c r="F742" t="str">
        <f t="shared" si="13"/>
        <v>5.32.33.1.092</v>
      </c>
    </row>
    <row r="743" spans="1:6" x14ac:dyDescent="0.25">
      <c r="A743" s="23" t="str">
        <f>Gruppering!C862</f>
        <v>5</v>
      </c>
      <c r="B743" s="23" t="str">
        <f>Gruppering!D862</f>
        <v>32</v>
      </c>
      <c r="C743" s="23" t="str">
        <f>Gruppering!E862</f>
        <v>33</v>
      </c>
      <c r="D743" s="23" t="str">
        <f>Gruppering!F862</f>
        <v>1</v>
      </c>
      <c r="E743" s="23" t="str">
        <f>Gruppering!M862</f>
        <v>093</v>
      </c>
      <c r="F743" t="str">
        <f t="shared" si="13"/>
        <v>5.32.33.1.093</v>
      </c>
    </row>
    <row r="744" spans="1:6" x14ac:dyDescent="0.25">
      <c r="A744" s="23" t="str">
        <f>Gruppering!C863</f>
        <v>5</v>
      </c>
      <c r="B744" s="23" t="str">
        <f>Gruppering!D863</f>
        <v>32</v>
      </c>
      <c r="C744" s="23" t="str">
        <f>Gruppering!E863</f>
        <v>33</v>
      </c>
      <c r="D744" s="23" t="str">
        <f>Gruppering!F863</f>
        <v>1</v>
      </c>
      <c r="E744" s="23" t="str">
        <f>Gruppering!M863</f>
        <v>200</v>
      </c>
      <c r="F744" t="str">
        <f t="shared" si="13"/>
        <v>5.32.33.1.200</v>
      </c>
    </row>
    <row r="745" spans="1:6" x14ac:dyDescent="0.25">
      <c r="A745" s="23" t="str">
        <f>Gruppering!C864</f>
        <v>5</v>
      </c>
      <c r="B745" s="23" t="str">
        <f>Gruppering!D864</f>
        <v>32</v>
      </c>
      <c r="C745" s="23" t="str">
        <f>Gruppering!E864</f>
        <v>33</v>
      </c>
      <c r="D745" s="23" t="str">
        <f>Gruppering!F864</f>
        <v>2</v>
      </c>
      <c r="E745" s="23" t="str">
        <f>Gruppering!M864</f>
        <v>001</v>
      </c>
      <c r="F745" t="str">
        <f t="shared" si="13"/>
        <v>5.32.33.2.001</v>
      </c>
    </row>
    <row r="746" spans="1:6" x14ac:dyDescent="0.25">
      <c r="A746" s="23" t="str">
        <f>Gruppering!C865</f>
        <v>5</v>
      </c>
      <c r="B746" s="23" t="str">
        <f>Gruppering!D865</f>
        <v>32</v>
      </c>
      <c r="C746" s="23" t="str">
        <f>Gruppering!E865</f>
        <v>33</v>
      </c>
      <c r="D746" s="23" t="str">
        <f>Gruppering!F865</f>
        <v>2</v>
      </c>
      <c r="E746" s="23" t="str">
        <f>Gruppering!M865</f>
        <v>002</v>
      </c>
      <c r="F746" t="str">
        <f t="shared" si="13"/>
        <v>5.32.33.2.002</v>
      </c>
    </row>
    <row r="747" spans="1:6" x14ac:dyDescent="0.25">
      <c r="A747" s="23" t="str">
        <f>Gruppering!C866</f>
        <v>5</v>
      </c>
      <c r="B747" s="23" t="str">
        <f>Gruppering!D866</f>
        <v>32</v>
      </c>
      <c r="C747" s="23" t="str">
        <f>Gruppering!E866</f>
        <v>33</v>
      </c>
      <c r="D747" s="23" t="str">
        <f>Gruppering!F866</f>
        <v>2</v>
      </c>
      <c r="E747" s="23" t="str">
        <f>Gruppering!M866</f>
        <v>003</v>
      </c>
      <c r="F747" t="str">
        <f t="shared" si="13"/>
        <v>5.32.33.2.003</v>
      </c>
    </row>
    <row r="748" spans="1:6" x14ac:dyDescent="0.25">
      <c r="A748" s="23" t="str">
        <f>Gruppering!C867</f>
        <v>5</v>
      </c>
      <c r="B748" s="23" t="str">
        <f>Gruppering!D867</f>
        <v>32</v>
      </c>
      <c r="C748" s="23" t="str">
        <f>Gruppering!E867</f>
        <v>33</v>
      </c>
      <c r="D748" s="23" t="str">
        <f>Gruppering!F867</f>
        <v>3</v>
      </c>
      <c r="E748" s="23" t="str">
        <f>Gruppering!M867</f>
        <v>001</v>
      </c>
      <c r="F748" t="str">
        <f t="shared" si="13"/>
        <v>5.32.33.3.001</v>
      </c>
    </row>
    <row r="749" spans="1:6" x14ac:dyDescent="0.25">
      <c r="A749" s="23" t="str">
        <f>Gruppering!C868</f>
        <v>5</v>
      </c>
      <c r="B749" s="23" t="str">
        <f>Gruppering!D868</f>
        <v>32</v>
      </c>
      <c r="C749" s="23" t="str">
        <f>Gruppering!E868</f>
        <v>33</v>
      </c>
      <c r="D749" s="23" t="str">
        <f>Gruppering!F868</f>
        <v>3</v>
      </c>
      <c r="E749" s="23" t="str">
        <f>Gruppering!M868</f>
        <v>010</v>
      </c>
      <c r="F749" t="str">
        <f t="shared" si="13"/>
        <v>5.32.33.3.010</v>
      </c>
    </row>
    <row r="750" spans="1:6" x14ac:dyDescent="0.25">
      <c r="A750" s="23" t="str">
        <f>Gruppering!C869</f>
        <v>5</v>
      </c>
      <c r="B750" s="23" t="str">
        <f>Gruppering!D869</f>
        <v>32</v>
      </c>
      <c r="C750" s="23" t="str">
        <f>Gruppering!E869</f>
        <v>33</v>
      </c>
      <c r="D750" s="23" t="str">
        <f>Gruppering!F869</f>
        <v>3</v>
      </c>
      <c r="E750" s="23" t="str">
        <f>Gruppering!M869</f>
        <v>015</v>
      </c>
      <c r="F750" t="str">
        <f t="shared" si="13"/>
        <v>5.32.33.3.015</v>
      </c>
    </row>
    <row r="751" spans="1:6" x14ac:dyDescent="0.25">
      <c r="A751" s="23" t="str">
        <f>Gruppering!C870</f>
        <v>5</v>
      </c>
      <c r="B751" s="23" t="str">
        <f>Gruppering!D870</f>
        <v>32</v>
      </c>
      <c r="C751" s="23" t="str">
        <f>Gruppering!E870</f>
        <v>34</v>
      </c>
      <c r="D751" s="23" t="str">
        <f>Gruppering!F870</f>
        <v>1</v>
      </c>
      <c r="E751" s="23" t="str">
        <f>Gruppering!M870</f>
        <v>094</v>
      </c>
      <c r="F751" t="str">
        <f t="shared" si="13"/>
        <v>5.32.34.1.094</v>
      </c>
    </row>
    <row r="752" spans="1:6" x14ac:dyDescent="0.25">
      <c r="A752" s="23" t="str">
        <f>Gruppering!C871</f>
        <v>5</v>
      </c>
      <c r="B752" s="23" t="str">
        <f>Gruppering!D871</f>
        <v>32</v>
      </c>
      <c r="C752" s="23" t="str">
        <f>Gruppering!E871</f>
        <v>34</v>
      </c>
      <c r="D752" s="23" t="str">
        <f>Gruppering!F871</f>
        <v>1</v>
      </c>
      <c r="E752" s="23" t="str">
        <f>Gruppering!M871</f>
        <v>096</v>
      </c>
      <c r="F752" t="str">
        <f t="shared" si="13"/>
        <v>5.32.34.1.096</v>
      </c>
    </row>
    <row r="753" spans="1:6" x14ac:dyDescent="0.25">
      <c r="A753" s="23" t="str">
        <f>Gruppering!C873</f>
        <v>5</v>
      </c>
      <c r="B753" s="23" t="str">
        <f>Gruppering!D873</f>
        <v>32</v>
      </c>
      <c r="C753" s="23" t="str">
        <f>Gruppering!E873</f>
        <v>34</v>
      </c>
      <c r="D753" s="23" t="str">
        <f>Gruppering!F873</f>
        <v>2</v>
      </c>
      <c r="E753" s="23" t="str">
        <f>Gruppering!M873</f>
        <v>001</v>
      </c>
      <c r="F753" t="str">
        <f t="shared" si="13"/>
        <v>5.32.34.2.001</v>
      </c>
    </row>
    <row r="754" spans="1:6" x14ac:dyDescent="0.25">
      <c r="A754" s="23" t="str">
        <f>Gruppering!C874</f>
        <v>5</v>
      </c>
      <c r="B754" s="23" t="str">
        <f>Gruppering!D874</f>
        <v>32</v>
      </c>
      <c r="C754" s="23" t="str">
        <f>Gruppering!E874</f>
        <v>34</v>
      </c>
      <c r="D754" s="23" t="str">
        <f>Gruppering!F874</f>
        <v>2</v>
      </c>
      <c r="E754" s="23" t="str">
        <f>Gruppering!M874</f>
        <v>002</v>
      </c>
      <c r="F754" t="str">
        <f t="shared" si="13"/>
        <v>5.32.34.2.002</v>
      </c>
    </row>
    <row r="755" spans="1:6" x14ac:dyDescent="0.25">
      <c r="A755" s="23" t="str">
        <f>Gruppering!C875</f>
        <v>5</v>
      </c>
      <c r="B755" s="23" t="str">
        <f>Gruppering!D875</f>
        <v>32</v>
      </c>
      <c r="C755" s="23" t="str">
        <f>Gruppering!E875</f>
        <v>34</v>
      </c>
      <c r="D755" s="23" t="str">
        <f>Gruppering!F875</f>
        <v>2</v>
      </c>
      <c r="E755" s="23" t="str">
        <f>Gruppering!M875</f>
        <v>003</v>
      </c>
      <c r="F755" t="str">
        <f t="shared" si="13"/>
        <v>5.32.34.2.003</v>
      </c>
    </row>
    <row r="756" spans="1:6" x14ac:dyDescent="0.25">
      <c r="A756" s="23" t="str">
        <f>Gruppering!C876</f>
        <v>5</v>
      </c>
      <c r="B756" s="23" t="str">
        <f>Gruppering!D876</f>
        <v>32</v>
      </c>
      <c r="C756" s="23" t="str">
        <f>Gruppering!E876</f>
        <v>34</v>
      </c>
      <c r="D756" s="23" t="str">
        <f>Gruppering!F876</f>
        <v>3</v>
      </c>
      <c r="E756" s="23" t="str">
        <f>Gruppering!M876</f>
        <v>001</v>
      </c>
      <c r="F756" t="str">
        <f t="shared" si="13"/>
        <v>5.32.34.3.001</v>
      </c>
    </row>
    <row r="757" spans="1:6" x14ac:dyDescent="0.25">
      <c r="A757" s="23" t="str">
        <f>Gruppering!C877</f>
        <v>5</v>
      </c>
      <c r="B757" s="23" t="str">
        <f>Gruppering!D877</f>
        <v>32</v>
      </c>
      <c r="C757" s="23" t="str">
        <f>Gruppering!E877</f>
        <v>34</v>
      </c>
      <c r="D757" s="23" t="str">
        <f>Gruppering!F877</f>
        <v>3</v>
      </c>
      <c r="E757" s="23" t="str">
        <f>Gruppering!M877</f>
        <v>010</v>
      </c>
      <c r="F757" t="str">
        <f t="shared" si="13"/>
        <v>5.32.34.3.010</v>
      </c>
    </row>
    <row r="758" spans="1:6" x14ac:dyDescent="0.25">
      <c r="A758" s="23" t="str">
        <f>Gruppering!C878</f>
        <v>5</v>
      </c>
      <c r="B758" s="23" t="str">
        <f>Gruppering!D878</f>
        <v>32</v>
      </c>
      <c r="C758" s="23" t="str">
        <f>Gruppering!E878</f>
        <v>34</v>
      </c>
      <c r="D758" s="23" t="str">
        <f>Gruppering!F878</f>
        <v>3</v>
      </c>
      <c r="E758" s="23" t="str">
        <f>Gruppering!M878</f>
        <v>015</v>
      </c>
      <c r="F758" t="str">
        <f t="shared" si="13"/>
        <v>5.32.34.3.015</v>
      </c>
    </row>
    <row r="759" spans="1:6" x14ac:dyDescent="0.25">
      <c r="A759" s="23" t="str">
        <f>Gruppering!C879</f>
        <v>5</v>
      </c>
      <c r="B759" s="23" t="str">
        <f>Gruppering!D879</f>
        <v>32</v>
      </c>
      <c r="C759" s="23" t="str">
        <f>Gruppering!E879</f>
        <v>35</v>
      </c>
      <c r="D759" s="23" t="str">
        <f>Gruppering!F879</f>
        <v>1</v>
      </c>
      <c r="E759" s="23" t="str">
        <f>Gruppering!M879</f>
        <v>001</v>
      </c>
      <c r="F759" t="str">
        <f t="shared" si="13"/>
        <v>5.32.35.1.001</v>
      </c>
    </row>
    <row r="760" spans="1:6" x14ac:dyDescent="0.25">
      <c r="A760" s="23" t="str">
        <f>Gruppering!C880</f>
        <v>5</v>
      </c>
      <c r="B760" s="23" t="str">
        <f>Gruppering!D880</f>
        <v>32</v>
      </c>
      <c r="C760" s="23" t="str">
        <f>Gruppering!E880</f>
        <v>35</v>
      </c>
      <c r="D760" s="23" t="str">
        <f>Gruppering!F880</f>
        <v>1</v>
      </c>
      <c r="E760" s="23" t="str">
        <f>Gruppering!M880</f>
        <v>002</v>
      </c>
      <c r="F760" t="str">
        <f t="shared" si="13"/>
        <v>5.32.35.1.002</v>
      </c>
    </row>
    <row r="761" spans="1:6" x14ac:dyDescent="0.25">
      <c r="A761" s="23" t="str">
        <f>Gruppering!C881</f>
        <v>5</v>
      </c>
      <c r="B761" s="23" t="str">
        <f>Gruppering!D881</f>
        <v>32</v>
      </c>
      <c r="C761" s="23" t="str">
        <f>Gruppering!E881</f>
        <v>35</v>
      </c>
      <c r="D761" s="23" t="str">
        <f>Gruppering!F881</f>
        <v>1</v>
      </c>
      <c r="E761" s="23" t="str">
        <f>Gruppering!M881</f>
        <v>003</v>
      </c>
      <c r="F761" t="str">
        <f t="shared" si="13"/>
        <v>5.32.35.1.003</v>
      </c>
    </row>
    <row r="762" spans="1:6" x14ac:dyDescent="0.25">
      <c r="A762" s="23" t="str">
        <f>Gruppering!C882</f>
        <v>5</v>
      </c>
      <c r="B762" s="23" t="str">
        <f>Gruppering!D882</f>
        <v>32</v>
      </c>
      <c r="C762" s="23" t="str">
        <f>Gruppering!E882</f>
        <v>35</v>
      </c>
      <c r="D762" s="23" t="str">
        <f>Gruppering!F882</f>
        <v>1</v>
      </c>
      <c r="E762" s="23" t="str">
        <f>Gruppering!M882</f>
        <v>004</v>
      </c>
      <c r="F762" t="str">
        <f t="shared" si="13"/>
        <v>5.32.35.1.004</v>
      </c>
    </row>
    <row r="763" spans="1:6" x14ac:dyDescent="0.25">
      <c r="A763" s="23" t="str">
        <f>Gruppering!C883</f>
        <v>5</v>
      </c>
      <c r="B763" s="23" t="str">
        <f>Gruppering!D883</f>
        <v>32</v>
      </c>
      <c r="C763" s="23" t="str">
        <f>Gruppering!E883</f>
        <v>35</v>
      </c>
      <c r="D763" s="23" t="str">
        <f>Gruppering!F883</f>
        <v>1</v>
      </c>
      <c r="E763" s="23" t="str">
        <f>Gruppering!M883</f>
        <v>005</v>
      </c>
      <c r="F763" t="str">
        <f t="shared" si="13"/>
        <v>5.32.35.1.005</v>
      </c>
    </row>
    <row r="764" spans="1:6" x14ac:dyDescent="0.25">
      <c r="A764" s="23" t="str">
        <f>Gruppering!C884</f>
        <v>5</v>
      </c>
      <c r="B764" s="23" t="str">
        <f>Gruppering!D884</f>
        <v>32</v>
      </c>
      <c r="C764" s="23" t="str">
        <f>Gruppering!E884</f>
        <v>35</v>
      </c>
      <c r="D764" s="23" t="str">
        <f>Gruppering!F884</f>
        <v>1</v>
      </c>
      <c r="E764" s="23" t="str">
        <f>Gruppering!M884</f>
        <v>006</v>
      </c>
      <c r="F764" t="str">
        <f t="shared" si="13"/>
        <v>5.32.35.1.006</v>
      </c>
    </row>
    <row r="765" spans="1:6" x14ac:dyDescent="0.25">
      <c r="A765" s="23" t="str">
        <f>Gruppering!C885</f>
        <v>5</v>
      </c>
      <c r="B765" s="23" t="str">
        <f>Gruppering!D885</f>
        <v>32</v>
      </c>
      <c r="C765" s="23" t="str">
        <f>Gruppering!E885</f>
        <v>35</v>
      </c>
      <c r="D765" s="23" t="str">
        <f>Gruppering!F885</f>
        <v>1</v>
      </c>
      <c r="E765" s="23" t="str">
        <f>Gruppering!M885</f>
        <v>007</v>
      </c>
      <c r="F765" t="str">
        <f t="shared" si="13"/>
        <v>5.32.35.1.007</v>
      </c>
    </row>
    <row r="766" spans="1:6" x14ac:dyDescent="0.25">
      <c r="A766" s="23" t="str">
        <f>Gruppering!C886</f>
        <v>5</v>
      </c>
      <c r="B766" s="23" t="str">
        <f>Gruppering!D886</f>
        <v>32</v>
      </c>
      <c r="C766" s="23" t="str">
        <f>Gruppering!E886</f>
        <v>35</v>
      </c>
      <c r="D766" s="23" t="str">
        <f>Gruppering!F886</f>
        <v>1</v>
      </c>
      <c r="E766" s="23" t="str">
        <f>Gruppering!M886</f>
        <v>008</v>
      </c>
      <c r="F766" t="str">
        <f t="shared" si="13"/>
        <v>5.32.35.1.008</v>
      </c>
    </row>
    <row r="767" spans="1:6" x14ac:dyDescent="0.25">
      <c r="A767" s="23" t="str">
        <f>Gruppering!C887</f>
        <v>5</v>
      </c>
      <c r="B767" s="23" t="str">
        <f>Gruppering!D887</f>
        <v>32</v>
      </c>
      <c r="C767" s="23" t="str">
        <f>Gruppering!E887</f>
        <v>35</v>
      </c>
      <c r="D767" s="23" t="str">
        <f>Gruppering!F887</f>
        <v>1</v>
      </c>
      <c r="E767" s="23" t="str">
        <f>Gruppering!M887</f>
        <v>009</v>
      </c>
      <c r="F767" t="str">
        <f t="shared" si="13"/>
        <v>5.32.35.1.009</v>
      </c>
    </row>
    <row r="768" spans="1:6" x14ac:dyDescent="0.25">
      <c r="A768" s="23" t="str">
        <f>Gruppering!C888</f>
        <v>5</v>
      </c>
      <c r="B768" s="23" t="str">
        <f>Gruppering!D888</f>
        <v>32</v>
      </c>
      <c r="C768" s="23" t="str">
        <f>Gruppering!E888</f>
        <v>35</v>
      </c>
      <c r="D768" s="23" t="str">
        <f>Gruppering!F888</f>
        <v>1</v>
      </c>
      <c r="E768" s="23" t="str">
        <f>Gruppering!M888</f>
        <v>010</v>
      </c>
      <c r="F768" t="str">
        <f t="shared" si="13"/>
        <v>5.32.35.1.010</v>
      </c>
    </row>
    <row r="769" spans="1:6" x14ac:dyDescent="0.25">
      <c r="A769" s="23" t="str">
        <f>Gruppering!C889</f>
        <v>5</v>
      </c>
      <c r="B769" s="23" t="str">
        <f>Gruppering!D889</f>
        <v>32</v>
      </c>
      <c r="C769" s="23" t="str">
        <f>Gruppering!E889</f>
        <v>35</v>
      </c>
      <c r="D769" s="23" t="str">
        <f>Gruppering!F889</f>
        <v>1</v>
      </c>
      <c r="E769" s="23" t="str">
        <f>Gruppering!M889</f>
        <v>011</v>
      </c>
      <c r="F769" t="str">
        <f t="shared" si="13"/>
        <v>5.32.35.1.011</v>
      </c>
    </row>
    <row r="770" spans="1:6" x14ac:dyDescent="0.25">
      <c r="A770" s="23" t="str">
        <f>Gruppering!C890</f>
        <v>5</v>
      </c>
      <c r="B770" s="23" t="str">
        <f>Gruppering!D890</f>
        <v>32</v>
      </c>
      <c r="C770" s="23" t="str">
        <f>Gruppering!E890</f>
        <v>35</v>
      </c>
      <c r="D770" s="23" t="str">
        <f>Gruppering!F890</f>
        <v>1</v>
      </c>
      <c r="E770" s="23" t="str">
        <f>Gruppering!M890</f>
        <v>012</v>
      </c>
      <c r="F770" t="str">
        <f t="shared" si="13"/>
        <v>5.32.35.1.012</v>
      </c>
    </row>
    <row r="771" spans="1:6" x14ac:dyDescent="0.25">
      <c r="A771" s="23" t="str">
        <f>Gruppering!C891</f>
        <v>5</v>
      </c>
      <c r="B771" s="23" t="str">
        <f>Gruppering!D891</f>
        <v>32</v>
      </c>
      <c r="C771" s="23" t="str">
        <f>Gruppering!E891</f>
        <v>35</v>
      </c>
      <c r="D771" s="23" t="str">
        <f>Gruppering!F891</f>
        <v>1</v>
      </c>
      <c r="E771" s="23" t="str">
        <f>Gruppering!M891</f>
        <v>091</v>
      </c>
      <c r="F771" t="str">
        <f t="shared" si="13"/>
        <v>5.32.35.1.091</v>
      </c>
    </row>
    <row r="772" spans="1:6" x14ac:dyDescent="0.25">
      <c r="A772" s="23" t="str">
        <f>Gruppering!C925</f>
        <v>5</v>
      </c>
      <c r="B772" s="23" t="str">
        <f>Gruppering!D925</f>
        <v>38</v>
      </c>
      <c r="C772" s="23" t="str">
        <f>Gruppering!E925</f>
        <v>39</v>
      </c>
      <c r="D772" s="23" t="str">
        <f>Gruppering!F925</f>
        <v>1</v>
      </c>
      <c r="E772" s="23" t="str">
        <f>Gruppering!M925</f>
        <v>003</v>
      </c>
      <c r="F772" t="str">
        <f t="shared" ref="F772:F835" si="14">CONCATENATE(A772,".",B772,".",C772,".",D772,".",E772)</f>
        <v>5.38.39.1.003</v>
      </c>
    </row>
    <row r="773" spans="1:6" x14ac:dyDescent="0.25">
      <c r="A773" s="23" t="str">
        <f>Gruppering!C926</f>
        <v>5</v>
      </c>
      <c r="B773" s="23" t="str">
        <f>Gruppering!D926</f>
        <v>38</v>
      </c>
      <c r="C773" s="23" t="str">
        <f>Gruppering!E926</f>
        <v>39</v>
      </c>
      <c r="D773" s="23" t="str">
        <f>Gruppering!F926</f>
        <v>1</v>
      </c>
      <c r="E773" s="23" t="str">
        <f>Gruppering!M926</f>
        <v>004</v>
      </c>
      <c r="F773" t="str">
        <f t="shared" si="14"/>
        <v>5.38.39.1.004</v>
      </c>
    </row>
    <row r="774" spans="1:6" x14ac:dyDescent="0.25">
      <c r="A774" s="23" t="str">
        <f>Gruppering!C927</f>
        <v>5</v>
      </c>
      <c r="B774" s="23" t="str">
        <f>Gruppering!D927</f>
        <v>38</v>
      </c>
      <c r="C774" s="23" t="str">
        <f>Gruppering!E927</f>
        <v>39</v>
      </c>
      <c r="D774" s="23" t="str">
        <f>Gruppering!F927</f>
        <v>1</v>
      </c>
      <c r="E774" s="23" t="str">
        <f>Gruppering!M927</f>
        <v>005</v>
      </c>
      <c r="F774" t="str">
        <f t="shared" si="14"/>
        <v>5.38.39.1.005</v>
      </c>
    </row>
    <row r="775" spans="1:6" x14ac:dyDescent="0.25">
      <c r="A775" s="23" t="str">
        <f>Gruppering!C928</f>
        <v>5</v>
      </c>
      <c r="B775" s="23" t="str">
        <f>Gruppering!D928</f>
        <v>38</v>
      </c>
      <c r="C775" s="23" t="str">
        <f>Gruppering!E928</f>
        <v>39</v>
      </c>
      <c r="D775" s="23" t="str">
        <f>Gruppering!F928</f>
        <v>1</v>
      </c>
      <c r="E775" s="23" t="str">
        <f>Gruppering!M928</f>
        <v>006</v>
      </c>
      <c r="F775" t="str">
        <f t="shared" si="14"/>
        <v>5.38.39.1.006</v>
      </c>
    </row>
    <row r="776" spans="1:6" x14ac:dyDescent="0.25">
      <c r="A776" s="23" t="str">
        <f>Gruppering!C932</f>
        <v>5</v>
      </c>
      <c r="B776" s="23" t="str">
        <f>Gruppering!D932</f>
        <v>38</v>
      </c>
      <c r="C776" s="23" t="str">
        <f>Gruppering!E932</f>
        <v>39</v>
      </c>
      <c r="D776" s="23" t="str">
        <f>Gruppering!F932</f>
        <v>1</v>
      </c>
      <c r="E776" s="23" t="str">
        <f>Gruppering!M932</f>
        <v>011</v>
      </c>
      <c r="F776" t="str">
        <f t="shared" si="14"/>
        <v>5.38.39.1.011</v>
      </c>
    </row>
    <row r="777" spans="1:6" x14ac:dyDescent="0.25">
      <c r="A777" s="23" t="str">
        <f>Gruppering!C933</f>
        <v>5</v>
      </c>
      <c r="B777" s="23" t="str">
        <f>Gruppering!D933</f>
        <v>38</v>
      </c>
      <c r="C777" s="23" t="str">
        <f>Gruppering!E933</f>
        <v>39</v>
      </c>
      <c r="D777" s="23" t="str">
        <f>Gruppering!F933</f>
        <v>1</v>
      </c>
      <c r="E777" s="23" t="str">
        <f>Gruppering!M933</f>
        <v>012</v>
      </c>
      <c r="F777" t="str">
        <f t="shared" si="14"/>
        <v>5.38.39.1.012</v>
      </c>
    </row>
    <row r="778" spans="1:6" x14ac:dyDescent="0.25">
      <c r="A778" s="23" t="str">
        <f>Gruppering!C934</f>
        <v>5</v>
      </c>
      <c r="B778" s="23" t="str">
        <f>Gruppering!D934</f>
        <v>38</v>
      </c>
      <c r="C778" s="23" t="str">
        <f>Gruppering!E934</f>
        <v>39</v>
      </c>
      <c r="D778" s="23" t="str">
        <f>Gruppering!F934</f>
        <v>1</v>
      </c>
      <c r="E778" s="23" t="str">
        <f>Gruppering!M934</f>
        <v>013</v>
      </c>
      <c r="F778" t="str">
        <f t="shared" si="14"/>
        <v>5.38.39.1.013</v>
      </c>
    </row>
    <row r="779" spans="1:6" x14ac:dyDescent="0.25">
      <c r="A779" s="23" t="str">
        <f>Gruppering!C935</f>
        <v>5</v>
      </c>
      <c r="B779" s="23" t="str">
        <f>Gruppering!D935</f>
        <v>38</v>
      </c>
      <c r="C779" s="23" t="str">
        <f>Gruppering!E935</f>
        <v>39</v>
      </c>
      <c r="D779" s="23" t="str">
        <f>Gruppering!F935</f>
        <v>1</v>
      </c>
      <c r="E779" s="23">
        <f>Gruppering!M935</f>
        <v>200</v>
      </c>
      <c r="F779" t="str">
        <f t="shared" si="14"/>
        <v>5.38.39.1.200</v>
      </c>
    </row>
    <row r="780" spans="1:6" x14ac:dyDescent="0.25">
      <c r="A780" s="23" t="str">
        <f>Gruppering!C938</f>
        <v>5</v>
      </c>
      <c r="B780" s="23" t="str">
        <f>Gruppering!D938</f>
        <v>38</v>
      </c>
      <c r="C780" s="23" t="str">
        <f>Gruppering!E938</f>
        <v>39</v>
      </c>
      <c r="D780" s="23" t="str">
        <f>Gruppering!F938</f>
        <v>2</v>
      </c>
      <c r="E780" s="23" t="str">
        <f>Gruppering!M938</f>
        <v>008</v>
      </c>
      <c r="F780" t="str">
        <f t="shared" si="14"/>
        <v>5.38.39.2.008</v>
      </c>
    </row>
    <row r="781" spans="1:6" x14ac:dyDescent="0.25">
      <c r="A781" s="23" t="str">
        <f>Gruppering!C939</f>
        <v>5</v>
      </c>
      <c r="B781" s="23" t="str">
        <f>Gruppering!D939</f>
        <v>38</v>
      </c>
      <c r="C781" s="23" t="str">
        <f>Gruppering!E939</f>
        <v>39</v>
      </c>
      <c r="D781" s="23" t="str">
        <f>Gruppering!F939</f>
        <v>2</v>
      </c>
      <c r="E781" s="23" t="str">
        <f>Gruppering!M939</f>
        <v>009</v>
      </c>
      <c r="F781" t="str">
        <f t="shared" si="14"/>
        <v>5.38.39.2.009</v>
      </c>
    </row>
    <row r="782" spans="1:6" x14ac:dyDescent="0.25">
      <c r="A782" s="23" t="str">
        <f>Gruppering!C940</f>
        <v>5</v>
      </c>
      <c r="B782" s="23" t="str">
        <f>Gruppering!D940</f>
        <v>38</v>
      </c>
      <c r="C782" s="23" t="str">
        <f>Gruppering!E940</f>
        <v>39</v>
      </c>
      <c r="D782" s="23" t="str">
        <f>Gruppering!F940</f>
        <v>3</v>
      </c>
      <c r="E782" s="23" t="str">
        <f>Gruppering!M940</f>
        <v>001</v>
      </c>
      <c r="F782" t="str">
        <f t="shared" si="14"/>
        <v>5.38.39.3.001</v>
      </c>
    </row>
    <row r="783" spans="1:6" x14ac:dyDescent="0.25">
      <c r="A783" s="23" t="str">
        <f>Gruppering!C941</f>
        <v>5</v>
      </c>
      <c r="B783" s="23" t="str">
        <f>Gruppering!D941</f>
        <v>38</v>
      </c>
      <c r="C783" s="23" t="str">
        <f>Gruppering!E941</f>
        <v>39</v>
      </c>
      <c r="D783" s="23" t="str">
        <f>Gruppering!F941</f>
        <v>3</v>
      </c>
      <c r="E783" s="23" t="str">
        <f>Gruppering!M941</f>
        <v>010</v>
      </c>
      <c r="F783" t="str">
        <f t="shared" si="14"/>
        <v>5.38.39.3.010</v>
      </c>
    </row>
    <row r="784" spans="1:6" x14ac:dyDescent="0.25">
      <c r="A784" s="23" t="str">
        <f>Gruppering!C942</f>
        <v>5</v>
      </c>
      <c r="B784" s="23" t="str">
        <f>Gruppering!D942</f>
        <v>38</v>
      </c>
      <c r="C784" s="23" t="str">
        <f>Gruppering!E942</f>
        <v>39</v>
      </c>
      <c r="D784" s="23" t="str">
        <f>Gruppering!F942</f>
        <v>3</v>
      </c>
      <c r="E784" s="23" t="str">
        <f>Gruppering!M942</f>
        <v>015</v>
      </c>
      <c r="F784" t="str">
        <f t="shared" si="14"/>
        <v>5.38.39.3.015</v>
      </c>
    </row>
    <row r="785" spans="1:6" x14ac:dyDescent="0.25">
      <c r="A785" s="23" t="str">
        <f>Gruppering!C943</f>
        <v>5</v>
      </c>
      <c r="B785" s="23" t="str">
        <f>Gruppering!D943</f>
        <v>38</v>
      </c>
      <c r="C785" s="23" t="str">
        <f>Gruppering!E943</f>
        <v>40</v>
      </c>
      <c r="D785" s="23" t="str">
        <f>Gruppering!F943</f>
        <v>1</v>
      </c>
      <c r="E785" s="23">
        <f>Gruppering!M943</f>
        <v>200</v>
      </c>
      <c r="F785" t="str">
        <f t="shared" si="14"/>
        <v>5.38.40.1.200</v>
      </c>
    </row>
    <row r="786" spans="1:6" x14ac:dyDescent="0.25">
      <c r="A786" s="23" t="str">
        <f>Gruppering!C945</f>
        <v>5</v>
      </c>
      <c r="B786" s="23" t="str">
        <f>Gruppering!D945</f>
        <v>38</v>
      </c>
      <c r="C786" s="23" t="str">
        <f>Gruppering!E945</f>
        <v>40</v>
      </c>
      <c r="D786" s="23" t="str">
        <f>Gruppering!F945</f>
        <v>2</v>
      </c>
      <c r="E786" s="23" t="str">
        <f>Gruppering!M945</f>
        <v>008</v>
      </c>
      <c r="F786" t="str">
        <f t="shared" si="14"/>
        <v>5.38.40.2.008</v>
      </c>
    </row>
    <row r="787" spans="1:6" x14ac:dyDescent="0.25">
      <c r="A787" s="23" t="str">
        <f>Gruppering!C946</f>
        <v>5</v>
      </c>
      <c r="B787" s="23" t="str">
        <f>Gruppering!D946</f>
        <v>38</v>
      </c>
      <c r="C787" s="23" t="str">
        <f>Gruppering!E946</f>
        <v>40</v>
      </c>
      <c r="D787" s="23" t="str">
        <f>Gruppering!F946</f>
        <v>3</v>
      </c>
      <c r="E787" s="23" t="str">
        <f>Gruppering!M946</f>
        <v>001</v>
      </c>
      <c r="F787" t="str">
        <f t="shared" si="14"/>
        <v>5.38.40.3.001</v>
      </c>
    </row>
    <row r="788" spans="1:6" x14ac:dyDescent="0.25">
      <c r="A788" s="23" t="str">
        <f>Gruppering!C947</f>
        <v>5</v>
      </c>
      <c r="B788" s="23" t="str">
        <f>Gruppering!D947</f>
        <v>38</v>
      </c>
      <c r="C788" s="23" t="str">
        <f>Gruppering!E947</f>
        <v>40</v>
      </c>
      <c r="D788" s="23" t="str">
        <f>Gruppering!F947</f>
        <v>3</v>
      </c>
      <c r="E788" s="23" t="str">
        <f>Gruppering!M947</f>
        <v>010</v>
      </c>
      <c r="F788" t="str">
        <f t="shared" si="14"/>
        <v>5.38.40.3.010</v>
      </c>
    </row>
    <row r="789" spans="1:6" x14ac:dyDescent="0.25">
      <c r="A789" s="23" t="str">
        <f>Gruppering!C948</f>
        <v>5</v>
      </c>
      <c r="B789" s="23" t="str">
        <f>Gruppering!D948</f>
        <v>38</v>
      </c>
      <c r="C789" s="23" t="str">
        <f>Gruppering!E948</f>
        <v>40</v>
      </c>
      <c r="D789" s="23" t="str">
        <f>Gruppering!F948</f>
        <v>3</v>
      </c>
      <c r="E789" s="23" t="str">
        <f>Gruppering!M948</f>
        <v>015</v>
      </c>
      <c r="F789" t="str">
        <f t="shared" si="14"/>
        <v>5.38.40.3.015</v>
      </c>
    </row>
    <row r="790" spans="1:6" x14ac:dyDescent="0.25">
      <c r="A790" s="23" t="str">
        <f>Gruppering!C949</f>
        <v>5</v>
      </c>
      <c r="B790" s="23" t="str">
        <f>Gruppering!D949</f>
        <v>38</v>
      </c>
      <c r="C790" s="23" t="str">
        <f>Gruppering!E949</f>
        <v>41</v>
      </c>
      <c r="D790" s="23" t="str">
        <f>Gruppering!F949</f>
        <v>1</v>
      </c>
      <c r="E790" s="23" t="str">
        <f>Gruppering!M949</f>
        <v>001</v>
      </c>
      <c r="F790" t="str">
        <f t="shared" si="14"/>
        <v>5.38.41.1.001</v>
      </c>
    </row>
    <row r="791" spans="1:6" x14ac:dyDescent="0.25">
      <c r="A791" s="23" t="str">
        <f>Gruppering!C950</f>
        <v>5</v>
      </c>
      <c r="B791" s="23" t="str">
        <f>Gruppering!D950</f>
        <v>38</v>
      </c>
      <c r="C791" s="23" t="str">
        <f>Gruppering!E950</f>
        <v>41</v>
      </c>
      <c r="D791" s="23" t="str">
        <f>Gruppering!F950</f>
        <v>1</v>
      </c>
      <c r="E791" s="23" t="str">
        <f>Gruppering!M950</f>
        <v>002</v>
      </c>
      <c r="F791" t="str">
        <f t="shared" si="14"/>
        <v>5.38.41.1.002</v>
      </c>
    </row>
    <row r="792" spans="1:6" x14ac:dyDescent="0.25">
      <c r="A792" s="23" t="str">
        <f>Gruppering!C951</f>
        <v>5</v>
      </c>
      <c r="B792" s="23" t="str">
        <f>Gruppering!D951</f>
        <v>38</v>
      </c>
      <c r="C792" s="23" t="str">
        <f>Gruppering!E951</f>
        <v>41</v>
      </c>
      <c r="D792" s="23" t="str">
        <f>Gruppering!F951</f>
        <v>1</v>
      </c>
      <c r="E792" s="23" t="str">
        <f>Gruppering!M951</f>
        <v>003</v>
      </c>
      <c r="F792" t="str">
        <f t="shared" si="14"/>
        <v>5.38.41.1.003</v>
      </c>
    </row>
    <row r="793" spans="1:6" x14ac:dyDescent="0.25">
      <c r="A793" s="23" t="str">
        <f>Gruppering!C952</f>
        <v>5</v>
      </c>
      <c r="B793" s="23" t="str">
        <f>Gruppering!D952</f>
        <v>38</v>
      </c>
      <c r="C793" s="23" t="str">
        <f>Gruppering!E952</f>
        <v>41</v>
      </c>
      <c r="D793" s="23" t="str">
        <f>Gruppering!F952</f>
        <v>1</v>
      </c>
      <c r="E793" s="23" t="str">
        <f>Gruppering!M952</f>
        <v>005</v>
      </c>
      <c r="F793" t="str">
        <f t="shared" si="14"/>
        <v>5.38.41.1.005</v>
      </c>
    </row>
    <row r="794" spans="1:6" x14ac:dyDescent="0.25">
      <c r="A794" s="23" t="str">
        <f>Gruppering!C953</f>
        <v>5</v>
      </c>
      <c r="B794" s="23" t="str">
        <f>Gruppering!D953</f>
        <v>38</v>
      </c>
      <c r="C794" s="23" t="str">
        <f>Gruppering!E953</f>
        <v>41</v>
      </c>
      <c r="D794" s="23" t="str">
        <f>Gruppering!F953</f>
        <v>1</v>
      </c>
      <c r="E794" s="23" t="str">
        <f>Gruppering!M953</f>
        <v>006</v>
      </c>
      <c r="F794" t="str">
        <f t="shared" si="14"/>
        <v>5.38.41.1.006</v>
      </c>
    </row>
    <row r="795" spans="1:6" x14ac:dyDescent="0.25">
      <c r="A795" s="23" t="str">
        <f>Gruppering!C954</f>
        <v>5</v>
      </c>
      <c r="B795" s="23" t="str">
        <f>Gruppering!D954</f>
        <v>38</v>
      </c>
      <c r="C795" s="23" t="str">
        <f>Gruppering!E954</f>
        <v>41</v>
      </c>
      <c r="D795" s="23" t="str">
        <f>Gruppering!F954</f>
        <v>1</v>
      </c>
      <c r="E795" s="23" t="str">
        <f>Gruppering!M954</f>
        <v>007</v>
      </c>
      <c r="F795" t="str">
        <f t="shared" si="14"/>
        <v>5.38.41.1.007</v>
      </c>
    </row>
    <row r="796" spans="1:6" x14ac:dyDescent="0.25">
      <c r="A796" s="23" t="str">
        <f>Gruppering!C955</f>
        <v>5</v>
      </c>
      <c r="B796" s="23" t="str">
        <f>Gruppering!D955</f>
        <v>38</v>
      </c>
      <c r="C796" s="23" t="str">
        <f>Gruppering!E955</f>
        <v>41</v>
      </c>
      <c r="D796" s="23" t="str">
        <f>Gruppering!F955</f>
        <v>1</v>
      </c>
      <c r="E796" s="23" t="str">
        <f>Gruppering!M955</f>
        <v>009</v>
      </c>
      <c r="F796" t="str">
        <f t="shared" si="14"/>
        <v>5.38.41.1.009</v>
      </c>
    </row>
    <row r="797" spans="1:6" x14ac:dyDescent="0.25">
      <c r="A797" s="23" t="str">
        <f>Gruppering!C956</f>
        <v>5</v>
      </c>
      <c r="B797" s="23" t="str">
        <f>Gruppering!D956</f>
        <v>38</v>
      </c>
      <c r="C797" s="23" t="str">
        <f>Gruppering!E956</f>
        <v>41</v>
      </c>
      <c r="D797" s="23" t="str">
        <f>Gruppering!F956</f>
        <v>1</v>
      </c>
      <c r="E797" s="23" t="str">
        <f>Gruppering!M956</f>
        <v>010</v>
      </c>
      <c r="F797" t="str">
        <f t="shared" si="14"/>
        <v>5.38.41.1.010</v>
      </c>
    </row>
    <row r="798" spans="1:6" x14ac:dyDescent="0.25">
      <c r="A798" s="23" t="str">
        <f>Gruppering!C957</f>
        <v>5</v>
      </c>
      <c r="B798" s="23" t="str">
        <f>Gruppering!D957</f>
        <v>38</v>
      </c>
      <c r="C798" s="23" t="str">
        <f>Gruppering!E957</f>
        <v>41</v>
      </c>
      <c r="D798" s="23" t="str">
        <f>Gruppering!F957</f>
        <v>1</v>
      </c>
      <c r="E798" s="23" t="str">
        <f>Gruppering!M957</f>
        <v>011</v>
      </c>
      <c r="F798" t="str">
        <f t="shared" si="14"/>
        <v>5.38.41.1.011</v>
      </c>
    </row>
    <row r="799" spans="1:6" x14ac:dyDescent="0.25">
      <c r="A799" s="23" t="str">
        <f>Gruppering!C958</f>
        <v>5</v>
      </c>
      <c r="B799" s="23" t="str">
        <f>Gruppering!D958</f>
        <v>38</v>
      </c>
      <c r="C799" s="23" t="str">
        <f>Gruppering!E958</f>
        <v>41</v>
      </c>
      <c r="D799" s="23" t="str">
        <f>Gruppering!F958</f>
        <v>1</v>
      </c>
      <c r="E799" s="23" t="str">
        <f>Gruppering!M958</f>
        <v>012</v>
      </c>
      <c r="F799" t="str">
        <f t="shared" si="14"/>
        <v>5.38.41.1.012</v>
      </c>
    </row>
    <row r="800" spans="1:6" x14ac:dyDescent="0.25">
      <c r="A800" s="23" t="str">
        <f>Gruppering!C959</f>
        <v>5</v>
      </c>
      <c r="B800" s="23" t="str">
        <f>Gruppering!D959</f>
        <v>38</v>
      </c>
      <c r="C800" s="23" t="str">
        <f>Gruppering!E959</f>
        <v>41</v>
      </c>
      <c r="D800" s="23" t="str">
        <f>Gruppering!F959</f>
        <v>2</v>
      </c>
      <c r="E800" s="23" t="str">
        <f>Gruppering!M959</f>
        <v>002</v>
      </c>
      <c r="F800" t="str">
        <f t="shared" si="14"/>
        <v>5.38.41.2.002</v>
      </c>
    </row>
    <row r="801" spans="1:6" x14ac:dyDescent="0.25">
      <c r="A801" s="23" t="str">
        <f>Gruppering!C960</f>
        <v>5</v>
      </c>
      <c r="B801" s="23" t="str">
        <f>Gruppering!D960</f>
        <v>38</v>
      </c>
      <c r="C801" s="23" t="str">
        <f>Gruppering!E960</f>
        <v>41</v>
      </c>
      <c r="D801" s="23" t="str">
        <f>Gruppering!F960</f>
        <v>2</v>
      </c>
      <c r="E801" s="23" t="str">
        <f>Gruppering!M960</f>
        <v>003</v>
      </c>
      <c r="F801" t="str">
        <f t="shared" si="14"/>
        <v>5.38.41.2.003</v>
      </c>
    </row>
    <row r="802" spans="1:6" x14ac:dyDescent="0.25">
      <c r="A802" s="23" t="str">
        <f>Gruppering!C962</f>
        <v>5</v>
      </c>
      <c r="B802" s="23" t="str">
        <f>Gruppering!D962</f>
        <v>38</v>
      </c>
      <c r="C802" s="23" t="str">
        <f>Gruppering!E962</f>
        <v>41</v>
      </c>
      <c r="D802" s="23" t="str">
        <f>Gruppering!F962</f>
        <v>3</v>
      </c>
      <c r="E802" s="23" t="str">
        <f>Gruppering!M962</f>
        <v>001</v>
      </c>
      <c r="F802" t="str">
        <f t="shared" si="14"/>
        <v>5.38.41.3.001</v>
      </c>
    </row>
    <row r="803" spans="1:6" x14ac:dyDescent="0.25">
      <c r="A803" s="23" t="str">
        <f>Gruppering!C963</f>
        <v>5</v>
      </c>
      <c r="B803" s="23" t="str">
        <f>Gruppering!D963</f>
        <v>38</v>
      </c>
      <c r="C803" s="23" t="str">
        <f>Gruppering!E963</f>
        <v>41</v>
      </c>
      <c r="D803" s="23" t="str">
        <f>Gruppering!F963</f>
        <v>3</v>
      </c>
      <c r="E803" s="23" t="str">
        <f>Gruppering!M963</f>
        <v>010</v>
      </c>
      <c r="F803" t="str">
        <f t="shared" si="14"/>
        <v>5.38.41.3.010</v>
      </c>
    </row>
    <row r="804" spans="1:6" x14ac:dyDescent="0.25">
      <c r="A804" s="23" t="str">
        <f>Gruppering!C964</f>
        <v>5</v>
      </c>
      <c r="B804" s="23" t="str">
        <f>Gruppering!D964</f>
        <v>38</v>
      </c>
      <c r="C804" s="23" t="str">
        <f>Gruppering!E964</f>
        <v>41</v>
      </c>
      <c r="D804" s="23" t="str">
        <f>Gruppering!F964</f>
        <v>3</v>
      </c>
      <c r="E804" s="23" t="str">
        <f>Gruppering!M964</f>
        <v>015</v>
      </c>
      <c r="F804" t="str">
        <f t="shared" si="14"/>
        <v>5.38.41.3.015</v>
      </c>
    </row>
    <row r="805" spans="1:6" x14ac:dyDescent="0.25">
      <c r="A805" s="23" t="str">
        <f>Gruppering!C965</f>
        <v>5</v>
      </c>
      <c r="B805" s="23" t="str">
        <f>Gruppering!D965</f>
        <v>38</v>
      </c>
      <c r="C805" s="23" t="str">
        <f>Gruppering!E965</f>
        <v>42</v>
      </c>
      <c r="D805" s="23" t="str">
        <f>Gruppering!F965</f>
        <v>1</v>
      </c>
      <c r="E805" s="23" t="str">
        <f>Gruppering!M965</f>
        <v>001</v>
      </c>
      <c r="F805" t="str">
        <f t="shared" si="14"/>
        <v>5.38.42.1.001</v>
      </c>
    </row>
    <row r="806" spans="1:6" x14ac:dyDescent="0.25">
      <c r="A806" s="23" t="str">
        <f>Gruppering!C966</f>
        <v>5</v>
      </c>
      <c r="B806" s="23" t="str">
        <f>Gruppering!D966</f>
        <v>38</v>
      </c>
      <c r="C806" s="23" t="str">
        <f>Gruppering!E966</f>
        <v>42</v>
      </c>
      <c r="D806" s="23" t="str">
        <f>Gruppering!F966</f>
        <v>1</v>
      </c>
      <c r="E806" s="23" t="str">
        <f>Gruppering!M966</f>
        <v>002</v>
      </c>
      <c r="F806" t="str">
        <f t="shared" si="14"/>
        <v>5.38.42.1.002</v>
      </c>
    </row>
    <row r="807" spans="1:6" x14ac:dyDescent="0.25">
      <c r="A807" s="23" t="str">
        <f>Gruppering!C967</f>
        <v>5</v>
      </c>
      <c r="B807" s="23" t="str">
        <f>Gruppering!D967</f>
        <v>38</v>
      </c>
      <c r="C807" s="23" t="str">
        <f>Gruppering!E967</f>
        <v>42</v>
      </c>
      <c r="D807" s="23" t="str">
        <f>Gruppering!F967</f>
        <v>1</v>
      </c>
      <c r="E807" s="23" t="str">
        <f>Gruppering!M967</f>
        <v>092</v>
      </c>
      <c r="F807" t="str">
        <f t="shared" si="14"/>
        <v>5.38.42.1.092</v>
      </c>
    </row>
    <row r="808" spans="1:6" x14ac:dyDescent="0.25">
      <c r="A808" s="23" t="str">
        <f>Gruppering!C976</f>
        <v>5</v>
      </c>
      <c r="B808" s="23" t="str">
        <f>Gruppering!D976</f>
        <v>38</v>
      </c>
      <c r="C808" s="23" t="str">
        <f>Gruppering!E976</f>
        <v>44</v>
      </c>
      <c r="D808" s="23" t="str">
        <f>Gruppering!F976</f>
        <v>1</v>
      </c>
      <c r="E808" s="23" t="str">
        <f>Gruppering!M976</f>
        <v>001</v>
      </c>
      <c r="F808" t="str">
        <f t="shared" si="14"/>
        <v>5.38.44.1.001</v>
      </c>
    </row>
    <row r="809" spans="1:6" x14ac:dyDescent="0.25">
      <c r="A809" s="23" t="str">
        <f>Gruppering!C977</f>
        <v>5</v>
      </c>
      <c r="B809" s="23" t="str">
        <f>Gruppering!D977</f>
        <v>38</v>
      </c>
      <c r="C809" s="23" t="str">
        <f>Gruppering!E977</f>
        <v>44</v>
      </c>
      <c r="D809" s="23" t="str">
        <f>Gruppering!F977</f>
        <v>1</v>
      </c>
      <c r="E809" s="23" t="str">
        <f>Gruppering!M977</f>
        <v>002</v>
      </c>
      <c r="F809" t="str">
        <f t="shared" si="14"/>
        <v>5.38.44.1.002</v>
      </c>
    </row>
    <row r="810" spans="1:6" x14ac:dyDescent="0.25">
      <c r="A810" s="23" t="str">
        <f>Gruppering!C978</f>
        <v>5</v>
      </c>
      <c r="B810" s="23" t="str">
        <f>Gruppering!D978</f>
        <v>38</v>
      </c>
      <c r="C810" s="23" t="str">
        <f>Gruppering!E978</f>
        <v>44</v>
      </c>
      <c r="D810" s="23" t="str">
        <f>Gruppering!F978</f>
        <v>1</v>
      </c>
      <c r="E810" s="23" t="str">
        <f>Gruppering!M978</f>
        <v>003</v>
      </c>
      <c r="F810" t="str">
        <f t="shared" si="14"/>
        <v>5.38.44.1.003</v>
      </c>
    </row>
    <row r="811" spans="1:6" x14ac:dyDescent="0.25">
      <c r="A811" s="23" t="str">
        <f>Gruppering!C979</f>
        <v>5</v>
      </c>
      <c r="B811" s="23" t="str">
        <f>Gruppering!D979</f>
        <v>38</v>
      </c>
      <c r="C811" s="23" t="str">
        <f>Gruppering!E979</f>
        <v>44</v>
      </c>
      <c r="D811" s="23" t="str">
        <f>Gruppering!F979</f>
        <v>3</v>
      </c>
      <c r="E811" s="23" t="str">
        <f>Gruppering!M979</f>
        <v>001</v>
      </c>
      <c r="F811" t="str">
        <f t="shared" si="14"/>
        <v>5.38.44.3.001</v>
      </c>
    </row>
    <row r="812" spans="1:6" x14ac:dyDescent="0.25">
      <c r="A812" s="23" t="str">
        <f>Gruppering!C980</f>
        <v>5</v>
      </c>
      <c r="B812" s="23" t="str">
        <f>Gruppering!D980</f>
        <v>38</v>
      </c>
      <c r="C812" s="23" t="str">
        <f>Gruppering!E980</f>
        <v>44</v>
      </c>
      <c r="D812" s="23" t="str">
        <f>Gruppering!F980</f>
        <v>3</v>
      </c>
      <c r="E812" s="23" t="str">
        <f>Gruppering!M980</f>
        <v>010</v>
      </c>
      <c r="F812" t="str">
        <f t="shared" si="14"/>
        <v>5.38.44.3.010</v>
      </c>
    </row>
    <row r="813" spans="1:6" x14ac:dyDescent="0.25">
      <c r="A813" s="23" t="str">
        <f>Gruppering!C981</f>
        <v>5</v>
      </c>
      <c r="B813" s="23" t="str">
        <f>Gruppering!D981</f>
        <v>38</v>
      </c>
      <c r="C813" s="23" t="str">
        <f>Gruppering!E981</f>
        <v>44</v>
      </c>
      <c r="D813" s="23" t="str">
        <f>Gruppering!F981</f>
        <v>3</v>
      </c>
      <c r="E813" s="23" t="str">
        <f>Gruppering!M981</f>
        <v>015</v>
      </c>
      <c r="F813" t="str">
        <f t="shared" si="14"/>
        <v>5.38.44.3.015</v>
      </c>
    </row>
    <row r="814" spans="1:6" x14ac:dyDescent="0.25">
      <c r="A814" s="23" t="str">
        <f>Gruppering!C982</f>
        <v>5</v>
      </c>
      <c r="B814" s="23" t="str">
        <f>Gruppering!D982</f>
        <v>38</v>
      </c>
      <c r="C814" s="23" t="str">
        <f>Gruppering!E982</f>
        <v>45</v>
      </c>
      <c r="D814" s="23" t="str">
        <f>Gruppering!F982</f>
        <v>1</v>
      </c>
      <c r="E814" s="23" t="str">
        <f>Gruppering!M982</f>
        <v>001</v>
      </c>
      <c r="F814" t="str">
        <f t="shared" si="14"/>
        <v>5.38.45.1.001</v>
      </c>
    </row>
    <row r="815" spans="1:6" x14ac:dyDescent="0.25">
      <c r="A815" s="23" t="str">
        <f>Gruppering!C983</f>
        <v>5</v>
      </c>
      <c r="B815" s="23" t="str">
        <f>Gruppering!D983</f>
        <v>38</v>
      </c>
      <c r="C815" s="23" t="str">
        <f>Gruppering!E983</f>
        <v>45</v>
      </c>
      <c r="D815" s="23" t="str">
        <f>Gruppering!F983</f>
        <v>1</v>
      </c>
      <c r="E815" s="23" t="str">
        <f>Gruppering!M983</f>
        <v>002</v>
      </c>
      <c r="F815" t="str">
        <f t="shared" si="14"/>
        <v>5.38.45.1.002</v>
      </c>
    </row>
    <row r="816" spans="1:6" x14ac:dyDescent="0.25">
      <c r="A816" s="23" t="str">
        <f>Gruppering!C984</f>
        <v>5</v>
      </c>
      <c r="B816" s="23" t="str">
        <f>Gruppering!D984</f>
        <v>38</v>
      </c>
      <c r="C816" s="23" t="str">
        <f>Gruppering!E984</f>
        <v>45</v>
      </c>
      <c r="D816" s="23" t="str">
        <f>Gruppering!F984</f>
        <v>1</v>
      </c>
      <c r="E816" s="23" t="str">
        <f>Gruppering!M984</f>
        <v>003</v>
      </c>
      <c r="F816" t="str">
        <f t="shared" si="14"/>
        <v>5.38.45.1.003</v>
      </c>
    </row>
    <row r="817" spans="1:6" x14ac:dyDescent="0.25">
      <c r="A817" s="23" t="str">
        <f>Gruppering!C985</f>
        <v>5</v>
      </c>
      <c r="B817" s="23" t="str">
        <f>Gruppering!D985</f>
        <v>38</v>
      </c>
      <c r="C817" s="23" t="str">
        <f>Gruppering!E985</f>
        <v>45</v>
      </c>
      <c r="D817" s="23" t="str">
        <f>Gruppering!F985</f>
        <v>1</v>
      </c>
      <c r="E817" s="23" t="str">
        <f>Gruppering!M985</f>
        <v>004</v>
      </c>
      <c r="F817" t="str">
        <f t="shared" si="14"/>
        <v>5.38.45.1.004</v>
      </c>
    </row>
    <row r="818" spans="1:6" x14ac:dyDescent="0.25">
      <c r="A818" s="23" t="str">
        <f>Gruppering!C986</f>
        <v>5</v>
      </c>
      <c r="B818" s="23" t="str">
        <f>Gruppering!D986</f>
        <v>38</v>
      </c>
      <c r="C818" s="23" t="str">
        <f>Gruppering!E986</f>
        <v>45</v>
      </c>
      <c r="D818" s="23" t="str">
        <f>Gruppering!F986</f>
        <v>1</v>
      </c>
      <c r="E818" s="23" t="str">
        <f>Gruppering!M986</f>
        <v>092</v>
      </c>
      <c r="F818" t="str">
        <f t="shared" si="14"/>
        <v>5.38.45.1.092</v>
      </c>
    </row>
    <row r="819" spans="1:6" x14ac:dyDescent="0.25">
      <c r="A819" s="23" t="str">
        <f>Gruppering!C987</f>
        <v>5</v>
      </c>
      <c r="B819" s="23" t="str">
        <f>Gruppering!D987</f>
        <v>38</v>
      </c>
      <c r="C819" s="23" t="str">
        <f>Gruppering!E987</f>
        <v>45</v>
      </c>
      <c r="D819" s="23" t="str">
        <f>Gruppering!F987</f>
        <v>1</v>
      </c>
      <c r="E819" s="23" t="str">
        <f>Gruppering!M987</f>
        <v>200</v>
      </c>
      <c r="F819" t="str">
        <f t="shared" si="14"/>
        <v>5.38.45.1.200</v>
      </c>
    </row>
    <row r="820" spans="1:6" x14ac:dyDescent="0.25">
      <c r="A820" s="23" t="str">
        <f>Gruppering!C988</f>
        <v>5</v>
      </c>
      <c r="B820" s="23" t="str">
        <f>Gruppering!D988</f>
        <v>38</v>
      </c>
      <c r="C820" s="23" t="str">
        <f>Gruppering!E988</f>
        <v>45</v>
      </c>
      <c r="D820" s="23" t="str">
        <f>Gruppering!F988</f>
        <v>2</v>
      </c>
      <c r="E820" s="23" t="str">
        <f>Gruppering!M988</f>
        <v>001</v>
      </c>
      <c r="F820" t="str">
        <f t="shared" si="14"/>
        <v>5.38.45.2.001</v>
      </c>
    </row>
    <row r="821" spans="1:6" x14ac:dyDescent="0.25">
      <c r="A821" s="23" t="str">
        <f>Gruppering!C989</f>
        <v>5</v>
      </c>
      <c r="B821" s="23" t="str">
        <f>Gruppering!D989</f>
        <v>38</v>
      </c>
      <c r="C821" s="23" t="str">
        <f>Gruppering!E989</f>
        <v>45</v>
      </c>
      <c r="D821" s="23" t="str">
        <f>Gruppering!F989</f>
        <v>2</v>
      </c>
      <c r="E821" s="23" t="str">
        <f>Gruppering!M989</f>
        <v>002</v>
      </c>
      <c r="F821" t="str">
        <f t="shared" si="14"/>
        <v>5.38.45.2.002</v>
      </c>
    </row>
    <row r="822" spans="1:6" x14ac:dyDescent="0.25">
      <c r="A822" s="23" t="str">
        <f>Gruppering!C990</f>
        <v>5</v>
      </c>
      <c r="B822" s="23" t="str">
        <f>Gruppering!D990</f>
        <v>38</v>
      </c>
      <c r="C822" s="23" t="str">
        <f>Gruppering!E990</f>
        <v>45</v>
      </c>
      <c r="D822" s="23" t="str">
        <f>Gruppering!F990</f>
        <v>2</v>
      </c>
      <c r="E822" s="23" t="str">
        <f>Gruppering!M990</f>
        <v>003</v>
      </c>
      <c r="F822" t="str">
        <f t="shared" si="14"/>
        <v>5.38.45.2.003</v>
      </c>
    </row>
    <row r="823" spans="1:6" x14ac:dyDescent="0.25">
      <c r="A823" s="23" t="str">
        <f>Gruppering!C992</f>
        <v>5</v>
      </c>
      <c r="B823" s="23" t="str">
        <f>Gruppering!D992</f>
        <v>38</v>
      </c>
      <c r="C823" s="23" t="str">
        <f>Gruppering!E992</f>
        <v>45</v>
      </c>
      <c r="D823" s="23" t="str">
        <f>Gruppering!F992</f>
        <v>3</v>
      </c>
      <c r="E823" s="23" t="str">
        <f>Gruppering!M992</f>
        <v>001</v>
      </c>
      <c r="F823" t="str">
        <f t="shared" si="14"/>
        <v>5.38.45.3.001</v>
      </c>
    </row>
    <row r="824" spans="1:6" x14ac:dyDescent="0.25">
      <c r="A824" s="23" t="str">
        <f>Gruppering!C993</f>
        <v>5</v>
      </c>
      <c r="B824" s="23" t="str">
        <f>Gruppering!D993</f>
        <v>38</v>
      </c>
      <c r="C824" s="23" t="str">
        <f>Gruppering!E993</f>
        <v>45</v>
      </c>
      <c r="D824" s="23" t="str">
        <f>Gruppering!F993</f>
        <v>3</v>
      </c>
      <c r="E824" s="23" t="str">
        <f>Gruppering!M993</f>
        <v>010</v>
      </c>
      <c r="F824" t="str">
        <f t="shared" si="14"/>
        <v>5.38.45.3.010</v>
      </c>
    </row>
    <row r="825" spans="1:6" x14ac:dyDescent="0.25">
      <c r="A825" s="23" t="str">
        <f>Gruppering!C994</f>
        <v>5</v>
      </c>
      <c r="B825" s="23" t="str">
        <f>Gruppering!D994</f>
        <v>38</v>
      </c>
      <c r="C825" s="23" t="str">
        <f>Gruppering!E994</f>
        <v>45</v>
      </c>
      <c r="D825" s="23" t="str">
        <f>Gruppering!F994</f>
        <v>3</v>
      </c>
      <c r="E825" s="23" t="str">
        <f>Gruppering!M994</f>
        <v>015</v>
      </c>
      <c r="F825" t="str">
        <f t="shared" si="14"/>
        <v>5.38.45.3.015</v>
      </c>
    </row>
    <row r="826" spans="1:6" x14ac:dyDescent="0.25">
      <c r="A826" s="23" t="str">
        <f>Gruppering!C995</f>
        <v>5</v>
      </c>
      <c r="B826" s="23" t="str">
        <f>Gruppering!D995</f>
        <v>38</v>
      </c>
      <c r="C826" s="23" t="str">
        <f>Gruppering!E995</f>
        <v>50</v>
      </c>
      <c r="D826" s="23" t="str">
        <f>Gruppering!F995</f>
        <v>1</v>
      </c>
      <c r="E826" s="23" t="str">
        <f>Gruppering!M995</f>
        <v>001</v>
      </c>
      <c r="F826" t="str">
        <f t="shared" si="14"/>
        <v>5.38.50.1.001</v>
      </c>
    </row>
    <row r="827" spans="1:6" x14ac:dyDescent="0.25">
      <c r="A827" s="23" t="str">
        <f>Gruppering!C996</f>
        <v>5</v>
      </c>
      <c r="B827" s="23" t="str">
        <f>Gruppering!D996</f>
        <v>38</v>
      </c>
      <c r="C827" s="23" t="str">
        <f>Gruppering!E996</f>
        <v>50</v>
      </c>
      <c r="D827" s="23" t="str">
        <f>Gruppering!F996</f>
        <v>1</v>
      </c>
      <c r="E827" s="23" t="str">
        <f>Gruppering!M996</f>
        <v>002</v>
      </c>
      <c r="F827" t="str">
        <f t="shared" si="14"/>
        <v>5.38.50.1.002</v>
      </c>
    </row>
    <row r="828" spans="1:6" x14ac:dyDescent="0.25">
      <c r="A828" s="23" t="str">
        <f>Gruppering!C997</f>
        <v>5</v>
      </c>
      <c r="B828" s="23" t="str">
        <f>Gruppering!D997</f>
        <v>38</v>
      </c>
      <c r="C828" s="23" t="str">
        <f>Gruppering!E997</f>
        <v>50</v>
      </c>
      <c r="D828" s="23" t="str">
        <f>Gruppering!F997</f>
        <v>1</v>
      </c>
      <c r="E828" s="23" t="str">
        <f>Gruppering!M997</f>
        <v>003</v>
      </c>
      <c r="F828" t="str">
        <f t="shared" si="14"/>
        <v>5.38.50.1.003</v>
      </c>
    </row>
    <row r="829" spans="1:6" x14ac:dyDescent="0.25">
      <c r="A829" s="23" t="str">
        <f>Gruppering!C998</f>
        <v>5</v>
      </c>
      <c r="B829" s="23" t="str">
        <f>Gruppering!D998</f>
        <v>38</v>
      </c>
      <c r="C829" s="23" t="str">
        <f>Gruppering!E998</f>
        <v>50</v>
      </c>
      <c r="D829" s="23" t="str">
        <f>Gruppering!F998</f>
        <v>1</v>
      </c>
      <c r="E829" s="23" t="str">
        <f>Gruppering!M998</f>
        <v>005</v>
      </c>
      <c r="F829" t="str">
        <f t="shared" si="14"/>
        <v>5.38.50.1.005</v>
      </c>
    </row>
    <row r="830" spans="1:6" x14ac:dyDescent="0.25">
      <c r="A830" s="23" t="str">
        <f>Gruppering!C999</f>
        <v>5</v>
      </c>
      <c r="B830" s="23" t="str">
        <f>Gruppering!D999</f>
        <v>38</v>
      </c>
      <c r="C830" s="23" t="str">
        <f>Gruppering!E999</f>
        <v>50</v>
      </c>
      <c r="D830" s="23" t="str">
        <f>Gruppering!F999</f>
        <v>1</v>
      </c>
      <c r="E830" s="23" t="str">
        <f>Gruppering!M999</f>
        <v>093</v>
      </c>
      <c r="F830" t="str">
        <f t="shared" si="14"/>
        <v>5.38.50.1.093</v>
      </c>
    </row>
    <row r="831" spans="1:6" x14ac:dyDescent="0.25">
      <c r="A831" s="23" t="str">
        <f>Gruppering!C1000</f>
        <v>5</v>
      </c>
      <c r="B831" s="23" t="str">
        <f>Gruppering!D1000</f>
        <v>38</v>
      </c>
      <c r="C831" s="23" t="str">
        <f>Gruppering!E1000</f>
        <v>50</v>
      </c>
      <c r="D831" s="23" t="str">
        <f>Gruppering!F1000</f>
        <v>1</v>
      </c>
      <c r="E831" s="23" t="str">
        <f>Gruppering!M1000</f>
        <v>094</v>
      </c>
      <c r="F831" t="str">
        <f t="shared" si="14"/>
        <v>5.38.50.1.094</v>
      </c>
    </row>
    <row r="832" spans="1:6" x14ac:dyDescent="0.25">
      <c r="A832" s="23" t="str">
        <f>Gruppering!C1001</f>
        <v>5</v>
      </c>
      <c r="B832" s="23" t="str">
        <f>Gruppering!D1001</f>
        <v>38</v>
      </c>
      <c r="C832" s="23" t="str">
        <f>Gruppering!E1001</f>
        <v>50</v>
      </c>
      <c r="D832" s="23" t="str">
        <f>Gruppering!F1001</f>
        <v>1</v>
      </c>
      <c r="E832" s="23" t="str">
        <f>Gruppering!M1001</f>
        <v>095</v>
      </c>
      <c r="F832" t="str">
        <f t="shared" si="14"/>
        <v>5.38.50.1.095</v>
      </c>
    </row>
    <row r="833" spans="1:6" x14ac:dyDescent="0.25">
      <c r="A833" s="23" t="str">
        <f>Gruppering!C1002</f>
        <v>5</v>
      </c>
      <c r="B833" s="23" t="str">
        <f>Gruppering!D1002</f>
        <v>38</v>
      </c>
      <c r="C833" s="23" t="str">
        <f>Gruppering!E1002</f>
        <v>50</v>
      </c>
      <c r="D833" s="23" t="str">
        <f>Gruppering!F1002</f>
        <v>1</v>
      </c>
      <c r="E833" s="23" t="str">
        <f>Gruppering!M1002</f>
        <v>096</v>
      </c>
      <c r="F833" t="str">
        <f t="shared" si="14"/>
        <v>5.38.50.1.096</v>
      </c>
    </row>
    <row r="834" spans="1:6" x14ac:dyDescent="0.25">
      <c r="A834" s="23" t="str">
        <f>Gruppering!C1003</f>
        <v>5</v>
      </c>
      <c r="B834" s="23" t="str">
        <f>Gruppering!D1003</f>
        <v>38</v>
      </c>
      <c r="C834" s="23" t="str">
        <f>Gruppering!E1003</f>
        <v>50</v>
      </c>
      <c r="D834" s="23" t="str">
        <f>Gruppering!F1003</f>
        <v>1</v>
      </c>
      <c r="E834" s="23" t="str">
        <f>Gruppering!M1003</f>
        <v>200</v>
      </c>
      <c r="F834" t="str">
        <f t="shared" si="14"/>
        <v>5.38.50.1.200</v>
      </c>
    </row>
    <row r="835" spans="1:6" x14ac:dyDescent="0.25">
      <c r="A835" s="23" t="str">
        <f>Gruppering!C1004</f>
        <v>5</v>
      </c>
      <c r="B835" s="23" t="str">
        <f>Gruppering!D1004</f>
        <v>38</v>
      </c>
      <c r="C835" s="23" t="str">
        <f>Gruppering!E1004</f>
        <v>50</v>
      </c>
      <c r="D835" s="23" t="str">
        <f>Gruppering!F1004</f>
        <v>2</v>
      </c>
      <c r="E835" s="23" t="str">
        <f>Gruppering!M1004</f>
        <v>001</v>
      </c>
      <c r="F835" t="str">
        <f t="shared" si="14"/>
        <v>5.38.50.2.001</v>
      </c>
    </row>
    <row r="836" spans="1:6" x14ac:dyDescent="0.25">
      <c r="A836" s="23" t="str">
        <f>Gruppering!C1005</f>
        <v>5</v>
      </c>
      <c r="B836" s="23" t="str">
        <f>Gruppering!D1005</f>
        <v>38</v>
      </c>
      <c r="C836" s="23" t="str">
        <f>Gruppering!E1005</f>
        <v>50</v>
      </c>
      <c r="D836" s="23" t="str">
        <f>Gruppering!F1005</f>
        <v>2</v>
      </c>
      <c r="E836" s="23" t="str">
        <f>Gruppering!M1005</f>
        <v>002</v>
      </c>
      <c r="F836" t="str">
        <f t="shared" ref="F836:F899" si="15">CONCATENATE(A836,".",B836,".",C836,".",D836,".",E836)</f>
        <v>5.38.50.2.002</v>
      </c>
    </row>
    <row r="837" spans="1:6" x14ac:dyDescent="0.25">
      <c r="A837" s="23" t="str">
        <f>Gruppering!C1006</f>
        <v>5</v>
      </c>
      <c r="B837" s="23" t="str">
        <f>Gruppering!D1006</f>
        <v>38</v>
      </c>
      <c r="C837" s="23" t="str">
        <f>Gruppering!E1006</f>
        <v>50</v>
      </c>
      <c r="D837" s="23" t="str">
        <f>Gruppering!F1006</f>
        <v>2</v>
      </c>
      <c r="E837" s="23" t="str">
        <f>Gruppering!M1006</f>
        <v>003</v>
      </c>
      <c r="F837" t="str">
        <f t="shared" si="15"/>
        <v>5.38.50.2.003</v>
      </c>
    </row>
    <row r="838" spans="1:6" x14ac:dyDescent="0.25">
      <c r="A838" s="23" t="str">
        <f>Gruppering!C1008</f>
        <v>5</v>
      </c>
      <c r="B838" s="23" t="str">
        <f>Gruppering!D1008</f>
        <v>38</v>
      </c>
      <c r="C838" s="23" t="str">
        <f>Gruppering!E1008</f>
        <v>50</v>
      </c>
      <c r="D838" s="23" t="str">
        <f>Gruppering!F1008</f>
        <v>3</v>
      </c>
      <c r="E838" s="23" t="str">
        <f>Gruppering!M1008</f>
        <v>001</v>
      </c>
      <c r="F838" t="str">
        <f t="shared" si="15"/>
        <v>5.38.50.3.001</v>
      </c>
    </row>
    <row r="839" spans="1:6" x14ac:dyDescent="0.25">
      <c r="A839" s="23" t="str">
        <f>Gruppering!C1009</f>
        <v>5</v>
      </c>
      <c r="B839" s="23" t="str">
        <f>Gruppering!D1009</f>
        <v>38</v>
      </c>
      <c r="C839" s="23" t="str">
        <f>Gruppering!E1009</f>
        <v>50</v>
      </c>
      <c r="D839" s="23" t="str">
        <f>Gruppering!F1009</f>
        <v>3</v>
      </c>
      <c r="E839" s="23" t="str">
        <f>Gruppering!M1009</f>
        <v>010</v>
      </c>
      <c r="F839" t="str">
        <f t="shared" si="15"/>
        <v>5.38.50.3.010</v>
      </c>
    </row>
    <row r="840" spans="1:6" x14ac:dyDescent="0.25">
      <c r="A840" s="23" t="str">
        <f>Gruppering!C1010</f>
        <v>5</v>
      </c>
      <c r="B840" s="23" t="str">
        <f>Gruppering!D1010</f>
        <v>38</v>
      </c>
      <c r="C840" s="23" t="str">
        <f>Gruppering!E1010</f>
        <v>50</v>
      </c>
      <c r="D840" s="23" t="str">
        <f>Gruppering!F1010</f>
        <v>3</v>
      </c>
      <c r="E840" s="23" t="str">
        <f>Gruppering!M1010</f>
        <v>015</v>
      </c>
      <c r="F840" t="str">
        <f t="shared" si="15"/>
        <v>5.38.50.3.015</v>
      </c>
    </row>
    <row r="841" spans="1:6" x14ac:dyDescent="0.25">
      <c r="A841" s="23" t="str">
        <f>Gruppering!C1011</f>
        <v>5</v>
      </c>
      <c r="B841" s="23" t="str">
        <f>Gruppering!D1011</f>
        <v>38</v>
      </c>
      <c r="C841" s="23" t="str">
        <f>Gruppering!E1011</f>
        <v>51</v>
      </c>
      <c r="D841" s="23" t="str">
        <f>Gruppering!F1011</f>
        <v>1</v>
      </c>
      <c r="E841" s="23" t="str">
        <f>Gruppering!M1011</f>
        <v>001</v>
      </c>
      <c r="F841" t="str">
        <f t="shared" si="15"/>
        <v>5.38.51.1.001</v>
      </c>
    </row>
    <row r="842" spans="1:6" x14ac:dyDescent="0.25">
      <c r="A842" s="23" t="str">
        <f>Gruppering!C1012</f>
        <v>5</v>
      </c>
      <c r="B842" s="23" t="str">
        <f>Gruppering!D1012</f>
        <v>38</v>
      </c>
      <c r="C842" s="23" t="str">
        <f>Gruppering!E1012</f>
        <v>51</v>
      </c>
      <c r="D842" s="23" t="str">
        <f>Gruppering!F1012</f>
        <v>1</v>
      </c>
      <c r="E842" s="23" t="str">
        <f>Gruppering!M1012</f>
        <v>002</v>
      </c>
      <c r="F842" t="str">
        <f t="shared" si="15"/>
        <v>5.38.51.1.002</v>
      </c>
    </row>
    <row r="843" spans="1:6" x14ac:dyDescent="0.25">
      <c r="A843" s="23" t="str">
        <f>Gruppering!C1013</f>
        <v>5</v>
      </c>
      <c r="B843" s="23" t="str">
        <f>Gruppering!D1013</f>
        <v>38</v>
      </c>
      <c r="C843" s="23" t="str">
        <f>Gruppering!E1013</f>
        <v>51</v>
      </c>
      <c r="D843" s="23" t="str">
        <f>Gruppering!F1013</f>
        <v>1</v>
      </c>
      <c r="E843" s="23" t="str">
        <f>Gruppering!M1013</f>
        <v>003</v>
      </c>
      <c r="F843" t="str">
        <f t="shared" si="15"/>
        <v>5.38.51.1.003</v>
      </c>
    </row>
    <row r="844" spans="1:6" x14ac:dyDescent="0.25">
      <c r="A844" s="23" t="str">
        <f>Gruppering!C1014</f>
        <v>5</v>
      </c>
      <c r="B844" s="23" t="str">
        <f>Gruppering!D1014</f>
        <v>38</v>
      </c>
      <c r="C844" s="23" t="str">
        <f>Gruppering!E1014</f>
        <v>51</v>
      </c>
      <c r="D844" s="23" t="str">
        <f>Gruppering!F1014</f>
        <v>1</v>
      </c>
      <c r="E844" s="23" t="str">
        <f>Gruppering!M1014</f>
        <v>093</v>
      </c>
      <c r="F844" t="str">
        <f t="shared" si="15"/>
        <v>5.38.51.1.093</v>
      </c>
    </row>
    <row r="845" spans="1:6" x14ac:dyDescent="0.25">
      <c r="A845" s="23" t="str">
        <f>Gruppering!C1019</f>
        <v>5</v>
      </c>
      <c r="B845" s="23" t="str">
        <f>Gruppering!D1019</f>
        <v>38</v>
      </c>
      <c r="C845" s="23" t="str">
        <f>Gruppering!E1019</f>
        <v>51</v>
      </c>
      <c r="D845" s="23" t="str">
        <f>Gruppering!F1019</f>
        <v>3</v>
      </c>
      <c r="E845" s="23" t="str">
        <f>Gruppering!M1019</f>
        <v>001</v>
      </c>
      <c r="F845" t="str">
        <f t="shared" si="15"/>
        <v>5.38.51.3.001</v>
      </c>
    </row>
    <row r="846" spans="1:6" x14ac:dyDescent="0.25">
      <c r="A846" s="23" t="str">
        <f>Gruppering!C1020</f>
        <v>5</v>
      </c>
      <c r="B846" s="23" t="str">
        <f>Gruppering!D1020</f>
        <v>38</v>
      </c>
      <c r="C846" s="23" t="str">
        <f>Gruppering!E1020</f>
        <v>51</v>
      </c>
      <c r="D846" s="23" t="str">
        <f>Gruppering!F1020</f>
        <v>3</v>
      </c>
      <c r="E846" s="23" t="str">
        <f>Gruppering!M1020</f>
        <v>010</v>
      </c>
      <c r="F846" t="str">
        <f t="shared" si="15"/>
        <v>5.38.51.3.010</v>
      </c>
    </row>
    <row r="847" spans="1:6" x14ac:dyDescent="0.25">
      <c r="A847" s="23" t="str">
        <f>Gruppering!C1021</f>
        <v>5</v>
      </c>
      <c r="B847" s="23" t="str">
        <f>Gruppering!D1021</f>
        <v>38</v>
      </c>
      <c r="C847" s="23" t="str">
        <f>Gruppering!E1021</f>
        <v>51</v>
      </c>
      <c r="D847" s="23" t="str">
        <f>Gruppering!F1021</f>
        <v>3</v>
      </c>
      <c r="E847" s="23" t="str">
        <f>Gruppering!M1021</f>
        <v>015</v>
      </c>
      <c r="F847" t="str">
        <f t="shared" si="15"/>
        <v>5.38.51.3.015</v>
      </c>
    </row>
    <row r="848" spans="1:6" x14ac:dyDescent="0.25">
      <c r="A848" s="23" t="str">
        <f>Gruppering!C1022</f>
        <v>5</v>
      </c>
      <c r="B848" s="23" t="str">
        <f>Gruppering!D1022</f>
        <v>38</v>
      </c>
      <c r="C848" s="23" t="str">
        <f>Gruppering!E1022</f>
        <v>52</v>
      </c>
      <c r="D848" s="23" t="str">
        <f>Gruppering!F1022</f>
        <v>1</v>
      </c>
      <c r="E848" s="23" t="str">
        <f>Gruppering!M1022</f>
        <v>001</v>
      </c>
      <c r="F848" t="str">
        <f t="shared" si="15"/>
        <v>5.38.52.1.001</v>
      </c>
    </row>
    <row r="849" spans="1:6" x14ac:dyDescent="0.25">
      <c r="A849" s="23" t="str">
        <f>Gruppering!C1023</f>
        <v>5</v>
      </c>
      <c r="B849" s="23" t="str">
        <f>Gruppering!D1023</f>
        <v>38</v>
      </c>
      <c r="C849" s="23" t="str">
        <f>Gruppering!E1023</f>
        <v>52</v>
      </c>
      <c r="D849" s="23" t="str">
        <f>Gruppering!F1023</f>
        <v>1</v>
      </c>
      <c r="E849" s="23" t="str">
        <f>Gruppering!M1023</f>
        <v>002</v>
      </c>
      <c r="F849" t="str">
        <f t="shared" si="15"/>
        <v>5.38.52.1.002</v>
      </c>
    </row>
    <row r="850" spans="1:6" x14ac:dyDescent="0.25">
      <c r="A850" s="23" t="str">
        <f>Gruppering!C1024</f>
        <v>5</v>
      </c>
      <c r="B850" s="23" t="str">
        <f>Gruppering!D1024</f>
        <v>38</v>
      </c>
      <c r="C850" s="23" t="str">
        <f>Gruppering!E1024</f>
        <v>52</v>
      </c>
      <c r="D850" s="23" t="str">
        <f>Gruppering!F1024</f>
        <v>1</v>
      </c>
      <c r="E850" s="23" t="str">
        <f>Gruppering!M1024</f>
        <v>003</v>
      </c>
      <c r="F850" t="str">
        <f t="shared" si="15"/>
        <v>5.38.52.1.003</v>
      </c>
    </row>
    <row r="851" spans="1:6" x14ac:dyDescent="0.25">
      <c r="A851" s="23" t="str">
        <f>Gruppering!C1025</f>
        <v>5</v>
      </c>
      <c r="B851" s="23" t="str">
        <f>Gruppering!D1025</f>
        <v>38</v>
      </c>
      <c r="C851" s="23" t="str">
        <f>Gruppering!E1025</f>
        <v>52</v>
      </c>
      <c r="D851" s="23" t="str">
        <f>Gruppering!F1025</f>
        <v>1</v>
      </c>
      <c r="E851" s="23" t="str">
        <f>Gruppering!M1025</f>
        <v>005</v>
      </c>
      <c r="F851" t="str">
        <f t="shared" si="15"/>
        <v>5.38.52.1.005</v>
      </c>
    </row>
    <row r="852" spans="1:6" x14ac:dyDescent="0.25">
      <c r="A852" s="23" t="str">
        <f>Gruppering!C1026</f>
        <v>5</v>
      </c>
      <c r="B852" s="23" t="str">
        <f>Gruppering!D1026</f>
        <v>38</v>
      </c>
      <c r="C852" s="23" t="str">
        <f>Gruppering!E1026</f>
        <v>52</v>
      </c>
      <c r="D852" s="23" t="str">
        <f>Gruppering!F1026</f>
        <v>1</v>
      </c>
      <c r="E852" s="23" t="str">
        <f>Gruppering!M1026</f>
        <v>092</v>
      </c>
      <c r="F852" t="str">
        <f t="shared" si="15"/>
        <v>5.38.52.1.092</v>
      </c>
    </row>
    <row r="853" spans="1:6" x14ac:dyDescent="0.25">
      <c r="A853" s="23" t="str">
        <f>Gruppering!C1027</f>
        <v>5</v>
      </c>
      <c r="B853" s="23" t="str">
        <f>Gruppering!D1027</f>
        <v>38</v>
      </c>
      <c r="C853" s="23" t="str">
        <f>Gruppering!E1027</f>
        <v>52</v>
      </c>
      <c r="D853" s="23" t="str">
        <f>Gruppering!F1027</f>
        <v>1</v>
      </c>
      <c r="E853" s="23" t="str">
        <f>Gruppering!M1027</f>
        <v>200</v>
      </c>
      <c r="F853" t="str">
        <f t="shared" si="15"/>
        <v>5.38.52.1.200</v>
      </c>
    </row>
    <row r="854" spans="1:6" x14ac:dyDescent="0.25">
      <c r="A854" s="23" t="str">
        <f>Gruppering!C1028</f>
        <v>5</v>
      </c>
      <c r="B854" s="23" t="str">
        <f>Gruppering!D1028</f>
        <v>38</v>
      </c>
      <c r="C854" s="23" t="str">
        <f>Gruppering!E1028</f>
        <v>52</v>
      </c>
      <c r="D854" s="23" t="str">
        <f>Gruppering!F1028</f>
        <v>2</v>
      </c>
      <c r="E854" s="23" t="str">
        <f>Gruppering!M1028</f>
        <v>001</v>
      </c>
      <c r="F854" t="str">
        <f t="shared" si="15"/>
        <v>5.38.52.2.001</v>
      </c>
    </row>
    <row r="855" spans="1:6" x14ac:dyDescent="0.25">
      <c r="A855" s="23" t="str">
        <f>Gruppering!C1029</f>
        <v>5</v>
      </c>
      <c r="B855" s="23" t="str">
        <f>Gruppering!D1029</f>
        <v>38</v>
      </c>
      <c r="C855" s="23" t="str">
        <f>Gruppering!E1029</f>
        <v>52</v>
      </c>
      <c r="D855" s="23" t="str">
        <f>Gruppering!F1029</f>
        <v>2</v>
      </c>
      <c r="E855" s="23" t="str">
        <f>Gruppering!M1029</f>
        <v>002</v>
      </c>
      <c r="F855" t="str">
        <f t="shared" si="15"/>
        <v>5.38.52.2.002</v>
      </c>
    </row>
    <row r="856" spans="1:6" x14ac:dyDescent="0.25">
      <c r="A856" s="23" t="str">
        <f>Gruppering!C1030</f>
        <v>5</v>
      </c>
      <c r="B856" s="23" t="str">
        <f>Gruppering!D1030</f>
        <v>38</v>
      </c>
      <c r="C856" s="23" t="str">
        <f>Gruppering!E1030</f>
        <v>52</v>
      </c>
      <c r="D856" s="23" t="str">
        <f>Gruppering!F1030</f>
        <v>2</v>
      </c>
      <c r="E856" s="23" t="str">
        <f>Gruppering!M1030</f>
        <v>003</v>
      </c>
      <c r="F856" t="str">
        <f t="shared" si="15"/>
        <v>5.38.52.2.003</v>
      </c>
    </row>
    <row r="857" spans="1:6" x14ac:dyDescent="0.25">
      <c r="A857" s="23" t="str">
        <f>Gruppering!C1032</f>
        <v>5</v>
      </c>
      <c r="B857" s="23" t="str">
        <f>Gruppering!D1032</f>
        <v>38</v>
      </c>
      <c r="C857" s="23" t="str">
        <f>Gruppering!E1032</f>
        <v>52</v>
      </c>
      <c r="D857" s="23" t="str">
        <f>Gruppering!F1032</f>
        <v>3</v>
      </c>
      <c r="E857" s="23" t="str">
        <f>Gruppering!M1032</f>
        <v>001</v>
      </c>
      <c r="F857" t="str">
        <f t="shared" si="15"/>
        <v>5.38.52.3.001</v>
      </c>
    </row>
    <row r="858" spans="1:6" x14ac:dyDescent="0.25">
      <c r="A858" s="23" t="str">
        <f>Gruppering!C1034</f>
        <v>5</v>
      </c>
      <c r="B858" s="23" t="str">
        <f>Gruppering!D1034</f>
        <v>38</v>
      </c>
      <c r="C858" s="23" t="str">
        <f>Gruppering!E1034</f>
        <v>52</v>
      </c>
      <c r="D858" s="23" t="str">
        <f>Gruppering!F1034</f>
        <v>3</v>
      </c>
      <c r="E858" s="23" t="str">
        <f>Gruppering!M1034</f>
        <v>015</v>
      </c>
      <c r="F858" t="str">
        <f t="shared" si="15"/>
        <v>5.38.52.3.015</v>
      </c>
    </row>
    <row r="859" spans="1:6" x14ac:dyDescent="0.25">
      <c r="A859" s="23" t="str">
        <f>Gruppering!C1035</f>
        <v>5</v>
      </c>
      <c r="B859" s="23" t="str">
        <f>Gruppering!D1035</f>
        <v>38</v>
      </c>
      <c r="C859" s="23" t="str">
        <f>Gruppering!E1035</f>
        <v>53</v>
      </c>
      <c r="D859" s="23" t="str">
        <f>Gruppering!F1035</f>
        <v>1</v>
      </c>
      <c r="E859" s="23" t="str">
        <f>Gruppering!M1035</f>
        <v>002</v>
      </c>
      <c r="F859" t="str">
        <f t="shared" si="15"/>
        <v>5.38.53.1.002</v>
      </c>
    </row>
    <row r="860" spans="1:6" x14ac:dyDescent="0.25">
      <c r="A860" s="23" t="str">
        <f>Gruppering!C1036</f>
        <v>5</v>
      </c>
      <c r="B860" s="23" t="str">
        <f>Gruppering!D1036</f>
        <v>38</v>
      </c>
      <c r="C860" s="23" t="str">
        <f>Gruppering!E1036</f>
        <v>53</v>
      </c>
      <c r="D860" s="23" t="str">
        <f>Gruppering!F1036</f>
        <v>1</v>
      </c>
      <c r="E860" s="23" t="str">
        <f>Gruppering!M1036</f>
        <v>003</v>
      </c>
      <c r="F860" t="str">
        <f t="shared" si="15"/>
        <v>5.38.53.1.003</v>
      </c>
    </row>
    <row r="861" spans="1:6" x14ac:dyDescent="0.25">
      <c r="A861" s="23" t="str">
        <f>Gruppering!C1037</f>
        <v>5</v>
      </c>
      <c r="B861" s="23" t="str">
        <f>Gruppering!D1037</f>
        <v>38</v>
      </c>
      <c r="C861" s="23" t="str">
        <f>Gruppering!E1037</f>
        <v>53</v>
      </c>
      <c r="D861" s="23" t="str">
        <f>Gruppering!F1037</f>
        <v>1</v>
      </c>
      <c r="E861" s="23" t="str">
        <f>Gruppering!M1037</f>
        <v>004</v>
      </c>
      <c r="F861" t="str">
        <f t="shared" si="15"/>
        <v>5.38.53.1.004</v>
      </c>
    </row>
    <row r="862" spans="1:6" x14ac:dyDescent="0.25">
      <c r="A862" s="23" t="str">
        <f>Gruppering!C1038</f>
        <v>5</v>
      </c>
      <c r="B862" s="23" t="str">
        <f>Gruppering!D1038</f>
        <v>38</v>
      </c>
      <c r="C862" s="23" t="str">
        <f>Gruppering!E1038</f>
        <v>53</v>
      </c>
      <c r="D862" s="23" t="str">
        <f>Gruppering!F1038</f>
        <v>1</v>
      </c>
      <c r="E862" s="23" t="str">
        <f>Gruppering!M1038</f>
        <v>005</v>
      </c>
      <c r="F862" t="str">
        <f t="shared" si="15"/>
        <v>5.38.53.1.005</v>
      </c>
    </row>
    <row r="863" spans="1:6" x14ac:dyDescent="0.25">
      <c r="A863" s="23" t="str">
        <f>Gruppering!C1039</f>
        <v>5</v>
      </c>
      <c r="B863" s="23" t="str">
        <f>Gruppering!D1039</f>
        <v>38</v>
      </c>
      <c r="C863" s="23" t="str">
        <f>Gruppering!E1039</f>
        <v>53</v>
      </c>
      <c r="D863" s="23" t="str">
        <f>Gruppering!F1039</f>
        <v>2</v>
      </c>
      <c r="E863" s="23" t="str">
        <f>Gruppering!M1039</f>
        <v>001</v>
      </c>
      <c r="F863" t="str">
        <f t="shared" si="15"/>
        <v>5.38.53.2.001</v>
      </c>
    </row>
    <row r="864" spans="1:6" x14ac:dyDescent="0.25">
      <c r="A864" s="23" t="str">
        <f>Gruppering!C1040</f>
        <v>5</v>
      </c>
      <c r="B864" s="23" t="str">
        <f>Gruppering!D1040</f>
        <v>38</v>
      </c>
      <c r="C864" s="23" t="str">
        <f>Gruppering!E1040</f>
        <v>53</v>
      </c>
      <c r="D864" s="23" t="str">
        <f>Gruppering!F1040</f>
        <v>2</v>
      </c>
      <c r="E864" s="23" t="str">
        <f>Gruppering!M1040</f>
        <v>002</v>
      </c>
      <c r="F864" t="str">
        <f t="shared" si="15"/>
        <v>5.38.53.2.002</v>
      </c>
    </row>
    <row r="865" spans="1:6" x14ac:dyDescent="0.25">
      <c r="A865" s="23" t="str">
        <f>Gruppering!C1043</f>
        <v>5</v>
      </c>
      <c r="B865" s="23" t="str">
        <f>Gruppering!D1043</f>
        <v>38</v>
      </c>
      <c r="C865" s="23" t="str">
        <f>Gruppering!E1043</f>
        <v>53</v>
      </c>
      <c r="D865" s="23" t="str">
        <f>Gruppering!F1043</f>
        <v>2</v>
      </c>
      <c r="E865" s="23" t="str">
        <f>Gruppering!M1043</f>
        <v>009</v>
      </c>
      <c r="F865" t="str">
        <f t="shared" si="15"/>
        <v>5.38.53.2.009</v>
      </c>
    </row>
    <row r="866" spans="1:6" x14ac:dyDescent="0.25">
      <c r="A866" s="23" t="str">
        <f>Gruppering!C1044</f>
        <v>5</v>
      </c>
      <c r="B866" s="23" t="str">
        <f>Gruppering!D1044</f>
        <v>38</v>
      </c>
      <c r="C866" s="23" t="str">
        <f>Gruppering!E1044</f>
        <v>53</v>
      </c>
      <c r="D866" s="23" t="str">
        <f>Gruppering!F1044</f>
        <v>3</v>
      </c>
      <c r="E866" s="23" t="str">
        <f>Gruppering!M1044</f>
        <v>001</v>
      </c>
      <c r="F866" t="str">
        <f t="shared" si="15"/>
        <v>5.38.53.3.001</v>
      </c>
    </row>
    <row r="867" spans="1:6" x14ac:dyDescent="0.25">
      <c r="A867" s="23" t="str">
        <f>Gruppering!C1045</f>
        <v>5</v>
      </c>
      <c r="B867" s="23" t="str">
        <f>Gruppering!D1045</f>
        <v>38</v>
      </c>
      <c r="C867" s="23" t="str">
        <f>Gruppering!E1045</f>
        <v>53</v>
      </c>
      <c r="D867" s="23" t="str">
        <f>Gruppering!F1045</f>
        <v>3</v>
      </c>
      <c r="E867" s="23" t="str">
        <f>Gruppering!M1045</f>
        <v>010</v>
      </c>
      <c r="F867" t="str">
        <f t="shared" si="15"/>
        <v>5.38.53.3.010</v>
      </c>
    </row>
    <row r="868" spans="1:6" x14ac:dyDescent="0.25">
      <c r="A868" s="23" t="str">
        <f>Gruppering!C1046</f>
        <v>5</v>
      </c>
      <c r="B868" s="23" t="str">
        <f>Gruppering!D1046</f>
        <v>38</v>
      </c>
      <c r="C868" s="23" t="str">
        <f>Gruppering!E1046</f>
        <v>53</v>
      </c>
      <c r="D868" s="23" t="str">
        <f>Gruppering!F1046</f>
        <v>3</v>
      </c>
      <c r="E868" s="23" t="str">
        <f>Gruppering!M1046</f>
        <v>015</v>
      </c>
      <c r="F868" t="str">
        <f t="shared" si="15"/>
        <v>5.38.53.3.015</v>
      </c>
    </row>
    <row r="869" spans="1:6" x14ac:dyDescent="0.25">
      <c r="A869" s="23" t="str">
        <f>Gruppering!C1047</f>
        <v>5</v>
      </c>
      <c r="B869" s="23" t="str">
        <f>Gruppering!D1047</f>
        <v>38</v>
      </c>
      <c r="C869" s="23" t="str">
        <f>Gruppering!E1047</f>
        <v>58</v>
      </c>
      <c r="D869" s="23" t="str">
        <f>Gruppering!F1047</f>
        <v>1</v>
      </c>
      <c r="E869" s="23" t="str">
        <f>Gruppering!M1047</f>
        <v>001</v>
      </c>
      <c r="F869" t="str">
        <f t="shared" si="15"/>
        <v>5.38.58.1.001</v>
      </c>
    </row>
    <row r="870" spans="1:6" x14ac:dyDescent="0.25">
      <c r="A870" s="23" t="str">
        <f>Gruppering!C1048</f>
        <v>5</v>
      </c>
      <c r="B870" s="23" t="str">
        <f>Gruppering!D1048</f>
        <v>38</v>
      </c>
      <c r="C870" s="23" t="str">
        <f>Gruppering!E1048</f>
        <v>58</v>
      </c>
      <c r="D870" s="23" t="str">
        <f>Gruppering!F1048</f>
        <v>1</v>
      </c>
      <c r="E870" s="23" t="str">
        <f>Gruppering!M1048</f>
        <v>002</v>
      </c>
      <c r="F870" t="str">
        <f t="shared" si="15"/>
        <v>5.38.58.1.002</v>
      </c>
    </row>
    <row r="871" spans="1:6" x14ac:dyDescent="0.25">
      <c r="A871" s="23" t="str">
        <f>Gruppering!C1049</f>
        <v>5</v>
      </c>
      <c r="B871" s="23" t="str">
        <f>Gruppering!D1049</f>
        <v>38</v>
      </c>
      <c r="C871" s="23" t="str">
        <f>Gruppering!E1049</f>
        <v>58</v>
      </c>
      <c r="D871" s="23" t="str">
        <f>Gruppering!F1049</f>
        <v>1</v>
      </c>
      <c r="E871" s="23" t="str">
        <f>Gruppering!M1049</f>
        <v>003</v>
      </c>
      <c r="F871" t="str">
        <f t="shared" si="15"/>
        <v>5.38.58.1.003</v>
      </c>
    </row>
    <row r="872" spans="1:6" x14ac:dyDescent="0.25">
      <c r="A872" s="23" t="str">
        <f>Gruppering!C1050</f>
        <v>5</v>
      </c>
      <c r="B872" s="23" t="str">
        <f>Gruppering!D1050</f>
        <v>38</v>
      </c>
      <c r="C872" s="23" t="str">
        <f>Gruppering!E1050</f>
        <v>58</v>
      </c>
      <c r="D872" s="23" t="str">
        <f>Gruppering!F1050</f>
        <v>1</v>
      </c>
      <c r="E872" s="23" t="str">
        <f>Gruppering!M1050</f>
        <v>005</v>
      </c>
      <c r="F872" t="str">
        <f t="shared" si="15"/>
        <v>5.38.58.1.005</v>
      </c>
    </row>
    <row r="873" spans="1:6" x14ac:dyDescent="0.25">
      <c r="A873" s="23" t="str">
        <f>Gruppering!C1051</f>
        <v>5</v>
      </c>
      <c r="B873" s="23" t="str">
        <f>Gruppering!D1051</f>
        <v>38</v>
      </c>
      <c r="C873" s="23" t="str">
        <f>Gruppering!E1051</f>
        <v>58</v>
      </c>
      <c r="D873" s="23" t="str">
        <f>Gruppering!F1051</f>
        <v>2</v>
      </c>
      <c r="E873" s="23" t="str">
        <f>Gruppering!M1051</f>
        <v>001</v>
      </c>
      <c r="F873" t="str">
        <f t="shared" si="15"/>
        <v>5.38.58.2.001</v>
      </c>
    </row>
    <row r="874" spans="1:6" x14ac:dyDescent="0.25">
      <c r="A874" s="23" t="str">
        <f>Gruppering!C1052</f>
        <v>5</v>
      </c>
      <c r="B874" s="23" t="str">
        <f>Gruppering!D1052</f>
        <v>38</v>
      </c>
      <c r="C874" s="23" t="str">
        <f>Gruppering!E1052</f>
        <v>58</v>
      </c>
      <c r="D874" s="23" t="str">
        <f>Gruppering!F1052</f>
        <v>2</v>
      </c>
      <c r="E874" s="23" t="str">
        <f>Gruppering!M1052</f>
        <v>002</v>
      </c>
      <c r="F874" t="str">
        <f t="shared" si="15"/>
        <v>5.38.58.2.002</v>
      </c>
    </row>
    <row r="875" spans="1:6" x14ac:dyDescent="0.25">
      <c r="A875" s="23" t="str">
        <f>Gruppering!C1053</f>
        <v>5</v>
      </c>
      <c r="B875" s="23" t="str">
        <f>Gruppering!D1053</f>
        <v>38</v>
      </c>
      <c r="C875" s="23" t="str">
        <f>Gruppering!E1053</f>
        <v>58</v>
      </c>
      <c r="D875" s="23" t="str">
        <f>Gruppering!F1053</f>
        <v>2</v>
      </c>
      <c r="E875" s="23" t="str">
        <f>Gruppering!M1053</f>
        <v>003</v>
      </c>
      <c r="F875" t="str">
        <f t="shared" si="15"/>
        <v>5.38.58.2.003</v>
      </c>
    </row>
    <row r="876" spans="1:6" x14ac:dyDescent="0.25">
      <c r="A876" s="23" t="str">
        <f>Gruppering!C1055</f>
        <v>5</v>
      </c>
      <c r="B876" s="23" t="str">
        <f>Gruppering!D1055</f>
        <v>38</v>
      </c>
      <c r="C876" s="23" t="str">
        <f>Gruppering!E1055</f>
        <v>58</v>
      </c>
      <c r="D876" s="23" t="str">
        <f>Gruppering!F1055</f>
        <v>3</v>
      </c>
      <c r="E876" s="23" t="str">
        <f>Gruppering!M1055</f>
        <v>001</v>
      </c>
      <c r="F876" t="str">
        <f t="shared" si="15"/>
        <v>5.38.58.3.001</v>
      </c>
    </row>
    <row r="877" spans="1:6" x14ac:dyDescent="0.25">
      <c r="A877" s="23" t="str">
        <f>Gruppering!C1056</f>
        <v>5</v>
      </c>
      <c r="B877" s="23" t="str">
        <f>Gruppering!D1056</f>
        <v>38</v>
      </c>
      <c r="C877" s="23" t="str">
        <f>Gruppering!E1056</f>
        <v>58</v>
      </c>
      <c r="D877" s="23" t="str">
        <f>Gruppering!F1056</f>
        <v>3</v>
      </c>
      <c r="E877" s="23" t="str">
        <f>Gruppering!M1056</f>
        <v>010</v>
      </c>
      <c r="F877" t="str">
        <f t="shared" si="15"/>
        <v>5.38.58.3.010</v>
      </c>
    </row>
    <row r="878" spans="1:6" x14ac:dyDescent="0.25">
      <c r="A878" s="23" t="str">
        <f>Gruppering!C1057</f>
        <v>5</v>
      </c>
      <c r="B878" s="23" t="str">
        <f>Gruppering!D1057</f>
        <v>38</v>
      </c>
      <c r="C878" s="23" t="str">
        <f>Gruppering!E1057</f>
        <v>58</v>
      </c>
      <c r="D878" s="23" t="str">
        <f>Gruppering!F1057</f>
        <v>3</v>
      </c>
      <c r="E878" s="23" t="str">
        <f>Gruppering!M1057</f>
        <v>015</v>
      </c>
      <c r="F878" t="str">
        <f t="shared" si="15"/>
        <v>5.38.58.3.015</v>
      </c>
    </row>
    <row r="879" spans="1:6" x14ac:dyDescent="0.25">
      <c r="A879" s="23" t="str">
        <f>Gruppering!C1061</f>
        <v>5</v>
      </c>
      <c r="B879" s="23" t="str">
        <f>Gruppering!D1061</f>
        <v>38</v>
      </c>
      <c r="C879" s="23" t="str">
        <f>Gruppering!E1061</f>
        <v>59</v>
      </c>
      <c r="D879" s="23" t="str">
        <f>Gruppering!F1061</f>
        <v>1</v>
      </c>
      <c r="E879" s="23" t="str">
        <f>Gruppering!M1061</f>
        <v>005</v>
      </c>
      <c r="F879" t="str">
        <f t="shared" si="15"/>
        <v>5.38.59.1.005</v>
      </c>
    </row>
    <row r="880" spans="1:6" x14ac:dyDescent="0.25">
      <c r="A880" s="23" t="str">
        <f>Gruppering!C1062</f>
        <v>5</v>
      </c>
      <c r="B880" s="23" t="str">
        <f>Gruppering!D1062</f>
        <v>38</v>
      </c>
      <c r="C880" s="23" t="str">
        <f>Gruppering!E1062</f>
        <v>59</v>
      </c>
      <c r="D880" s="23" t="str">
        <f>Gruppering!F1062</f>
        <v>1</v>
      </c>
      <c r="E880" s="23" t="str">
        <f>Gruppering!M1062</f>
        <v>200</v>
      </c>
      <c r="F880" t="str">
        <f t="shared" si="15"/>
        <v>5.38.59.1.200</v>
      </c>
    </row>
    <row r="881" spans="1:6" x14ac:dyDescent="0.25">
      <c r="A881" s="23" t="str">
        <f>Gruppering!C1072</f>
        <v>5</v>
      </c>
      <c r="B881" s="23" t="str">
        <f>Gruppering!D1072</f>
        <v>46</v>
      </c>
      <c r="C881" s="23" t="str">
        <f>Gruppering!E1072</f>
        <v>60</v>
      </c>
      <c r="D881" s="23" t="str">
        <f>Gruppering!F1072</f>
        <v>1</v>
      </c>
      <c r="E881" s="23" t="str">
        <f>Gruppering!M1072</f>
        <v>003</v>
      </c>
      <c r="F881" t="str">
        <f t="shared" si="15"/>
        <v>5.46.60.1.003</v>
      </c>
    </row>
    <row r="882" spans="1:6" x14ac:dyDescent="0.25">
      <c r="A882" s="23" t="str">
        <f>Gruppering!C1073</f>
        <v>5</v>
      </c>
      <c r="B882" s="23" t="str">
        <f>Gruppering!D1073</f>
        <v>46</v>
      </c>
      <c r="C882" s="23" t="str">
        <f>Gruppering!E1073</f>
        <v>60</v>
      </c>
      <c r="D882" s="23" t="str">
        <f>Gruppering!F1073</f>
        <v>1</v>
      </c>
      <c r="E882" s="23" t="str">
        <f>Gruppering!M1073</f>
        <v>004</v>
      </c>
      <c r="F882" t="str">
        <f t="shared" si="15"/>
        <v>5.46.60.1.004</v>
      </c>
    </row>
    <row r="883" spans="1:6" x14ac:dyDescent="0.25">
      <c r="A883" s="23" t="str">
        <f>Gruppering!C1075</f>
        <v>5</v>
      </c>
      <c r="B883" s="23" t="str">
        <f>Gruppering!D1075</f>
        <v>46</v>
      </c>
      <c r="C883" s="23" t="str">
        <f>Gruppering!E1075</f>
        <v>60</v>
      </c>
      <c r="D883" s="23" t="str">
        <f>Gruppering!F1075</f>
        <v>1</v>
      </c>
      <c r="E883" s="23" t="str">
        <f>Gruppering!M1075</f>
        <v>006</v>
      </c>
      <c r="F883" t="str">
        <f t="shared" si="15"/>
        <v>5.46.60.1.006</v>
      </c>
    </row>
    <row r="884" spans="1:6" x14ac:dyDescent="0.25">
      <c r="A884" s="23" t="str">
        <f>Gruppering!C1076</f>
        <v>5</v>
      </c>
      <c r="B884" s="23" t="str">
        <f>Gruppering!D1076</f>
        <v>46</v>
      </c>
      <c r="C884" s="23" t="str">
        <f>Gruppering!E1076</f>
        <v>60</v>
      </c>
      <c r="D884" s="23" t="str">
        <f>Gruppering!F1076</f>
        <v>1</v>
      </c>
      <c r="E884" s="23" t="str">
        <f>Gruppering!M1076</f>
        <v>007</v>
      </c>
      <c r="F884" t="str">
        <f t="shared" si="15"/>
        <v>5.46.60.1.007</v>
      </c>
    </row>
    <row r="885" spans="1:6" x14ac:dyDescent="0.25">
      <c r="A885" s="23" t="str">
        <f>Gruppering!C1077</f>
        <v>5</v>
      </c>
      <c r="B885" s="23" t="str">
        <f>Gruppering!D1077</f>
        <v>46</v>
      </c>
      <c r="C885" s="23" t="str">
        <f>Gruppering!E1077</f>
        <v>60</v>
      </c>
      <c r="D885" s="23" t="str">
        <f>Gruppering!F1077</f>
        <v>1</v>
      </c>
      <c r="E885" s="23" t="str">
        <f>Gruppering!M1077</f>
        <v>008</v>
      </c>
      <c r="F885" t="str">
        <f t="shared" si="15"/>
        <v>5.46.60.1.008</v>
      </c>
    </row>
    <row r="886" spans="1:6" x14ac:dyDescent="0.25">
      <c r="A886" s="23" t="str">
        <f>Gruppering!C1078</f>
        <v>5</v>
      </c>
      <c r="B886" s="23" t="str">
        <f>Gruppering!D1078</f>
        <v>46</v>
      </c>
      <c r="C886" s="23" t="str">
        <f>Gruppering!E1078</f>
        <v>60</v>
      </c>
      <c r="D886" s="23" t="str">
        <f>Gruppering!F1078</f>
        <v>1</v>
      </c>
      <c r="E886" s="23" t="str">
        <f>Gruppering!M1078</f>
        <v>009</v>
      </c>
      <c r="F886" t="str">
        <f t="shared" si="15"/>
        <v>5.46.60.1.009</v>
      </c>
    </row>
    <row r="887" spans="1:6" x14ac:dyDescent="0.25">
      <c r="A887" s="23" t="str">
        <f>Gruppering!C1094</f>
        <v>5</v>
      </c>
      <c r="B887" s="23" t="str">
        <f>Gruppering!D1094</f>
        <v>46</v>
      </c>
      <c r="C887" s="23" t="str">
        <f>Gruppering!E1094</f>
        <v>60</v>
      </c>
      <c r="D887" s="23" t="str">
        <f>Gruppering!F1094</f>
        <v>1</v>
      </c>
      <c r="E887" s="23" t="str">
        <f>Gruppering!M1094</f>
        <v>096</v>
      </c>
      <c r="F887" t="str">
        <f t="shared" si="15"/>
        <v>5.46.60.1.096</v>
      </c>
    </row>
    <row r="888" spans="1:6" x14ac:dyDescent="0.25">
      <c r="A888" s="23" t="str">
        <f>Gruppering!C1096</f>
        <v>5</v>
      </c>
      <c r="B888" s="23" t="str">
        <f>Gruppering!D1096</f>
        <v>46</v>
      </c>
      <c r="C888" s="23" t="str">
        <f>Gruppering!E1096</f>
        <v>60</v>
      </c>
      <c r="D888" s="23" t="str">
        <f>Gruppering!F1096</f>
        <v>1</v>
      </c>
      <c r="E888" s="23" t="str">
        <f>Gruppering!M1096</f>
        <v>098</v>
      </c>
      <c r="F888" t="str">
        <f t="shared" si="15"/>
        <v>5.46.60.1.098</v>
      </c>
    </row>
    <row r="889" spans="1:6" x14ac:dyDescent="0.25">
      <c r="A889" s="23" t="str">
        <f>Gruppering!C1097</f>
        <v>5</v>
      </c>
      <c r="B889" s="23" t="str">
        <f>Gruppering!D1097</f>
        <v>46</v>
      </c>
      <c r="C889" s="23" t="str">
        <f>Gruppering!E1097</f>
        <v>60</v>
      </c>
      <c r="D889" s="23" t="str">
        <f>Gruppering!F1097</f>
        <v>1</v>
      </c>
      <c r="E889" s="23" t="str">
        <f>Gruppering!M1097</f>
        <v>099</v>
      </c>
      <c r="F889" t="str">
        <f t="shared" si="15"/>
        <v>5.46.60.1.099</v>
      </c>
    </row>
    <row r="890" spans="1:6" x14ac:dyDescent="0.25">
      <c r="A890" s="23" t="str">
        <f>Gruppering!C1098</f>
        <v>5</v>
      </c>
      <c r="B890" s="23" t="str">
        <f>Gruppering!D1098</f>
        <v>46</v>
      </c>
      <c r="C890" s="23" t="str">
        <f>Gruppering!E1098</f>
        <v>60</v>
      </c>
      <c r="D890" s="23" t="str">
        <f>Gruppering!F1098</f>
        <v>1</v>
      </c>
      <c r="E890" s="23" t="str">
        <f>Gruppering!M1098</f>
        <v>100</v>
      </c>
      <c r="F890" t="str">
        <f t="shared" si="15"/>
        <v>5.46.60.1.100</v>
      </c>
    </row>
    <row r="891" spans="1:6" x14ac:dyDescent="0.25">
      <c r="A891" s="23" t="str">
        <f>Gruppering!C1099</f>
        <v>5</v>
      </c>
      <c r="B891" s="23" t="str">
        <f>Gruppering!D1099</f>
        <v>46</v>
      </c>
      <c r="C891" s="23" t="str">
        <f>Gruppering!E1099</f>
        <v>60</v>
      </c>
      <c r="D891" s="23" t="str">
        <f>Gruppering!F1099</f>
        <v>1</v>
      </c>
      <c r="E891" s="23" t="str">
        <f>Gruppering!M1099</f>
        <v>101</v>
      </c>
      <c r="F891" t="str">
        <f t="shared" si="15"/>
        <v>5.46.60.1.101</v>
      </c>
    </row>
    <row r="892" spans="1:6" x14ac:dyDescent="0.25">
      <c r="A892" s="23" t="str">
        <f>Gruppering!C1100</f>
        <v>5</v>
      </c>
      <c r="B892" s="23" t="str">
        <f>Gruppering!D1100</f>
        <v>46</v>
      </c>
      <c r="C892" s="23" t="str">
        <f>Gruppering!E1100</f>
        <v>60</v>
      </c>
      <c r="D892" s="23" t="str">
        <f>Gruppering!F1100</f>
        <v>1</v>
      </c>
      <c r="E892" s="23" t="str">
        <f>Gruppering!M1100</f>
        <v>102</v>
      </c>
      <c r="F892" t="str">
        <f t="shared" si="15"/>
        <v>5.46.60.1.102</v>
      </c>
    </row>
    <row r="893" spans="1:6" x14ac:dyDescent="0.25">
      <c r="A893" s="23" t="str">
        <f>Gruppering!C1101</f>
        <v>5</v>
      </c>
      <c r="B893" s="23" t="str">
        <f>Gruppering!D1101</f>
        <v>46</v>
      </c>
      <c r="C893" s="23" t="str">
        <f>Gruppering!E1101</f>
        <v>60</v>
      </c>
      <c r="D893" s="23" t="str">
        <f>Gruppering!F1101</f>
        <v>1</v>
      </c>
      <c r="E893" s="23" t="str">
        <f>Gruppering!M1101</f>
        <v>103</v>
      </c>
      <c r="F893" t="str">
        <f t="shared" si="15"/>
        <v>5.46.60.1.103</v>
      </c>
    </row>
    <row r="894" spans="1:6" x14ac:dyDescent="0.25">
      <c r="A894" s="23" t="str">
        <f>Gruppering!C1102</f>
        <v>5</v>
      </c>
      <c r="B894" s="23" t="str">
        <f>Gruppering!D1102</f>
        <v>46</v>
      </c>
      <c r="C894" s="23" t="str">
        <f>Gruppering!E1102</f>
        <v>60</v>
      </c>
      <c r="D894" s="23" t="str">
        <f>Gruppering!F1102</f>
        <v>1</v>
      </c>
      <c r="E894" s="23" t="str">
        <f>Gruppering!M1102</f>
        <v>104</v>
      </c>
      <c r="F894" t="str">
        <f t="shared" si="15"/>
        <v>5.46.60.1.104</v>
      </c>
    </row>
    <row r="895" spans="1:6" x14ac:dyDescent="0.25">
      <c r="A895" s="23" t="str">
        <f>Gruppering!C1103</f>
        <v>5</v>
      </c>
      <c r="B895" s="23" t="str">
        <f>Gruppering!D1103</f>
        <v>46</v>
      </c>
      <c r="C895" s="23" t="str">
        <f>Gruppering!E1103</f>
        <v>60</v>
      </c>
      <c r="D895" s="23" t="str">
        <f>Gruppering!F1103</f>
        <v>1</v>
      </c>
      <c r="E895" s="23" t="str">
        <f>Gruppering!M1103</f>
        <v>105</v>
      </c>
      <c r="F895" t="str">
        <f t="shared" si="15"/>
        <v>5.46.60.1.105</v>
      </c>
    </row>
    <row r="896" spans="1:6" x14ac:dyDescent="0.25">
      <c r="A896" s="23" t="str">
        <f>Gruppering!C1117</f>
        <v>5</v>
      </c>
      <c r="B896" s="23" t="str">
        <f>Gruppering!D1117</f>
        <v>46</v>
      </c>
      <c r="C896" s="23" t="str">
        <f>Gruppering!E1117</f>
        <v>61</v>
      </c>
      <c r="D896" s="23" t="str">
        <f>Gruppering!F1117</f>
        <v>1</v>
      </c>
      <c r="E896" s="23" t="str">
        <f>Gruppering!M1117</f>
        <v>005</v>
      </c>
      <c r="F896" t="str">
        <f t="shared" si="15"/>
        <v>5.46.61.1.005</v>
      </c>
    </row>
    <row r="897" spans="1:6" x14ac:dyDescent="0.25">
      <c r="A897" s="23" t="str">
        <f>Gruppering!C1118</f>
        <v>5</v>
      </c>
      <c r="B897" s="23" t="str">
        <f>Gruppering!D1118</f>
        <v>46</v>
      </c>
      <c r="C897" s="23" t="str">
        <f>Gruppering!E1118</f>
        <v>61</v>
      </c>
      <c r="D897" s="23" t="str">
        <f>Gruppering!F1118</f>
        <v>1</v>
      </c>
      <c r="E897" s="23" t="str">
        <f>Gruppering!M1118</f>
        <v>006</v>
      </c>
      <c r="F897" t="str">
        <f t="shared" si="15"/>
        <v>5.46.61.1.006</v>
      </c>
    </row>
    <row r="898" spans="1:6" x14ac:dyDescent="0.25">
      <c r="A898" s="23" t="str">
        <f>Gruppering!C1119</f>
        <v>5</v>
      </c>
      <c r="B898" s="23" t="str">
        <f>Gruppering!D1119</f>
        <v>46</v>
      </c>
      <c r="C898" s="23" t="str">
        <f>Gruppering!E1119</f>
        <v>61</v>
      </c>
      <c r="D898" s="23" t="str">
        <f>Gruppering!F1119</f>
        <v>1</v>
      </c>
      <c r="E898" s="23" t="str">
        <f>Gruppering!M1119</f>
        <v>007</v>
      </c>
      <c r="F898" t="str">
        <f t="shared" si="15"/>
        <v>5.46.61.1.007</v>
      </c>
    </row>
    <row r="899" spans="1:6" x14ac:dyDescent="0.25">
      <c r="A899" s="23" t="str">
        <f>Gruppering!C1120</f>
        <v>5</v>
      </c>
      <c r="B899" s="23" t="str">
        <f>Gruppering!D1120</f>
        <v>46</v>
      </c>
      <c r="C899" s="23" t="str">
        <f>Gruppering!E1120</f>
        <v>61</v>
      </c>
      <c r="D899" s="23" t="str">
        <f>Gruppering!F1120</f>
        <v>1</v>
      </c>
      <c r="E899" s="23" t="str">
        <f>Gruppering!M1120</f>
        <v>008</v>
      </c>
      <c r="F899" t="str">
        <f t="shared" si="15"/>
        <v>5.46.61.1.008</v>
      </c>
    </row>
    <row r="900" spans="1:6" x14ac:dyDescent="0.25">
      <c r="A900" s="23" t="str">
        <f>Gruppering!C1121</f>
        <v>5</v>
      </c>
      <c r="B900" s="23" t="str">
        <f>Gruppering!D1121</f>
        <v>46</v>
      </c>
      <c r="C900" s="23" t="str">
        <f>Gruppering!E1121</f>
        <v>61</v>
      </c>
      <c r="D900" s="23" t="str">
        <f>Gruppering!F1121</f>
        <v>1</v>
      </c>
      <c r="E900" s="23" t="str">
        <f>Gruppering!M1121</f>
        <v>009</v>
      </c>
      <c r="F900" t="str">
        <f t="shared" ref="F900:F963" si="16">CONCATENATE(A900,".",B900,".",C900,".",D900,".",E900)</f>
        <v>5.46.61.1.009</v>
      </c>
    </row>
    <row r="901" spans="1:6" x14ac:dyDescent="0.25">
      <c r="A901" s="23" t="str">
        <f>Gruppering!C1122</f>
        <v>5</v>
      </c>
      <c r="B901" s="23" t="str">
        <f>Gruppering!D1122</f>
        <v>46</v>
      </c>
      <c r="C901" s="23" t="str">
        <f>Gruppering!E1122</f>
        <v>61</v>
      </c>
      <c r="D901" s="23" t="str">
        <f>Gruppering!F1122</f>
        <v>1</v>
      </c>
      <c r="E901" s="23" t="str">
        <f>Gruppering!M1122</f>
        <v>010</v>
      </c>
      <c r="F901" t="str">
        <f t="shared" si="16"/>
        <v>5.46.61.1.010</v>
      </c>
    </row>
    <row r="902" spans="1:6" x14ac:dyDescent="0.25">
      <c r="A902" s="23" t="str">
        <f>Gruppering!C1123</f>
        <v>5</v>
      </c>
      <c r="B902" s="23" t="str">
        <f>Gruppering!D1123</f>
        <v>46</v>
      </c>
      <c r="C902" s="23" t="str">
        <f>Gruppering!E1123</f>
        <v>61</v>
      </c>
      <c r="D902" s="23" t="str">
        <f>Gruppering!F1123</f>
        <v>1</v>
      </c>
      <c r="E902" s="23" t="str">
        <f>Gruppering!M1123</f>
        <v>011</v>
      </c>
      <c r="F902" t="str">
        <f t="shared" si="16"/>
        <v>5.46.61.1.011</v>
      </c>
    </row>
    <row r="903" spans="1:6" x14ac:dyDescent="0.25">
      <c r="A903" s="23" t="str">
        <f>Gruppering!C1124</f>
        <v>5</v>
      </c>
      <c r="B903" s="23" t="str">
        <f>Gruppering!D1124</f>
        <v>46</v>
      </c>
      <c r="C903" s="23" t="str">
        <f>Gruppering!E1124</f>
        <v>61</v>
      </c>
      <c r="D903" s="23" t="str">
        <f>Gruppering!F1124</f>
        <v>1</v>
      </c>
      <c r="E903" s="23" t="str">
        <f>Gruppering!M1124</f>
        <v>090</v>
      </c>
      <c r="F903" t="str">
        <f t="shared" si="16"/>
        <v>5.46.61.1.090</v>
      </c>
    </row>
    <row r="904" spans="1:6" x14ac:dyDescent="0.25">
      <c r="A904" s="23" t="str">
        <f>Gruppering!C1126</f>
        <v>5</v>
      </c>
      <c r="B904" s="23" t="str">
        <f>Gruppering!D1126</f>
        <v>46</v>
      </c>
      <c r="C904" s="23" t="str">
        <f>Gruppering!E1126</f>
        <v>61</v>
      </c>
      <c r="D904" s="23" t="str">
        <f>Gruppering!F1126</f>
        <v>1</v>
      </c>
      <c r="E904" s="23" t="str">
        <f>Gruppering!M1126</f>
        <v>092</v>
      </c>
      <c r="F904" t="str">
        <f t="shared" si="16"/>
        <v>5.46.61.1.092</v>
      </c>
    </row>
    <row r="905" spans="1:6" x14ac:dyDescent="0.25">
      <c r="A905" s="23" t="str">
        <f>Gruppering!C1127</f>
        <v>5</v>
      </c>
      <c r="B905" s="23" t="str">
        <f>Gruppering!D1127</f>
        <v>46</v>
      </c>
      <c r="C905" s="23" t="str">
        <f>Gruppering!E1127</f>
        <v>61</v>
      </c>
      <c r="D905" s="23" t="str">
        <f>Gruppering!F1127</f>
        <v>1</v>
      </c>
      <c r="E905" s="23" t="str">
        <f>Gruppering!M1127</f>
        <v>093</v>
      </c>
      <c r="F905" t="str">
        <f t="shared" si="16"/>
        <v>5.46.61.1.093</v>
      </c>
    </row>
    <row r="906" spans="1:6" x14ac:dyDescent="0.25">
      <c r="A906" s="23" t="str">
        <f>Gruppering!C1129</f>
        <v>5</v>
      </c>
      <c r="B906" s="23" t="str">
        <f>Gruppering!D1129</f>
        <v>46</v>
      </c>
      <c r="C906" s="23" t="str">
        <f>Gruppering!E1129</f>
        <v>61</v>
      </c>
      <c r="D906" s="23" t="str">
        <f>Gruppering!F1129</f>
        <v>2</v>
      </c>
      <c r="E906" s="23" t="str">
        <f>Gruppering!M1129</f>
        <v>003</v>
      </c>
      <c r="F906" t="str">
        <f t="shared" si="16"/>
        <v>5.46.61.2.003</v>
      </c>
    </row>
    <row r="907" spans="1:6" x14ac:dyDescent="0.25">
      <c r="A907" s="23" t="str">
        <f>Gruppering!C1130</f>
        <v>5</v>
      </c>
      <c r="B907" s="23" t="str">
        <f>Gruppering!D1130</f>
        <v>46</v>
      </c>
      <c r="C907" s="23" t="str">
        <f>Gruppering!E1130</f>
        <v>61</v>
      </c>
      <c r="D907" s="23" t="str">
        <f>Gruppering!F1130</f>
        <v>2</v>
      </c>
      <c r="E907" s="23" t="str">
        <f>Gruppering!M1130</f>
        <v>004</v>
      </c>
      <c r="F907" t="str">
        <f t="shared" si="16"/>
        <v>5.46.61.2.004</v>
      </c>
    </row>
    <row r="908" spans="1:6" x14ac:dyDescent="0.25">
      <c r="A908" s="23" t="str">
        <f>Gruppering!C1131</f>
        <v>5</v>
      </c>
      <c r="B908" s="23" t="str">
        <f>Gruppering!D1131</f>
        <v>46</v>
      </c>
      <c r="C908" s="23" t="str">
        <f>Gruppering!E1131</f>
        <v>61</v>
      </c>
      <c r="D908" s="23" t="str">
        <f>Gruppering!F1131</f>
        <v>2</v>
      </c>
      <c r="E908" s="23" t="str">
        <f>Gruppering!M1131</f>
        <v>005</v>
      </c>
      <c r="F908" t="str">
        <f t="shared" si="16"/>
        <v>5.46.61.2.005</v>
      </c>
    </row>
    <row r="909" spans="1:6" x14ac:dyDescent="0.25">
      <c r="A909" s="23" t="str">
        <f>Gruppering!C1132</f>
        <v>5</v>
      </c>
      <c r="B909" s="23" t="str">
        <f>Gruppering!D1132</f>
        <v>46</v>
      </c>
      <c r="C909" s="23" t="str">
        <f>Gruppering!E1132</f>
        <v>61</v>
      </c>
      <c r="D909" s="23" t="str">
        <f>Gruppering!F1132</f>
        <v>2</v>
      </c>
      <c r="E909" s="23" t="str">
        <f>Gruppering!M1132</f>
        <v>006</v>
      </c>
      <c r="F909" t="str">
        <f t="shared" si="16"/>
        <v>5.46.61.2.006</v>
      </c>
    </row>
    <row r="910" spans="1:6" x14ac:dyDescent="0.25">
      <c r="A910" s="23" t="str">
        <f>Gruppering!C1133</f>
        <v>5</v>
      </c>
      <c r="B910" s="23" t="str">
        <f>Gruppering!D1133</f>
        <v>46</v>
      </c>
      <c r="C910" s="23" t="str">
        <f>Gruppering!E1133</f>
        <v>61</v>
      </c>
      <c r="D910" s="23" t="str">
        <f>Gruppering!F1133</f>
        <v>2</v>
      </c>
      <c r="E910" s="23" t="str">
        <f>Gruppering!M1133</f>
        <v>007</v>
      </c>
      <c r="F910" t="str">
        <f t="shared" si="16"/>
        <v>5.46.61.2.007</v>
      </c>
    </row>
    <row r="911" spans="1:6" x14ac:dyDescent="0.25">
      <c r="A911" s="23" t="str">
        <f>Gruppering!C1134</f>
        <v>5</v>
      </c>
      <c r="B911" s="23" t="str">
        <f>Gruppering!D1134</f>
        <v>46</v>
      </c>
      <c r="C911" s="23" t="str">
        <f>Gruppering!E1134</f>
        <v>61</v>
      </c>
      <c r="D911" s="23" t="str">
        <f>Gruppering!F1134</f>
        <v>2</v>
      </c>
      <c r="E911" s="23" t="str">
        <f>Gruppering!M1134</f>
        <v>008</v>
      </c>
      <c r="F911" t="str">
        <f t="shared" si="16"/>
        <v>5.46.61.2.008</v>
      </c>
    </row>
    <row r="912" spans="1:6" x14ac:dyDescent="0.25">
      <c r="A912" s="23" t="str">
        <f>Gruppering!C1135</f>
        <v>5</v>
      </c>
      <c r="B912" s="23" t="str">
        <f>Gruppering!D1135</f>
        <v>46</v>
      </c>
      <c r="C912" s="23" t="str">
        <f>Gruppering!E1135</f>
        <v>61</v>
      </c>
      <c r="D912" s="23" t="str">
        <f>Gruppering!F1135</f>
        <v>2</v>
      </c>
      <c r="E912" s="23" t="str">
        <f>Gruppering!M1135</f>
        <v>009</v>
      </c>
      <c r="F912" t="str">
        <f t="shared" si="16"/>
        <v>5.46.61.2.009</v>
      </c>
    </row>
    <row r="913" spans="1:6" x14ac:dyDescent="0.25">
      <c r="A913" s="23" t="str">
        <f>Gruppering!C1136</f>
        <v>5</v>
      </c>
      <c r="B913" s="23" t="str">
        <f>Gruppering!D1136</f>
        <v>46</v>
      </c>
      <c r="C913" s="23" t="str">
        <f>Gruppering!E1136</f>
        <v>61</v>
      </c>
      <c r="D913" s="23" t="str">
        <f>Gruppering!F1136</f>
        <v>2</v>
      </c>
      <c r="E913" s="23" t="str">
        <f>Gruppering!M1136</f>
        <v>010</v>
      </c>
      <c r="F913" t="str">
        <f t="shared" si="16"/>
        <v>5.46.61.2.010</v>
      </c>
    </row>
    <row r="914" spans="1:6" x14ac:dyDescent="0.25">
      <c r="A914" s="23" t="str">
        <f>Gruppering!C1137</f>
        <v>5</v>
      </c>
      <c r="B914" s="23" t="str">
        <f>Gruppering!D1137</f>
        <v>46</v>
      </c>
      <c r="C914" s="23" t="str">
        <f>Gruppering!E1137</f>
        <v>61</v>
      </c>
      <c r="D914" s="23" t="str">
        <f>Gruppering!F1137</f>
        <v>2</v>
      </c>
      <c r="E914" s="23" t="str">
        <f>Gruppering!M1137</f>
        <v>011</v>
      </c>
      <c r="F914" t="str">
        <f t="shared" si="16"/>
        <v>5.46.61.2.011</v>
      </c>
    </row>
    <row r="915" spans="1:6" x14ac:dyDescent="0.25">
      <c r="A915" s="23" t="str">
        <f>Gruppering!C1138</f>
        <v>5</v>
      </c>
      <c r="B915" s="23" t="str">
        <f>Gruppering!D1138</f>
        <v>46</v>
      </c>
      <c r="C915" s="23" t="str">
        <f>Gruppering!E1138</f>
        <v>61</v>
      </c>
      <c r="D915" s="23" t="str">
        <f>Gruppering!F1138</f>
        <v>2</v>
      </c>
      <c r="E915" s="23" t="str">
        <f>Gruppering!M1138</f>
        <v>012</v>
      </c>
      <c r="F915" t="str">
        <f t="shared" si="16"/>
        <v>5.46.61.2.012</v>
      </c>
    </row>
    <row r="916" spans="1:6" x14ac:dyDescent="0.25">
      <c r="A916" s="23" t="str">
        <f>Gruppering!C1139</f>
        <v>5</v>
      </c>
      <c r="B916" s="23" t="str">
        <f>Gruppering!D1139</f>
        <v>46</v>
      </c>
      <c r="C916" s="23" t="str">
        <f>Gruppering!E1139</f>
        <v>61</v>
      </c>
      <c r="D916" s="23" t="str">
        <f>Gruppering!F1139</f>
        <v>2</v>
      </c>
      <c r="E916" s="23" t="str">
        <f>Gruppering!M1139</f>
        <v>013</v>
      </c>
      <c r="F916" t="str">
        <f t="shared" si="16"/>
        <v>5.46.61.2.013</v>
      </c>
    </row>
    <row r="917" spans="1:6" x14ac:dyDescent="0.25">
      <c r="A917" s="23" t="str">
        <f>Gruppering!C1140</f>
        <v>5</v>
      </c>
      <c r="B917" s="23" t="str">
        <f>Gruppering!D1140</f>
        <v>46</v>
      </c>
      <c r="C917" s="23" t="str">
        <f>Gruppering!E1140</f>
        <v>61</v>
      </c>
      <c r="D917" s="23" t="str">
        <f>Gruppering!F1140</f>
        <v>2</v>
      </c>
      <c r="E917" s="23" t="str">
        <f>Gruppering!M1140</f>
        <v>014</v>
      </c>
      <c r="F917" t="str">
        <f t="shared" si="16"/>
        <v>5.46.61.2.014</v>
      </c>
    </row>
    <row r="918" spans="1:6" x14ac:dyDescent="0.25">
      <c r="A918" s="23" t="str">
        <f>Gruppering!C1141</f>
        <v>5</v>
      </c>
      <c r="B918" s="23" t="str">
        <f>Gruppering!D1141</f>
        <v>46</v>
      </c>
      <c r="C918" s="23" t="str">
        <f>Gruppering!E1141</f>
        <v>61</v>
      </c>
      <c r="D918" s="23" t="str">
        <f>Gruppering!F1141</f>
        <v>2</v>
      </c>
      <c r="E918" s="23" t="str">
        <f>Gruppering!M1141</f>
        <v>015</v>
      </c>
      <c r="F918" t="str">
        <f t="shared" si="16"/>
        <v>5.46.61.2.015</v>
      </c>
    </row>
    <row r="919" spans="1:6" x14ac:dyDescent="0.25">
      <c r="A919" s="23" t="str">
        <f>Gruppering!C1142</f>
        <v>5</v>
      </c>
      <c r="B919" s="23" t="str">
        <f>Gruppering!D1142</f>
        <v>46</v>
      </c>
      <c r="C919" s="23" t="str">
        <f>Gruppering!E1142</f>
        <v>61</v>
      </c>
      <c r="D919" s="23" t="str">
        <f>Gruppering!F1142</f>
        <v>2</v>
      </c>
      <c r="E919" s="23" t="str">
        <f>Gruppering!M1142</f>
        <v>016</v>
      </c>
      <c r="F919" t="str">
        <f t="shared" si="16"/>
        <v>5.46.61.2.016</v>
      </c>
    </row>
    <row r="920" spans="1:6" x14ac:dyDescent="0.25">
      <c r="A920" s="23" t="str">
        <f>Gruppering!C1147</f>
        <v>5</v>
      </c>
      <c r="B920" s="23" t="str">
        <f>Gruppering!D1147</f>
        <v>46</v>
      </c>
      <c r="C920" s="23" t="str">
        <f>Gruppering!E1147</f>
        <v>61</v>
      </c>
      <c r="D920" s="23" t="str">
        <f>Gruppering!F1147</f>
        <v>2</v>
      </c>
      <c r="E920" s="23" t="str">
        <f>Gruppering!M1147</f>
        <v>021</v>
      </c>
      <c r="F920" t="str">
        <f t="shared" si="16"/>
        <v>5.46.61.2.021</v>
      </c>
    </row>
    <row r="921" spans="1:6" x14ac:dyDescent="0.25">
      <c r="A921" s="23" t="str">
        <f>Gruppering!C1148</f>
        <v>5</v>
      </c>
      <c r="B921" s="23" t="str">
        <f>Gruppering!D1148</f>
        <v>46</v>
      </c>
      <c r="C921" s="23" t="str">
        <f>Gruppering!E1148</f>
        <v>61</v>
      </c>
      <c r="D921" s="23" t="str">
        <f>Gruppering!F1148</f>
        <v>2</v>
      </c>
      <c r="E921" s="23" t="str">
        <f>Gruppering!M1148</f>
        <v>022</v>
      </c>
      <c r="F921" t="str">
        <f t="shared" si="16"/>
        <v>5.46.61.2.022</v>
      </c>
    </row>
    <row r="922" spans="1:6" x14ac:dyDescent="0.25">
      <c r="A922" s="23" t="str">
        <f>Gruppering!C1149</f>
        <v>5</v>
      </c>
      <c r="B922" s="23" t="str">
        <f>Gruppering!D1149</f>
        <v>46</v>
      </c>
      <c r="C922" s="23" t="str">
        <f>Gruppering!E1149</f>
        <v>61</v>
      </c>
      <c r="D922" s="23" t="str">
        <f>Gruppering!F1149</f>
        <v>2</v>
      </c>
      <c r="E922" s="23" t="str">
        <f>Gruppering!M1149</f>
        <v>023</v>
      </c>
      <c r="F922" t="str">
        <f t="shared" si="16"/>
        <v>5.46.61.2.023</v>
      </c>
    </row>
    <row r="923" spans="1:6" x14ac:dyDescent="0.25">
      <c r="A923" s="23" t="str">
        <f>Gruppering!C1150</f>
        <v>5</v>
      </c>
      <c r="B923" s="23" t="str">
        <f>Gruppering!D1150</f>
        <v>46</v>
      </c>
      <c r="C923" s="23" t="str">
        <f>Gruppering!E1150</f>
        <v>61</v>
      </c>
      <c r="D923" s="23" t="str">
        <f>Gruppering!F1150</f>
        <v>2</v>
      </c>
      <c r="E923" s="23" t="str">
        <f>Gruppering!M1150</f>
        <v>024</v>
      </c>
      <c r="F923" t="str">
        <f t="shared" si="16"/>
        <v>5.46.61.2.024</v>
      </c>
    </row>
    <row r="924" spans="1:6" x14ac:dyDescent="0.25">
      <c r="A924" s="23" t="str">
        <f>Gruppering!C1151</f>
        <v>5</v>
      </c>
      <c r="B924" s="23" t="str">
        <f>Gruppering!D1151</f>
        <v>46</v>
      </c>
      <c r="C924" s="23" t="str">
        <f>Gruppering!E1151</f>
        <v>61</v>
      </c>
      <c r="D924" s="23" t="str">
        <f>Gruppering!F1151</f>
        <v>2</v>
      </c>
      <c r="E924" s="23" t="str">
        <f>Gruppering!M1151</f>
        <v>025</v>
      </c>
      <c r="F924" t="str">
        <f t="shared" si="16"/>
        <v>5.46.61.2.025</v>
      </c>
    </row>
    <row r="925" spans="1:6" x14ac:dyDescent="0.25">
      <c r="A925" s="23" t="str">
        <f>Gruppering!C1152</f>
        <v>5</v>
      </c>
      <c r="B925" s="23" t="str">
        <f>Gruppering!D1152</f>
        <v>46</v>
      </c>
      <c r="C925" s="23" t="str">
        <f>Gruppering!E1152</f>
        <v>61</v>
      </c>
      <c r="D925" s="23" t="str">
        <f>Gruppering!F1152</f>
        <v>2</v>
      </c>
      <c r="E925" s="23" t="str">
        <f>Gruppering!M1152</f>
        <v>026</v>
      </c>
      <c r="F925" t="str">
        <f t="shared" si="16"/>
        <v>5.46.61.2.026</v>
      </c>
    </row>
    <row r="926" spans="1:6" x14ac:dyDescent="0.25">
      <c r="A926" s="23" t="str">
        <f>Gruppering!C1153</f>
        <v>5</v>
      </c>
      <c r="B926" s="23" t="str">
        <f>Gruppering!D1153</f>
        <v>46</v>
      </c>
      <c r="C926" s="23" t="str">
        <f>Gruppering!E1153</f>
        <v>61</v>
      </c>
      <c r="D926" s="23" t="str">
        <f>Gruppering!F1153</f>
        <v>2</v>
      </c>
      <c r="E926" s="23" t="str">
        <f>Gruppering!M1153</f>
        <v>027</v>
      </c>
      <c r="F926" t="str">
        <f t="shared" si="16"/>
        <v>5.46.61.2.027</v>
      </c>
    </row>
    <row r="927" spans="1:6" x14ac:dyDescent="0.25">
      <c r="A927" s="23" t="str">
        <f>Gruppering!C1154</f>
        <v>5</v>
      </c>
      <c r="B927" s="23" t="str">
        <f>Gruppering!D1154</f>
        <v>46</v>
      </c>
      <c r="C927" s="23" t="str">
        <f>Gruppering!E1154</f>
        <v>61</v>
      </c>
      <c r="D927" s="23" t="str">
        <f>Gruppering!F1154</f>
        <v>2</v>
      </c>
      <c r="E927" s="23" t="str">
        <f>Gruppering!M1154</f>
        <v>028</v>
      </c>
      <c r="F927" t="str">
        <f t="shared" si="16"/>
        <v>5.46.61.2.028</v>
      </c>
    </row>
    <row r="928" spans="1:6" x14ac:dyDescent="0.25">
      <c r="A928" s="23" t="str">
        <f>Gruppering!C1155</f>
        <v>5</v>
      </c>
      <c r="B928" s="23" t="str">
        <f>Gruppering!D1155</f>
        <v>46</v>
      </c>
      <c r="C928" s="23" t="str">
        <f>Gruppering!E1155</f>
        <v>61</v>
      </c>
      <c r="D928" s="23" t="str">
        <f>Gruppering!F1155</f>
        <v>3</v>
      </c>
      <c r="E928" s="23" t="str">
        <f>Gruppering!M1155</f>
        <v>001</v>
      </c>
      <c r="F928" t="str">
        <f t="shared" si="16"/>
        <v>5.46.61.3.001</v>
      </c>
    </row>
    <row r="929" spans="1:6" x14ac:dyDescent="0.25">
      <c r="A929" s="23" t="str">
        <f>Gruppering!C1156</f>
        <v>5</v>
      </c>
      <c r="B929" s="23" t="str">
        <f>Gruppering!D1156</f>
        <v>46</v>
      </c>
      <c r="C929" s="23" t="str">
        <f>Gruppering!E1156</f>
        <v>61</v>
      </c>
      <c r="D929" s="23" t="str">
        <f>Gruppering!F1156</f>
        <v>3</v>
      </c>
      <c r="E929" s="23" t="str">
        <f>Gruppering!M1156</f>
        <v>010</v>
      </c>
      <c r="F929" t="str">
        <f t="shared" si="16"/>
        <v>5.46.61.3.010</v>
      </c>
    </row>
    <row r="930" spans="1:6" x14ac:dyDescent="0.25">
      <c r="A930" s="23" t="str">
        <f>Gruppering!C1157</f>
        <v>5</v>
      </c>
      <c r="B930" s="23" t="str">
        <f>Gruppering!D1157</f>
        <v>46</v>
      </c>
      <c r="C930" s="23" t="str">
        <f>Gruppering!E1157</f>
        <v>61</v>
      </c>
      <c r="D930" s="23" t="str">
        <f>Gruppering!F1157</f>
        <v>3</v>
      </c>
      <c r="E930" s="23" t="str">
        <f>Gruppering!M1157</f>
        <v>015</v>
      </c>
      <c r="F930" t="str">
        <f t="shared" si="16"/>
        <v>5.46.61.3.015</v>
      </c>
    </row>
    <row r="931" spans="1:6" x14ac:dyDescent="0.25">
      <c r="A931" s="23" t="str">
        <f>Gruppering!C1158</f>
        <v>5</v>
      </c>
      <c r="B931" s="23" t="str">
        <f>Gruppering!D1158</f>
        <v>46</v>
      </c>
      <c r="C931" s="23" t="str">
        <f>Gruppering!E1158</f>
        <v>65</v>
      </c>
      <c r="D931" s="23" t="str">
        <f>Gruppering!F1158</f>
        <v>1</v>
      </c>
      <c r="E931" s="23" t="str">
        <f>Gruppering!M1158</f>
        <v>001</v>
      </c>
      <c r="F931" t="str">
        <f t="shared" si="16"/>
        <v>5.46.65.1.001</v>
      </c>
    </row>
    <row r="932" spans="1:6" x14ac:dyDescent="0.25">
      <c r="A932" s="23" t="str">
        <f>Gruppering!C1159</f>
        <v>5</v>
      </c>
      <c r="B932" s="23" t="str">
        <f>Gruppering!D1159</f>
        <v>46</v>
      </c>
      <c r="C932" s="23" t="str">
        <f>Gruppering!E1159</f>
        <v>65</v>
      </c>
      <c r="D932" s="23" t="str">
        <f>Gruppering!F1159</f>
        <v>1</v>
      </c>
      <c r="E932" s="23" t="str">
        <f>Gruppering!M1159</f>
        <v>002</v>
      </c>
      <c r="F932" t="str">
        <f t="shared" si="16"/>
        <v>5.46.65.1.002</v>
      </c>
    </row>
    <row r="933" spans="1:6" x14ac:dyDescent="0.25">
      <c r="A933" s="23" t="str">
        <f>Gruppering!C1160</f>
        <v>5</v>
      </c>
      <c r="B933" s="23" t="str">
        <f>Gruppering!D1160</f>
        <v>46</v>
      </c>
      <c r="C933" s="23" t="str">
        <f>Gruppering!E1160</f>
        <v>65</v>
      </c>
      <c r="D933" s="23" t="str">
        <f>Gruppering!F1160</f>
        <v>1</v>
      </c>
      <c r="E933" s="23" t="str">
        <f>Gruppering!M1160</f>
        <v>090</v>
      </c>
      <c r="F933" t="str">
        <f t="shared" si="16"/>
        <v>5.46.65.1.090</v>
      </c>
    </row>
    <row r="934" spans="1:6" x14ac:dyDescent="0.25">
      <c r="A934" s="23" t="str">
        <f>Gruppering!C1161</f>
        <v>5</v>
      </c>
      <c r="B934" s="23" t="str">
        <f>Gruppering!D1161</f>
        <v>46</v>
      </c>
      <c r="C934" s="23" t="str">
        <f>Gruppering!E1161</f>
        <v>65</v>
      </c>
      <c r="D934" s="23" t="str">
        <f>Gruppering!F1161</f>
        <v>2</v>
      </c>
      <c r="E934" s="23" t="str">
        <f>Gruppering!M1161</f>
        <v>001</v>
      </c>
      <c r="F934" t="str">
        <f t="shared" si="16"/>
        <v>5.46.65.2.001</v>
      </c>
    </row>
    <row r="935" spans="1:6" x14ac:dyDescent="0.25">
      <c r="A935" s="23" t="str">
        <f>Gruppering!C1162</f>
        <v>5</v>
      </c>
      <c r="B935" s="23" t="str">
        <f>Gruppering!D1162</f>
        <v>46</v>
      </c>
      <c r="C935" s="23" t="str">
        <f>Gruppering!E1162</f>
        <v>65</v>
      </c>
      <c r="D935" s="23" t="str">
        <f>Gruppering!F1162</f>
        <v>2</v>
      </c>
      <c r="E935" s="23" t="str">
        <f>Gruppering!M1162</f>
        <v>003</v>
      </c>
      <c r="F935" t="str">
        <f t="shared" si="16"/>
        <v>5.46.65.2.003</v>
      </c>
    </row>
    <row r="936" spans="1:6" x14ac:dyDescent="0.25">
      <c r="A936" s="23" t="str">
        <f>Gruppering!C1163</f>
        <v>5</v>
      </c>
      <c r="B936" s="23" t="str">
        <f>Gruppering!D1163</f>
        <v>46</v>
      </c>
      <c r="C936" s="23" t="str">
        <f>Gruppering!E1163</f>
        <v>65</v>
      </c>
      <c r="D936" s="23" t="str">
        <f>Gruppering!F1163</f>
        <v>3</v>
      </c>
      <c r="E936" s="23" t="str">
        <f>Gruppering!M1163</f>
        <v>001</v>
      </c>
      <c r="F936" t="str">
        <f t="shared" si="16"/>
        <v>5.46.65.3.001</v>
      </c>
    </row>
    <row r="937" spans="1:6" x14ac:dyDescent="0.25">
      <c r="A937" s="23" t="str">
        <f>Gruppering!C1164</f>
        <v>5</v>
      </c>
      <c r="B937" s="23" t="str">
        <f>Gruppering!D1164</f>
        <v>46</v>
      </c>
      <c r="C937" s="23" t="str">
        <f>Gruppering!E1164</f>
        <v>65</v>
      </c>
      <c r="D937" s="23" t="str">
        <f>Gruppering!F1164</f>
        <v>3</v>
      </c>
      <c r="E937" s="23" t="str">
        <f>Gruppering!M1164</f>
        <v>010</v>
      </c>
      <c r="F937" t="str">
        <f t="shared" si="16"/>
        <v>5.46.65.3.010</v>
      </c>
    </row>
    <row r="938" spans="1:6" x14ac:dyDescent="0.25">
      <c r="A938" s="23" t="str">
        <f>Gruppering!C1165</f>
        <v>5</v>
      </c>
      <c r="B938" s="23" t="str">
        <f>Gruppering!D1165</f>
        <v>46</v>
      </c>
      <c r="C938" s="23" t="str">
        <f>Gruppering!E1165</f>
        <v>65</v>
      </c>
      <c r="D938" s="23" t="str">
        <f>Gruppering!F1165</f>
        <v>3</v>
      </c>
      <c r="E938" s="23" t="str">
        <f>Gruppering!M1165</f>
        <v>015</v>
      </c>
      <c r="F938" t="str">
        <f t="shared" si="16"/>
        <v>5.46.65.3.015</v>
      </c>
    </row>
    <row r="939" spans="1:6" x14ac:dyDescent="0.25">
      <c r="A939" s="23" t="str">
        <f>Gruppering!C1166</f>
        <v>5</v>
      </c>
      <c r="B939" s="23" t="str">
        <f>Gruppering!D1166</f>
        <v>48</v>
      </c>
      <c r="C939" s="23" t="str">
        <f>Gruppering!E1166</f>
        <v>66</v>
      </c>
      <c r="D939" s="23" t="str">
        <f>Gruppering!F1166</f>
        <v>1</v>
      </c>
      <c r="E939" s="23" t="str">
        <f>Gruppering!M1166</f>
        <v>001</v>
      </c>
      <c r="F939" t="str">
        <f t="shared" si="16"/>
        <v>5.48.66.1.001</v>
      </c>
    </row>
    <row r="940" spans="1:6" x14ac:dyDescent="0.25">
      <c r="A940" s="23" t="str">
        <f>Gruppering!C1167</f>
        <v>5</v>
      </c>
      <c r="B940" s="23" t="str">
        <f>Gruppering!D1167</f>
        <v>48</v>
      </c>
      <c r="C940" s="23" t="str">
        <f>Gruppering!E1167</f>
        <v>66</v>
      </c>
      <c r="D940" s="23" t="str">
        <f>Gruppering!F1167</f>
        <v>1</v>
      </c>
      <c r="E940" s="23" t="str">
        <f>Gruppering!M1167</f>
        <v>002</v>
      </c>
      <c r="F940" t="str">
        <f t="shared" si="16"/>
        <v>5.48.66.1.002</v>
      </c>
    </row>
    <row r="941" spans="1:6" x14ac:dyDescent="0.25">
      <c r="A941" s="23" t="str">
        <f>Gruppering!C1168</f>
        <v>5</v>
      </c>
      <c r="B941" s="23" t="str">
        <f>Gruppering!D1168</f>
        <v>48</v>
      </c>
      <c r="C941" s="23" t="str">
        <f>Gruppering!E1168</f>
        <v>66</v>
      </c>
      <c r="D941" s="23" t="str">
        <f>Gruppering!F1168</f>
        <v>1</v>
      </c>
      <c r="E941" s="23" t="str">
        <f>Gruppering!M1168</f>
        <v>003</v>
      </c>
      <c r="F941" t="str">
        <f t="shared" si="16"/>
        <v>5.48.66.1.003</v>
      </c>
    </row>
    <row r="942" spans="1:6" x14ac:dyDescent="0.25">
      <c r="A942" s="23" t="str">
        <f>Gruppering!C1169</f>
        <v>5</v>
      </c>
      <c r="B942" s="23" t="str">
        <f>Gruppering!D1169</f>
        <v>48</v>
      </c>
      <c r="C942" s="23" t="str">
        <f>Gruppering!E1169</f>
        <v>66</v>
      </c>
      <c r="D942" s="23" t="str">
        <f>Gruppering!F1169</f>
        <v>1</v>
      </c>
      <c r="E942" s="23" t="str">
        <f>Gruppering!M1169</f>
        <v>004</v>
      </c>
      <c r="F942" t="str">
        <f t="shared" si="16"/>
        <v>5.48.66.1.004</v>
      </c>
    </row>
    <row r="943" spans="1:6" x14ac:dyDescent="0.25">
      <c r="A943" s="23" t="str">
        <f>Gruppering!C1170</f>
        <v>5</v>
      </c>
      <c r="B943" s="23" t="str">
        <f>Gruppering!D1170</f>
        <v>48</v>
      </c>
      <c r="C943" s="23" t="str">
        <f>Gruppering!E1170</f>
        <v>66</v>
      </c>
      <c r="D943" s="23" t="str">
        <f>Gruppering!F1170</f>
        <v>3</v>
      </c>
      <c r="E943" s="23" t="str">
        <f>Gruppering!M1170</f>
        <v>001</v>
      </c>
      <c r="F943" t="str">
        <f t="shared" si="16"/>
        <v>5.48.66.3.001</v>
      </c>
    </row>
    <row r="944" spans="1:6" x14ac:dyDescent="0.25">
      <c r="A944" s="23" t="str">
        <f>Gruppering!C1171</f>
        <v>5</v>
      </c>
      <c r="B944" s="23" t="str">
        <f>Gruppering!D1171</f>
        <v>48</v>
      </c>
      <c r="C944" s="23" t="str">
        <f>Gruppering!E1171</f>
        <v>66</v>
      </c>
      <c r="D944" s="23" t="str">
        <f>Gruppering!F1171</f>
        <v>3</v>
      </c>
      <c r="E944" s="23" t="str">
        <f>Gruppering!M1171</f>
        <v>010</v>
      </c>
      <c r="F944" t="str">
        <f t="shared" si="16"/>
        <v>5.48.66.3.010</v>
      </c>
    </row>
    <row r="945" spans="1:6" x14ac:dyDescent="0.25">
      <c r="A945" s="23" t="str">
        <f>Gruppering!C1172</f>
        <v>5</v>
      </c>
      <c r="B945" s="23" t="str">
        <f>Gruppering!D1172</f>
        <v>48</v>
      </c>
      <c r="C945" s="23" t="str">
        <f>Gruppering!E1172</f>
        <v>66</v>
      </c>
      <c r="D945" s="23" t="str">
        <f>Gruppering!F1172</f>
        <v>3</v>
      </c>
      <c r="E945" s="23" t="str">
        <f>Gruppering!M1172</f>
        <v>015</v>
      </c>
      <c r="F945" t="str">
        <f t="shared" si="16"/>
        <v>5.48.66.3.015</v>
      </c>
    </row>
    <row r="946" spans="1:6" x14ac:dyDescent="0.25">
      <c r="A946" s="23" t="str">
        <f>Gruppering!C1173</f>
        <v>5</v>
      </c>
      <c r="B946" s="23" t="str">
        <f>Gruppering!D1173</f>
        <v>48</v>
      </c>
      <c r="C946" s="23" t="str">
        <f>Gruppering!E1173</f>
        <v>67</v>
      </c>
      <c r="D946" s="23" t="str">
        <f>Gruppering!F1173</f>
        <v>1</v>
      </c>
      <c r="E946" s="23" t="str">
        <f>Gruppering!M1173</f>
        <v>001</v>
      </c>
      <c r="F946" t="str">
        <f t="shared" si="16"/>
        <v>5.48.67.1.001</v>
      </c>
    </row>
    <row r="947" spans="1:6" x14ac:dyDescent="0.25">
      <c r="A947" s="23" t="str">
        <f>Gruppering!C1174</f>
        <v>5</v>
      </c>
      <c r="B947" s="23" t="str">
        <f>Gruppering!D1174</f>
        <v>48</v>
      </c>
      <c r="C947" s="23" t="str">
        <f>Gruppering!E1174</f>
        <v>67</v>
      </c>
      <c r="D947" s="23" t="str">
        <f>Gruppering!F1174</f>
        <v>1</v>
      </c>
      <c r="E947" s="23" t="str">
        <f>Gruppering!M1174</f>
        <v>002</v>
      </c>
      <c r="F947" t="str">
        <f t="shared" si="16"/>
        <v>5.48.67.1.002</v>
      </c>
    </row>
    <row r="948" spans="1:6" x14ac:dyDescent="0.25">
      <c r="A948" s="23" t="str">
        <f>Gruppering!C1175</f>
        <v>5</v>
      </c>
      <c r="B948" s="23" t="str">
        <f>Gruppering!D1175</f>
        <v>48</v>
      </c>
      <c r="C948" s="23" t="str">
        <f>Gruppering!E1175</f>
        <v>67</v>
      </c>
      <c r="D948" s="23" t="str">
        <f>Gruppering!F1175</f>
        <v>1</v>
      </c>
      <c r="E948" s="23" t="str">
        <f>Gruppering!M1175</f>
        <v>003</v>
      </c>
      <c r="F948" t="str">
        <f t="shared" si="16"/>
        <v>5.48.67.1.003</v>
      </c>
    </row>
    <row r="949" spans="1:6" x14ac:dyDescent="0.25">
      <c r="A949" s="23" t="str">
        <f>Gruppering!C1176</f>
        <v>5</v>
      </c>
      <c r="B949" s="23" t="str">
        <f>Gruppering!D1176</f>
        <v>48</v>
      </c>
      <c r="C949" s="23" t="str">
        <f>Gruppering!E1176</f>
        <v>67</v>
      </c>
      <c r="D949" s="23" t="str">
        <f>Gruppering!F1176</f>
        <v>1</v>
      </c>
      <c r="E949" s="23" t="str">
        <f>Gruppering!M1176</f>
        <v>004</v>
      </c>
      <c r="F949" t="str">
        <f t="shared" si="16"/>
        <v>5.48.67.1.004</v>
      </c>
    </row>
    <row r="950" spans="1:6" x14ac:dyDescent="0.25">
      <c r="A950" s="23" t="str">
        <f>Gruppering!C1177</f>
        <v>5</v>
      </c>
      <c r="B950" s="23" t="str">
        <f>Gruppering!D1177</f>
        <v>48</v>
      </c>
      <c r="C950" s="23" t="str">
        <f>Gruppering!E1177</f>
        <v>67</v>
      </c>
      <c r="D950" s="23" t="str">
        <f>Gruppering!F1177</f>
        <v>1</v>
      </c>
      <c r="E950" s="23" t="str">
        <f>Gruppering!M1177</f>
        <v>005</v>
      </c>
      <c r="F950" t="str">
        <f t="shared" si="16"/>
        <v>5.48.67.1.005</v>
      </c>
    </row>
    <row r="951" spans="1:6" x14ac:dyDescent="0.25">
      <c r="A951" s="23" t="str">
        <f>Gruppering!C1178</f>
        <v>5</v>
      </c>
      <c r="B951" s="23" t="str">
        <f>Gruppering!D1178</f>
        <v>48</v>
      </c>
      <c r="C951" s="23" t="str">
        <f>Gruppering!E1178</f>
        <v>67</v>
      </c>
      <c r="D951" s="23" t="str">
        <f>Gruppering!F1178</f>
        <v>1</v>
      </c>
      <c r="E951" s="23" t="str">
        <f>Gruppering!M1178</f>
        <v>006</v>
      </c>
      <c r="F951" t="str">
        <f t="shared" si="16"/>
        <v>5.48.67.1.006</v>
      </c>
    </row>
    <row r="952" spans="1:6" x14ac:dyDescent="0.25">
      <c r="A952" s="23" t="str">
        <f>Gruppering!C1179</f>
        <v>5</v>
      </c>
      <c r="B952" s="23" t="str">
        <f>Gruppering!D1179</f>
        <v>48</v>
      </c>
      <c r="C952" s="23" t="str">
        <f>Gruppering!E1179</f>
        <v>67</v>
      </c>
      <c r="D952" s="23" t="str">
        <f>Gruppering!F1179</f>
        <v>1</v>
      </c>
      <c r="E952" s="23" t="str">
        <f>Gruppering!M1179</f>
        <v>007</v>
      </c>
      <c r="F952" t="str">
        <f t="shared" si="16"/>
        <v>5.48.67.1.007</v>
      </c>
    </row>
    <row r="953" spans="1:6" x14ac:dyDescent="0.25">
      <c r="A953" s="23" t="str">
        <f>Gruppering!C1182</f>
        <v>5</v>
      </c>
      <c r="B953" s="23" t="str">
        <f>Gruppering!D1182</f>
        <v>48</v>
      </c>
      <c r="C953" s="23" t="str">
        <f>Gruppering!E1182</f>
        <v>67</v>
      </c>
      <c r="D953" s="23" t="str">
        <f>Gruppering!F1182</f>
        <v>1</v>
      </c>
      <c r="E953" s="23" t="str">
        <f>Gruppering!M1182</f>
        <v>010</v>
      </c>
      <c r="F953" t="str">
        <f t="shared" si="16"/>
        <v>5.48.67.1.010</v>
      </c>
    </row>
    <row r="954" spans="1:6" x14ac:dyDescent="0.25">
      <c r="A954" s="23" t="str">
        <f>Gruppering!C1183</f>
        <v>5</v>
      </c>
      <c r="B954" s="23" t="str">
        <f>Gruppering!D1183</f>
        <v>48</v>
      </c>
      <c r="C954" s="23" t="str">
        <f>Gruppering!E1183</f>
        <v>67</v>
      </c>
      <c r="D954" s="23" t="str">
        <f>Gruppering!F1183</f>
        <v>1</v>
      </c>
      <c r="E954" s="23" t="str">
        <f>Gruppering!M1183</f>
        <v>011</v>
      </c>
      <c r="F954" t="str">
        <f t="shared" si="16"/>
        <v>5.48.67.1.011</v>
      </c>
    </row>
    <row r="955" spans="1:6" x14ac:dyDescent="0.25">
      <c r="A955" s="23" t="str">
        <f>Gruppering!C1184</f>
        <v>5</v>
      </c>
      <c r="B955" s="23" t="str">
        <f>Gruppering!D1184</f>
        <v>48</v>
      </c>
      <c r="C955" s="23" t="str">
        <f>Gruppering!E1184</f>
        <v>67</v>
      </c>
      <c r="D955" s="23" t="str">
        <f>Gruppering!F1184</f>
        <v>1</v>
      </c>
      <c r="E955" s="23" t="str">
        <f>Gruppering!M1184</f>
        <v>012</v>
      </c>
      <c r="F955" t="str">
        <f t="shared" si="16"/>
        <v>5.48.67.1.012</v>
      </c>
    </row>
    <row r="956" spans="1:6" x14ac:dyDescent="0.25">
      <c r="A956" s="23" t="str">
        <f>Gruppering!C1185</f>
        <v>5</v>
      </c>
      <c r="B956" s="23" t="str">
        <f>Gruppering!D1185</f>
        <v>48</v>
      </c>
      <c r="C956" s="23" t="str">
        <f>Gruppering!E1185</f>
        <v>67</v>
      </c>
      <c r="D956" s="23" t="str">
        <f>Gruppering!F1185</f>
        <v>1</v>
      </c>
      <c r="E956" s="23" t="str">
        <f>Gruppering!M1185</f>
        <v>013</v>
      </c>
      <c r="F956" t="str">
        <f t="shared" si="16"/>
        <v>5.48.67.1.013</v>
      </c>
    </row>
    <row r="957" spans="1:6" x14ac:dyDescent="0.25">
      <c r="A957" s="23" t="str">
        <f>Gruppering!C1186</f>
        <v>5</v>
      </c>
      <c r="B957" s="23" t="str">
        <f>Gruppering!D1186</f>
        <v>48</v>
      </c>
      <c r="C957" s="23" t="str">
        <f>Gruppering!E1186</f>
        <v>67</v>
      </c>
      <c r="D957" s="23" t="str">
        <f>Gruppering!F1186</f>
        <v>1</v>
      </c>
      <c r="E957" s="23" t="str">
        <f>Gruppering!M1186</f>
        <v>014</v>
      </c>
      <c r="F957" t="str">
        <f t="shared" si="16"/>
        <v>5.48.67.1.014</v>
      </c>
    </row>
    <row r="958" spans="1:6" x14ac:dyDescent="0.25">
      <c r="A958" s="23" t="str">
        <f>Gruppering!C1187</f>
        <v>5</v>
      </c>
      <c r="B958" s="23" t="str">
        <f>Gruppering!D1187</f>
        <v>48</v>
      </c>
      <c r="C958" s="23" t="str">
        <f>Gruppering!E1187</f>
        <v>67</v>
      </c>
      <c r="D958" s="23" t="str">
        <f>Gruppering!F1187</f>
        <v>1</v>
      </c>
      <c r="E958" s="23" t="str">
        <f>Gruppering!M1187</f>
        <v>093</v>
      </c>
      <c r="F958" t="str">
        <f t="shared" si="16"/>
        <v>5.48.67.1.093</v>
      </c>
    </row>
    <row r="959" spans="1:6" x14ac:dyDescent="0.25">
      <c r="A959" s="23" t="str">
        <f>Gruppering!C1188</f>
        <v>5</v>
      </c>
      <c r="B959" s="23" t="str">
        <f>Gruppering!D1188</f>
        <v>48</v>
      </c>
      <c r="C959" s="23" t="str">
        <f>Gruppering!E1188</f>
        <v>67</v>
      </c>
      <c r="D959" s="23" t="str">
        <f>Gruppering!F1188</f>
        <v>1</v>
      </c>
      <c r="E959" s="23" t="str">
        <f>Gruppering!M1188</f>
        <v>094</v>
      </c>
      <c r="F959" t="str">
        <f t="shared" si="16"/>
        <v>5.48.67.1.094</v>
      </c>
    </row>
    <row r="960" spans="1:6" x14ac:dyDescent="0.25">
      <c r="A960" s="23" t="str">
        <f>Gruppering!C1189</f>
        <v>5</v>
      </c>
      <c r="B960" s="23" t="str">
        <f>Gruppering!D1189</f>
        <v>48</v>
      </c>
      <c r="C960" s="23" t="str">
        <f>Gruppering!E1189</f>
        <v>67</v>
      </c>
      <c r="D960" s="23" t="str">
        <f>Gruppering!F1189</f>
        <v>2</v>
      </c>
      <c r="E960" s="23" t="str">
        <f>Gruppering!M1189</f>
        <v>002</v>
      </c>
      <c r="F960" t="str">
        <f t="shared" si="16"/>
        <v>5.48.67.2.002</v>
      </c>
    </row>
    <row r="961" spans="1:6" x14ac:dyDescent="0.25">
      <c r="A961" s="23" t="str">
        <f>Gruppering!C1190</f>
        <v>5</v>
      </c>
      <c r="B961" s="23" t="str">
        <f>Gruppering!D1190</f>
        <v>48</v>
      </c>
      <c r="C961" s="23" t="str">
        <f>Gruppering!E1190</f>
        <v>67</v>
      </c>
      <c r="D961" s="23" t="str">
        <f>Gruppering!F1190</f>
        <v>2</v>
      </c>
      <c r="E961" s="23" t="str">
        <f>Gruppering!M1190</f>
        <v>003</v>
      </c>
      <c r="F961" t="str">
        <f t="shared" si="16"/>
        <v>5.48.67.2.003</v>
      </c>
    </row>
    <row r="962" spans="1:6" x14ac:dyDescent="0.25">
      <c r="A962" s="23" t="str">
        <f>Gruppering!C1191</f>
        <v>5</v>
      </c>
      <c r="B962" s="23" t="str">
        <f>Gruppering!D1191</f>
        <v>48</v>
      </c>
      <c r="C962" s="23" t="str">
        <f>Gruppering!E1191</f>
        <v>67</v>
      </c>
      <c r="D962" s="23" t="str">
        <f>Gruppering!F1191</f>
        <v>2</v>
      </c>
      <c r="E962" s="23" t="str">
        <f>Gruppering!M1191</f>
        <v>004</v>
      </c>
      <c r="F962" t="str">
        <f t="shared" si="16"/>
        <v>5.48.67.2.004</v>
      </c>
    </row>
    <row r="963" spans="1:6" x14ac:dyDescent="0.25">
      <c r="A963" s="23" t="str">
        <f>Gruppering!C1192</f>
        <v>5</v>
      </c>
      <c r="B963" s="23" t="str">
        <f>Gruppering!D1192</f>
        <v>48</v>
      </c>
      <c r="C963" s="23" t="str">
        <f>Gruppering!E1192</f>
        <v>67</v>
      </c>
      <c r="D963" s="23" t="str">
        <f>Gruppering!F1192</f>
        <v>3</v>
      </c>
      <c r="E963" s="23" t="str">
        <f>Gruppering!M1192</f>
        <v>001</v>
      </c>
      <c r="F963" t="str">
        <f t="shared" si="16"/>
        <v>5.48.67.3.001</v>
      </c>
    </row>
    <row r="964" spans="1:6" x14ac:dyDescent="0.25">
      <c r="A964" s="23" t="str">
        <f>Gruppering!C1193</f>
        <v>5</v>
      </c>
      <c r="B964" s="23" t="str">
        <f>Gruppering!D1193</f>
        <v>48</v>
      </c>
      <c r="C964" s="23" t="str">
        <f>Gruppering!E1193</f>
        <v>67</v>
      </c>
      <c r="D964" s="23" t="str">
        <f>Gruppering!F1193</f>
        <v>3</v>
      </c>
      <c r="E964" s="23" t="str">
        <f>Gruppering!M1193</f>
        <v>010</v>
      </c>
      <c r="F964" t="str">
        <f t="shared" ref="F964:F1027" si="17">CONCATENATE(A964,".",B964,".",C964,".",D964,".",E964)</f>
        <v>5.48.67.3.010</v>
      </c>
    </row>
    <row r="965" spans="1:6" x14ac:dyDescent="0.25">
      <c r="A965" s="23" t="str">
        <f>Gruppering!C1202</f>
        <v>5</v>
      </c>
      <c r="B965" s="23" t="str">
        <f>Gruppering!D1202</f>
        <v>48</v>
      </c>
      <c r="C965" s="23" t="str">
        <f>Gruppering!E1202</f>
        <v>68</v>
      </c>
      <c r="D965" s="23" t="str">
        <f>Gruppering!F1202</f>
        <v>2</v>
      </c>
      <c r="E965" s="23" t="str">
        <f>Gruppering!M1202</f>
        <v>004</v>
      </c>
      <c r="F965" t="str">
        <f t="shared" si="17"/>
        <v>5.48.68.2.004</v>
      </c>
    </row>
    <row r="966" spans="1:6" x14ac:dyDescent="0.25">
      <c r="A966" s="23" t="str">
        <f>Gruppering!C1203</f>
        <v>5</v>
      </c>
      <c r="B966" s="23" t="str">
        <f>Gruppering!D1203</f>
        <v>48</v>
      </c>
      <c r="C966" s="23" t="str">
        <f>Gruppering!E1203</f>
        <v>68</v>
      </c>
      <c r="D966" s="23" t="str">
        <f>Gruppering!F1203</f>
        <v>2</v>
      </c>
      <c r="E966" s="23" t="str">
        <f>Gruppering!M1203</f>
        <v>005</v>
      </c>
      <c r="F966" t="str">
        <f t="shared" si="17"/>
        <v>5.48.68.2.005</v>
      </c>
    </row>
    <row r="967" spans="1:6" x14ac:dyDescent="0.25">
      <c r="A967" s="23" t="str">
        <f>Gruppering!C1204</f>
        <v>5</v>
      </c>
      <c r="B967" s="23" t="str">
        <f>Gruppering!D1204</f>
        <v>48</v>
      </c>
      <c r="C967" s="23" t="str">
        <f>Gruppering!E1204</f>
        <v>68</v>
      </c>
      <c r="D967" s="23" t="str">
        <f>Gruppering!F1204</f>
        <v>3</v>
      </c>
      <c r="E967" s="23" t="str">
        <f>Gruppering!M1204</f>
        <v>001</v>
      </c>
      <c r="F967" t="str">
        <f t="shared" si="17"/>
        <v>5.48.68.3.001</v>
      </c>
    </row>
    <row r="968" spans="1:6" x14ac:dyDescent="0.25">
      <c r="A968" s="23" t="str">
        <f>Gruppering!C1205</f>
        <v>5</v>
      </c>
      <c r="B968" s="23" t="str">
        <f>Gruppering!D1205</f>
        <v>48</v>
      </c>
      <c r="C968" s="23" t="str">
        <f>Gruppering!E1205</f>
        <v>68</v>
      </c>
      <c r="D968" s="23" t="str">
        <f>Gruppering!F1205</f>
        <v>3</v>
      </c>
      <c r="E968" s="23" t="str">
        <f>Gruppering!M1205</f>
        <v>010</v>
      </c>
      <c r="F968" t="str">
        <f t="shared" si="17"/>
        <v>5.48.68.3.010</v>
      </c>
    </row>
    <row r="969" spans="1:6" x14ac:dyDescent="0.25">
      <c r="A969" s="23" t="str">
        <f>Gruppering!C1206</f>
        <v>5</v>
      </c>
      <c r="B969" s="23" t="str">
        <f>Gruppering!D1206</f>
        <v>48</v>
      </c>
      <c r="C969" s="23" t="str">
        <f>Gruppering!E1206</f>
        <v>68</v>
      </c>
      <c r="D969" s="23" t="str">
        <f>Gruppering!F1206</f>
        <v>3</v>
      </c>
      <c r="E969" s="23" t="str">
        <f>Gruppering!M1206</f>
        <v>015</v>
      </c>
      <c r="F969" t="str">
        <f t="shared" si="17"/>
        <v>5.48.68.3.015</v>
      </c>
    </row>
    <row r="970" spans="1:6" x14ac:dyDescent="0.25">
      <c r="A970" s="23" t="str">
        <f>Gruppering!C1207</f>
        <v>5</v>
      </c>
      <c r="B970" s="23" t="str">
        <f>Gruppering!D1207</f>
        <v>48</v>
      </c>
      <c r="C970" s="23" t="str">
        <f>Gruppering!E1207</f>
        <v>69</v>
      </c>
      <c r="D970" s="23" t="str">
        <f>Gruppering!F1207</f>
        <v>1</v>
      </c>
      <c r="E970" s="23" t="str">
        <f>Gruppering!M1207</f>
        <v>001</v>
      </c>
      <c r="F970" t="str">
        <f t="shared" si="17"/>
        <v>5.48.69.1.001</v>
      </c>
    </row>
    <row r="971" spans="1:6" x14ac:dyDescent="0.25">
      <c r="A971" s="23" t="str">
        <f>Gruppering!C1208</f>
        <v>5</v>
      </c>
      <c r="B971" s="23" t="str">
        <f>Gruppering!D1208</f>
        <v>48</v>
      </c>
      <c r="C971" s="23" t="str">
        <f>Gruppering!E1208</f>
        <v>69</v>
      </c>
      <c r="D971" s="23" t="str">
        <f>Gruppering!F1208</f>
        <v>1</v>
      </c>
      <c r="E971" s="23" t="str">
        <f>Gruppering!M1208</f>
        <v>002</v>
      </c>
      <c r="F971" t="str">
        <f t="shared" si="17"/>
        <v>5.48.69.1.002</v>
      </c>
    </row>
    <row r="972" spans="1:6" x14ac:dyDescent="0.25">
      <c r="A972" s="23" t="str">
        <f>Gruppering!C1209</f>
        <v>5</v>
      </c>
      <c r="B972" s="23" t="str">
        <f>Gruppering!D1209</f>
        <v>48</v>
      </c>
      <c r="C972" s="23" t="str">
        <f>Gruppering!E1209</f>
        <v>69</v>
      </c>
      <c r="D972" s="23" t="str">
        <f>Gruppering!F1209</f>
        <v>2</v>
      </c>
      <c r="E972" s="23" t="str">
        <f>Gruppering!M1209</f>
        <v>003</v>
      </c>
      <c r="F972" t="str">
        <f t="shared" si="17"/>
        <v>5.48.69.2.003</v>
      </c>
    </row>
    <row r="973" spans="1:6" x14ac:dyDescent="0.25">
      <c r="A973" s="23" t="str">
        <f>Gruppering!C1210</f>
        <v>5</v>
      </c>
      <c r="B973" s="23" t="str">
        <f>Gruppering!D1210</f>
        <v>48</v>
      </c>
      <c r="C973" s="23" t="str">
        <f>Gruppering!E1210</f>
        <v>69</v>
      </c>
      <c r="D973" s="23" t="str">
        <f>Gruppering!F1210</f>
        <v>2</v>
      </c>
      <c r="E973" s="23" t="str">
        <f>Gruppering!M1210</f>
        <v>004</v>
      </c>
      <c r="F973" t="str">
        <f t="shared" si="17"/>
        <v>5.48.69.2.004</v>
      </c>
    </row>
    <row r="974" spans="1:6" x14ac:dyDescent="0.25">
      <c r="A974" s="23" t="str">
        <f>Gruppering!C1211</f>
        <v>5</v>
      </c>
      <c r="B974" s="23" t="str">
        <f>Gruppering!D1211</f>
        <v>48</v>
      </c>
      <c r="C974" s="23" t="str">
        <f>Gruppering!E1211</f>
        <v>69</v>
      </c>
      <c r="D974" s="23" t="str">
        <f>Gruppering!F1211</f>
        <v>2</v>
      </c>
      <c r="E974" s="23" t="str">
        <f>Gruppering!M1211</f>
        <v>005</v>
      </c>
      <c r="F974" t="str">
        <f t="shared" si="17"/>
        <v>5.48.69.2.005</v>
      </c>
    </row>
    <row r="975" spans="1:6" x14ac:dyDescent="0.25">
      <c r="A975" s="23" t="str">
        <f>Gruppering!C1212</f>
        <v>5</v>
      </c>
      <c r="B975" s="23" t="str">
        <f>Gruppering!D1212</f>
        <v>48</v>
      </c>
      <c r="C975" s="23" t="str">
        <f>Gruppering!E1212</f>
        <v>69</v>
      </c>
      <c r="D975" s="23" t="str">
        <f>Gruppering!F1212</f>
        <v>3</v>
      </c>
      <c r="E975" s="23" t="str">
        <f>Gruppering!M1212</f>
        <v>001</v>
      </c>
      <c r="F975" t="str">
        <f t="shared" si="17"/>
        <v>5.48.69.3.001</v>
      </c>
    </row>
    <row r="976" spans="1:6" x14ac:dyDescent="0.25">
      <c r="A976" s="23" t="str">
        <f>Gruppering!C1213</f>
        <v>5</v>
      </c>
      <c r="B976" s="23" t="str">
        <f>Gruppering!D1213</f>
        <v>48</v>
      </c>
      <c r="C976" s="23" t="str">
        <f>Gruppering!E1213</f>
        <v>69</v>
      </c>
      <c r="D976" s="23" t="str">
        <f>Gruppering!F1213</f>
        <v>3</v>
      </c>
      <c r="E976" s="23" t="str">
        <f>Gruppering!M1213</f>
        <v>010</v>
      </c>
      <c r="F976" t="str">
        <f t="shared" si="17"/>
        <v>5.48.69.3.010</v>
      </c>
    </row>
    <row r="977" spans="1:6" x14ac:dyDescent="0.25">
      <c r="A977" s="23" t="str">
        <f>Gruppering!C1214</f>
        <v>5</v>
      </c>
      <c r="B977" s="23" t="str">
        <f>Gruppering!D1214</f>
        <v>48</v>
      </c>
      <c r="C977" s="23" t="str">
        <f>Gruppering!E1214</f>
        <v>69</v>
      </c>
      <c r="D977" s="23" t="str">
        <f>Gruppering!F1214</f>
        <v>3</v>
      </c>
      <c r="E977" s="23" t="str">
        <f>Gruppering!M1214</f>
        <v>015</v>
      </c>
      <c r="F977" t="str">
        <f t="shared" si="17"/>
        <v>5.48.69.3.015</v>
      </c>
    </row>
    <row r="978" spans="1:6" x14ac:dyDescent="0.25">
      <c r="A978" s="23" t="str">
        <f>Gruppering!C1215</f>
        <v>5</v>
      </c>
      <c r="B978" s="23" t="str">
        <f>Gruppering!D1215</f>
        <v>48</v>
      </c>
      <c r="C978" s="23" t="str">
        <f>Gruppering!E1215</f>
        <v>70</v>
      </c>
      <c r="D978" s="23" t="str">
        <f>Gruppering!F1215</f>
        <v>1</v>
      </c>
      <c r="E978" s="23" t="str">
        <f>Gruppering!M1215</f>
        <v>001</v>
      </c>
      <c r="F978" t="str">
        <f t="shared" si="17"/>
        <v>5.48.70.1.001</v>
      </c>
    </row>
    <row r="979" spans="1:6" x14ac:dyDescent="0.25">
      <c r="A979" s="23" t="str">
        <f>Gruppering!C1216</f>
        <v>5</v>
      </c>
      <c r="B979" s="23" t="str">
        <f>Gruppering!D1216</f>
        <v>48</v>
      </c>
      <c r="C979" s="23" t="str">
        <f>Gruppering!E1216</f>
        <v>70</v>
      </c>
      <c r="D979" s="23" t="str">
        <f>Gruppering!F1216</f>
        <v>1</v>
      </c>
      <c r="E979" s="23" t="str">
        <f>Gruppering!M1216</f>
        <v>002</v>
      </c>
      <c r="F979" t="str">
        <f t="shared" si="17"/>
        <v>5.48.70.1.002</v>
      </c>
    </row>
    <row r="980" spans="1:6" x14ac:dyDescent="0.25">
      <c r="A980" s="23" t="str">
        <f>Gruppering!C1217</f>
        <v>5</v>
      </c>
      <c r="B980" s="23" t="str">
        <f>Gruppering!D1217</f>
        <v>48</v>
      </c>
      <c r="C980" s="23" t="str">
        <f>Gruppering!E1217</f>
        <v>70</v>
      </c>
      <c r="D980" s="23" t="str">
        <f>Gruppering!F1217</f>
        <v>2</v>
      </c>
      <c r="E980" s="23" t="str">
        <f>Gruppering!M1217</f>
        <v>002</v>
      </c>
      <c r="F980" t="str">
        <f t="shared" si="17"/>
        <v>5.48.70.2.002</v>
      </c>
    </row>
    <row r="981" spans="1:6" x14ac:dyDescent="0.25">
      <c r="A981" s="23" t="str">
        <f>Gruppering!C1218</f>
        <v>5</v>
      </c>
      <c r="B981" s="23" t="str">
        <f>Gruppering!D1218</f>
        <v>48</v>
      </c>
      <c r="C981" s="23" t="str">
        <f>Gruppering!E1218</f>
        <v>70</v>
      </c>
      <c r="D981" s="23" t="str">
        <f>Gruppering!F1218</f>
        <v>2</v>
      </c>
      <c r="E981" s="23" t="str">
        <f>Gruppering!M1218</f>
        <v>003</v>
      </c>
      <c r="F981" t="str">
        <f t="shared" si="17"/>
        <v>5.48.70.2.003</v>
      </c>
    </row>
    <row r="982" spans="1:6" x14ac:dyDescent="0.25">
      <c r="A982" s="23" t="str">
        <f>Gruppering!C1219</f>
        <v>5</v>
      </c>
      <c r="B982" s="23" t="str">
        <f>Gruppering!D1219</f>
        <v>48</v>
      </c>
      <c r="C982" s="23" t="str">
        <f>Gruppering!E1219</f>
        <v>70</v>
      </c>
      <c r="D982" s="23" t="str">
        <f>Gruppering!F1219</f>
        <v>3</v>
      </c>
      <c r="E982" s="23" t="str">
        <f>Gruppering!M1219</f>
        <v>001</v>
      </c>
      <c r="F982" t="str">
        <f t="shared" si="17"/>
        <v>5.48.70.3.001</v>
      </c>
    </row>
    <row r="983" spans="1:6" x14ac:dyDescent="0.25">
      <c r="A983" s="23" t="str">
        <f>Gruppering!C1220</f>
        <v>5</v>
      </c>
      <c r="B983" s="23" t="str">
        <f>Gruppering!D1220</f>
        <v>48</v>
      </c>
      <c r="C983" s="23" t="str">
        <f>Gruppering!E1220</f>
        <v>70</v>
      </c>
      <c r="D983" s="23" t="str">
        <f>Gruppering!F1220</f>
        <v>3</v>
      </c>
      <c r="E983" s="23" t="str">
        <f>Gruppering!M1220</f>
        <v>010</v>
      </c>
      <c r="F983" t="str">
        <f t="shared" si="17"/>
        <v>5.48.70.3.010</v>
      </c>
    </row>
    <row r="984" spans="1:6" x14ac:dyDescent="0.25">
      <c r="A984" s="23" t="str">
        <f>Gruppering!C1221</f>
        <v>5</v>
      </c>
      <c r="B984" s="23" t="str">
        <f>Gruppering!D1221</f>
        <v>48</v>
      </c>
      <c r="C984" s="23" t="str">
        <f>Gruppering!E1221</f>
        <v>70</v>
      </c>
      <c r="D984" s="23" t="str">
        <f>Gruppering!F1221</f>
        <v>3</v>
      </c>
      <c r="E984" s="23" t="str">
        <f>Gruppering!M1221</f>
        <v>015</v>
      </c>
      <c r="F984" t="str">
        <f t="shared" si="17"/>
        <v>5.48.70.3.015</v>
      </c>
    </row>
    <row r="985" spans="1:6" x14ac:dyDescent="0.25">
      <c r="A985" s="23" t="str">
        <f>Gruppering!C1222</f>
        <v>5</v>
      </c>
      <c r="B985" s="23" t="str">
        <f>Gruppering!D1222</f>
        <v>57</v>
      </c>
      <c r="C985" s="23" t="str">
        <f>Gruppering!E1222</f>
        <v>71</v>
      </c>
      <c r="D985" s="23" t="str">
        <f>Gruppering!F1222</f>
        <v>1</v>
      </c>
      <c r="E985" s="23" t="str">
        <f>Gruppering!M1222</f>
        <v>001</v>
      </c>
      <c r="F985" t="str">
        <f t="shared" si="17"/>
        <v>5.57.71.1.001</v>
      </c>
    </row>
    <row r="986" spans="1:6" x14ac:dyDescent="0.25">
      <c r="A986" s="23" t="str">
        <f>Gruppering!C1223</f>
        <v>5</v>
      </c>
      <c r="B986" s="23" t="str">
        <f>Gruppering!D1223</f>
        <v>57</v>
      </c>
      <c r="C986" s="23" t="str">
        <f>Gruppering!E1223</f>
        <v>71</v>
      </c>
      <c r="D986" s="23" t="str">
        <f>Gruppering!F1223</f>
        <v>1</v>
      </c>
      <c r="E986" s="23" t="str">
        <f>Gruppering!M1223</f>
        <v>002</v>
      </c>
      <c r="F986" t="str">
        <f t="shared" si="17"/>
        <v>5.57.71.1.002</v>
      </c>
    </row>
    <row r="987" spans="1:6" x14ac:dyDescent="0.25">
      <c r="A987" s="23" t="str">
        <f>Gruppering!C1224</f>
        <v>5</v>
      </c>
      <c r="B987" s="23" t="str">
        <f>Gruppering!D1224</f>
        <v>57</v>
      </c>
      <c r="C987" s="23" t="str">
        <f>Gruppering!E1224</f>
        <v>71</v>
      </c>
      <c r="D987" s="23" t="str">
        <f>Gruppering!F1224</f>
        <v>1</v>
      </c>
      <c r="E987" s="23" t="str">
        <f>Gruppering!M1224</f>
        <v>003</v>
      </c>
      <c r="F987" t="str">
        <f t="shared" si="17"/>
        <v>5.57.71.1.003</v>
      </c>
    </row>
    <row r="988" spans="1:6" x14ac:dyDescent="0.25">
      <c r="A988" s="23" t="str">
        <f>Gruppering!C1225</f>
        <v>5</v>
      </c>
      <c r="B988" s="23" t="str">
        <f>Gruppering!D1225</f>
        <v>57</v>
      </c>
      <c r="C988" s="23" t="str">
        <f>Gruppering!E1225</f>
        <v>71</v>
      </c>
      <c r="D988" s="23" t="str">
        <f>Gruppering!F1225</f>
        <v>1</v>
      </c>
      <c r="E988" s="23" t="str">
        <f>Gruppering!M1225</f>
        <v>004</v>
      </c>
      <c r="F988" t="str">
        <f t="shared" si="17"/>
        <v>5.57.71.1.004</v>
      </c>
    </row>
    <row r="989" spans="1:6" x14ac:dyDescent="0.25">
      <c r="A989" s="23" t="str">
        <f>Gruppering!C1226</f>
        <v>5</v>
      </c>
      <c r="B989" s="23" t="str">
        <f>Gruppering!D1226</f>
        <v>57</v>
      </c>
      <c r="C989" s="23" t="str">
        <f>Gruppering!E1226</f>
        <v>71</v>
      </c>
      <c r="D989" s="23" t="str">
        <f>Gruppering!F1226</f>
        <v>1</v>
      </c>
      <c r="E989" s="23" t="str">
        <f>Gruppering!M1226</f>
        <v>005</v>
      </c>
      <c r="F989" t="str">
        <f t="shared" si="17"/>
        <v>5.57.71.1.005</v>
      </c>
    </row>
    <row r="990" spans="1:6" x14ac:dyDescent="0.25">
      <c r="A990" s="23" t="str">
        <f>Gruppering!C1227</f>
        <v>5</v>
      </c>
      <c r="B990" s="23" t="str">
        <f>Gruppering!D1227</f>
        <v>57</v>
      </c>
      <c r="C990" s="23" t="str">
        <f>Gruppering!E1227</f>
        <v>71</v>
      </c>
      <c r="D990" s="23" t="str">
        <f>Gruppering!F1227</f>
        <v>1</v>
      </c>
      <c r="E990" s="23" t="str">
        <f>Gruppering!M1227</f>
        <v>006</v>
      </c>
      <c r="F990" t="str">
        <f t="shared" si="17"/>
        <v>5.57.71.1.006</v>
      </c>
    </row>
    <row r="991" spans="1:6" x14ac:dyDescent="0.25">
      <c r="A991" s="23" t="str">
        <f>Gruppering!C1228</f>
        <v>5</v>
      </c>
      <c r="B991" s="23" t="str">
        <f>Gruppering!D1228</f>
        <v>57</v>
      </c>
      <c r="C991" s="23" t="str">
        <f>Gruppering!E1228</f>
        <v>71</v>
      </c>
      <c r="D991" s="23" t="str">
        <f>Gruppering!F1228</f>
        <v>1</v>
      </c>
      <c r="E991" s="23" t="str">
        <f>Gruppering!M1228</f>
        <v>007</v>
      </c>
      <c r="F991" t="str">
        <f t="shared" si="17"/>
        <v>5.57.71.1.007</v>
      </c>
    </row>
    <row r="992" spans="1:6" x14ac:dyDescent="0.25">
      <c r="A992" s="23" t="str">
        <f>Gruppering!C1229</f>
        <v>5</v>
      </c>
      <c r="B992" s="23" t="str">
        <f>Gruppering!D1229</f>
        <v>57</v>
      </c>
      <c r="C992" s="23" t="str">
        <f>Gruppering!E1229</f>
        <v>71</v>
      </c>
      <c r="D992" s="23" t="str">
        <f>Gruppering!F1229</f>
        <v>1</v>
      </c>
      <c r="E992" s="23" t="str">
        <f>Gruppering!M1229</f>
        <v>008</v>
      </c>
      <c r="F992" t="str">
        <f t="shared" si="17"/>
        <v>5.57.71.1.008</v>
      </c>
    </row>
    <row r="993" spans="1:6" x14ac:dyDescent="0.25">
      <c r="A993" s="23" t="str">
        <f>Gruppering!C1230</f>
        <v>5</v>
      </c>
      <c r="B993" s="23" t="str">
        <f>Gruppering!D1230</f>
        <v>57</v>
      </c>
      <c r="C993" s="23" t="str">
        <f>Gruppering!E1230</f>
        <v>71</v>
      </c>
      <c r="D993" s="23" t="str">
        <f>Gruppering!F1230</f>
        <v>1</v>
      </c>
      <c r="E993" s="23" t="str">
        <f>Gruppering!M1230</f>
        <v>009</v>
      </c>
      <c r="F993" t="str">
        <f t="shared" si="17"/>
        <v>5.57.71.1.009</v>
      </c>
    </row>
    <row r="994" spans="1:6" x14ac:dyDescent="0.25">
      <c r="A994" s="23" t="str">
        <f>Gruppering!C1231</f>
        <v>5</v>
      </c>
      <c r="B994" s="23" t="str">
        <f>Gruppering!D1231</f>
        <v>57</v>
      </c>
      <c r="C994" s="23" t="str">
        <f>Gruppering!E1231</f>
        <v>71</v>
      </c>
      <c r="D994" s="23" t="str">
        <f>Gruppering!F1231</f>
        <v>1</v>
      </c>
      <c r="E994" s="23" t="str">
        <f>Gruppering!M1231</f>
        <v>010</v>
      </c>
      <c r="F994" t="str">
        <f t="shared" si="17"/>
        <v>5.57.71.1.010</v>
      </c>
    </row>
    <row r="995" spans="1:6" x14ac:dyDescent="0.25">
      <c r="A995" s="23" t="str">
        <f>Gruppering!C1232</f>
        <v>5</v>
      </c>
      <c r="B995" s="23" t="str">
        <f>Gruppering!D1232</f>
        <v>57</v>
      </c>
      <c r="C995" s="23" t="str">
        <f>Gruppering!E1232</f>
        <v>71</v>
      </c>
      <c r="D995" s="23" t="str">
        <f>Gruppering!F1232</f>
        <v>1</v>
      </c>
      <c r="E995" s="23" t="str">
        <f>Gruppering!M1232</f>
        <v>011</v>
      </c>
      <c r="F995" t="str">
        <f t="shared" si="17"/>
        <v>5.57.71.1.011</v>
      </c>
    </row>
    <row r="996" spans="1:6" x14ac:dyDescent="0.25">
      <c r="A996" s="23" t="str">
        <f>Gruppering!C1233</f>
        <v>5</v>
      </c>
      <c r="B996" s="23" t="str">
        <f>Gruppering!D1233</f>
        <v>57</v>
      </c>
      <c r="C996" s="23" t="str">
        <f>Gruppering!E1233</f>
        <v>71</v>
      </c>
      <c r="D996" s="23" t="str">
        <f>Gruppering!F1233</f>
        <v>1</v>
      </c>
      <c r="E996" s="23" t="str">
        <f>Gruppering!M1233</f>
        <v>012</v>
      </c>
      <c r="F996" t="str">
        <f t="shared" si="17"/>
        <v>5.57.71.1.012</v>
      </c>
    </row>
    <row r="997" spans="1:6" x14ac:dyDescent="0.25">
      <c r="A997" s="23" t="str">
        <f>Gruppering!C1234</f>
        <v>5</v>
      </c>
      <c r="B997" s="23" t="str">
        <f>Gruppering!D1234</f>
        <v>57</v>
      </c>
      <c r="C997" s="23" t="str">
        <f>Gruppering!E1234</f>
        <v>71</v>
      </c>
      <c r="D997" s="23" t="str">
        <f>Gruppering!F1234</f>
        <v>1</v>
      </c>
      <c r="E997" s="23" t="str">
        <f>Gruppering!M1234</f>
        <v>013</v>
      </c>
      <c r="F997" t="str">
        <f t="shared" si="17"/>
        <v>5.57.71.1.013</v>
      </c>
    </row>
    <row r="998" spans="1:6" x14ac:dyDescent="0.25">
      <c r="A998" s="23" t="str">
        <f>Gruppering!C1235</f>
        <v>5</v>
      </c>
      <c r="B998" s="23" t="str">
        <f>Gruppering!D1235</f>
        <v>57</v>
      </c>
      <c r="C998" s="23" t="str">
        <f>Gruppering!E1235</f>
        <v>71</v>
      </c>
      <c r="D998" s="23" t="str">
        <f>Gruppering!F1235</f>
        <v>1</v>
      </c>
      <c r="E998" s="23" t="str">
        <f>Gruppering!M1235</f>
        <v>014</v>
      </c>
      <c r="F998" t="str">
        <f t="shared" si="17"/>
        <v>5.57.71.1.014</v>
      </c>
    </row>
    <row r="999" spans="1:6" x14ac:dyDescent="0.25">
      <c r="A999" s="23" t="str">
        <f>Gruppering!C1236</f>
        <v>5</v>
      </c>
      <c r="B999" s="23" t="str">
        <f>Gruppering!D1236</f>
        <v>57</v>
      </c>
      <c r="C999" s="23" t="str">
        <f>Gruppering!E1236</f>
        <v>71</v>
      </c>
      <c r="D999" s="23" t="str">
        <f>Gruppering!F1236</f>
        <v>1</v>
      </c>
      <c r="E999" s="23" t="str">
        <f>Gruppering!M1236</f>
        <v>090</v>
      </c>
      <c r="F999" t="str">
        <f t="shared" si="17"/>
        <v>5.57.71.1.090</v>
      </c>
    </row>
    <row r="1000" spans="1:6" x14ac:dyDescent="0.25">
      <c r="A1000" s="23" t="str">
        <f>Gruppering!C1237</f>
        <v>5</v>
      </c>
      <c r="B1000" s="23" t="str">
        <f>Gruppering!D1237</f>
        <v>57</v>
      </c>
      <c r="C1000" s="23" t="str">
        <f>Gruppering!E1237</f>
        <v>71</v>
      </c>
      <c r="D1000" s="23" t="str">
        <f>Gruppering!F1237</f>
        <v>1</v>
      </c>
      <c r="E1000" s="23" t="str">
        <f>Gruppering!M1237</f>
        <v>091</v>
      </c>
      <c r="F1000" t="str">
        <f t="shared" si="17"/>
        <v>5.57.71.1.091</v>
      </c>
    </row>
    <row r="1001" spans="1:6" x14ac:dyDescent="0.25">
      <c r="A1001" s="23" t="str">
        <f>Gruppering!C1238</f>
        <v>5</v>
      </c>
      <c r="B1001" s="23" t="str">
        <f>Gruppering!D1238</f>
        <v>57</v>
      </c>
      <c r="C1001" s="23" t="str">
        <f>Gruppering!E1238</f>
        <v>71</v>
      </c>
      <c r="D1001" s="23" t="str">
        <f>Gruppering!F1238</f>
        <v>1</v>
      </c>
      <c r="E1001" s="23" t="str">
        <f>Gruppering!M1238</f>
        <v>092</v>
      </c>
      <c r="F1001" t="str">
        <f t="shared" si="17"/>
        <v>5.57.71.1.092</v>
      </c>
    </row>
    <row r="1002" spans="1:6" x14ac:dyDescent="0.25">
      <c r="A1002" s="23" t="str">
        <f>Gruppering!C1239</f>
        <v>5</v>
      </c>
      <c r="B1002" s="23" t="str">
        <f>Gruppering!D1239</f>
        <v>57</v>
      </c>
      <c r="C1002" s="23" t="str">
        <f>Gruppering!E1239</f>
        <v>71</v>
      </c>
      <c r="D1002" s="23" t="str">
        <f>Gruppering!F1239</f>
        <v>1</v>
      </c>
      <c r="E1002" s="23" t="str">
        <f>Gruppering!M1239</f>
        <v>093</v>
      </c>
      <c r="F1002" t="str">
        <f t="shared" si="17"/>
        <v>5.57.71.1.093</v>
      </c>
    </row>
    <row r="1003" spans="1:6" x14ac:dyDescent="0.25">
      <c r="A1003" s="23" t="str">
        <f>Gruppering!C1246</f>
        <v>5</v>
      </c>
      <c r="B1003" s="23" t="str">
        <f>Gruppering!D1246</f>
        <v>57</v>
      </c>
      <c r="C1003" s="23" t="str">
        <f>Gruppering!E1246</f>
        <v>71</v>
      </c>
      <c r="D1003" s="23" t="str">
        <f>Gruppering!F1246</f>
        <v>2</v>
      </c>
      <c r="E1003" s="23" t="str">
        <f>Gruppering!M1246</f>
        <v>008</v>
      </c>
      <c r="F1003" t="str">
        <f t="shared" si="17"/>
        <v>5.57.71.2.008</v>
      </c>
    </row>
    <row r="1004" spans="1:6" x14ac:dyDescent="0.25">
      <c r="A1004" s="23" t="str">
        <f>Gruppering!C1247</f>
        <v>5</v>
      </c>
      <c r="B1004" s="23" t="str">
        <f>Gruppering!D1247</f>
        <v>57</v>
      </c>
      <c r="C1004" s="23" t="str">
        <f>Gruppering!E1247</f>
        <v>71</v>
      </c>
      <c r="D1004" s="23" t="str">
        <f>Gruppering!F1247</f>
        <v>2</v>
      </c>
      <c r="E1004" s="23" t="str">
        <f>Gruppering!M1247</f>
        <v>009</v>
      </c>
      <c r="F1004" t="str">
        <f t="shared" si="17"/>
        <v>5.57.71.2.009</v>
      </c>
    </row>
    <row r="1005" spans="1:6" x14ac:dyDescent="0.25">
      <c r="A1005" s="23" t="str">
        <f>Gruppering!C1248</f>
        <v>5</v>
      </c>
      <c r="B1005" s="23" t="str">
        <f>Gruppering!D1248</f>
        <v>57</v>
      </c>
      <c r="C1005" s="23" t="str">
        <f>Gruppering!E1248</f>
        <v>71</v>
      </c>
      <c r="D1005" s="23" t="str">
        <f>Gruppering!F1248</f>
        <v>2</v>
      </c>
      <c r="E1005" s="23" t="str">
        <f>Gruppering!M1248</f>
        <v>010</v>
      </c>
      <c r="F1005" t="str">
        <f t="shared" si="17"/>
        <v>5.57.71.2.010</v>
      </c>
    </row>
    <row r="1006" spans="1:6" x14ac:dyDescent="0.25">
      <c r="A1006" s="23" t="str">
        <f>Gruppering!C1249</f>
        <v>5</v>
      </c>
      <c r="B1006" s="23" t="str">
        <f>Gruppering!D1249</f>
        <v>57</v>
      </c>
      <c r="C1006" s="23" t="str">
        <f>Gruppering!E1249</f>
        <v>71</v>
      </c>
      <c r="D1006" s="23" t="str">
        <f>Gruppering!F1249</f>
        <v>2</v>
      </c>
      <c r="E1006" s="23" t="str">
        <f>Gruppering!M1249</f>
        <v>011</v>
      </c>
      <c r="F1006" t="str">
        <f t="shared" si="17"/>
        <v>5.57.71.2.011</v>
      </c>
    </row>
    <row r="1007" spans="1:6" x14ac:dyDescent="0.25">
      <c r="A1007" s="23" t="str">
        <f>Gruppering!C1250</f>
        <v>5</v>
      </c>
      <c r="B1007" s="23" t="str">
        <f>Gruppering!D1250</f>
        <v>57</v>
      </c>
      <c r="C1007" s="23" t="str">
        <f>Gruppering!E1250</f>
        <v>71</v>
      </c>
      <c r="D1007" s="23" t="str">
        <f>Gruppering!F1250</f>
        <v>2</v>
      </c>
      <c r="E1007" s="23" t="str">
        <f>Gruppering!M1250</f>
        <v>012</v>
      </c>
      <c r="F1007" t="str">
        <f t="shared" si="17"/>
        <v>5.57.71.2.012</v>
      </c>
    </row>
    <row r="1008" spans="1:6" x14ac:dyDescent="0.25">
      <c r="A1008" s="23" t="str">
        <f>Gruppering!C1251</f>
        <v>5</v>
      </c>
      <c r="B1008" s="23" t="str">
        <f>Gruppering!D1251</f>
        <v>57</v>
      </c>
      <c r="C1008" s="23" t="str">
        <f>Gruppering!E1251</f>
        <v>71</v>
      </c>
      <c r="D1008" s="23" t="str">
        <f>Gruppering!F1251</f>
        <v>2</v>
      </c>
      <c r="E1008" s="23" t="str">
        <f>Gruppering!M1251</f>
        <v>013</v>
      </c>
      <c r="F1008" t="str">
        <f t="shared" si="17"/>
        <v>5.57.71.2.013</v>
      </c>
    </row>
    <row r="1009" spans="1:6" x14ac:dyDescent="0.25">
      <c r="A1009" s="23" t="str">
        <f>Gruppering!C1252</f>
        <v>5</v>
      </c>
      <c r="B1009" s="23" t="str">
        <f>Gruppering!D1252</f>
        <v>57</v>
      </c>
      <c r="C1009" s="23" t="str">
        <f>Gruppering!E1252</f>
        <v>71</v>
      </c>
      <c r="D1009" s="23" t="str">
        <f>Gruppering!F1252</f>
        <v>2</v>
      </c>
      <c r="E1009" s="23" t="str">
        <f>Gruppering!M1252</f>
        <v>014</v>
      </c>
      <c r="F1009" t="str">
        <f t="shared" si="17"/>
        <v>5.57.71.2.014</v>
      </c>
    </row>
    <row r="1010" spans="1:6" x14ac:dyDescent="0.25">
      <c r="A1010" s="23" t="str">
        <f>Gruppering!C1253</f>
        <v>5</v>
      </c>
      <c r="B1010" s="23" t="str">
        <f>Gruppering!D1253</f>
        <v>57</v>
      </c>
      <c r="C1010" s="23" t="str">
        <f>Gruppering!E1253</f>
        <v>71</v>
      </c>
      <c r="D1010" s="23" t="str">
        <f>Gruppering!F1253</f>
        <v>2</v>
      </c>
      <c r="E1010" s="23" t="str">
        <f>Gruppering!M1253</f>
        <v>015</v>
      </c>
      <c r="F1010" t="str">
        <f t="shared" si="17"/>
        <v>5.57.71.2.015</v>
      </c>
    </row>
    <row r="1011" spans="1:6" x14ac:dyDescent="0.25">
      <c r="A1011" s="23" t="str">
        <f>Gruppering!C1254</f>
        <v>5</v>
      </c>
      <c r="B1011" s="23" t="str">
        <f>Gruppering!D1254</f>
        <v>57</v>
      </c>
      <c r="C1011" s="23" t="str">
        <f>Gruppering!E1254</f>
        <v>71</v>
      </c>
      <c r="D1011" s="23" t="str">
        <f>Gruppering!F1254</f>
        <v>2</v>
      </c>
      <c r="E1011" s="23" t="str">
        <f>Gruppering!M1254</f>
        <v>016</v>
      </c>
      <c r="F1011" t="str">
        <f t="shared" si="17"/>
        <v>5.57.71.2.016</v>
      </c>
    </row>
    <row r="1012" spans="1:6" x14ac:dyDescent="0.25">
      <c r="A1012" s="23" t="str">
        <f>Gruppering!C1255</f>
        <v>5</v>
      </c>
      <c r="B1012" s="23" t="str">
        <f>Gruppering!D1255</f>
        <v>57</v>
      </c>
      <c r="C1012" s="23" t="str">
        <f>Gruppering!E1255</f>
        <v>71</v>
      </c>
      <c r="D1012" s="23" t="str">
        <f>Gruppering!F1255</f>
        <v>2</v>
      </c>
      <c r="E1012" s="23" t="str">
        <f>Gruppering!M1255</f>
        <v>017</v>
      </c>
      <c r="F1012" t="str">
        <f t="shared" si="17"/>
        <v>5.57.71.2.017</v>
      </c>
    </row>
    <row r="1013" spans="1:6" x14ac:dyDescent="0.25">
      <c r="A1013" s="23" t="str">
        <f>Gruppering!C1256</f>
        <v>5</v>
      </c>
      <c r="B1013" s="23" t="str">
        <f>Gruppering!D1256</f>
        <v>57</v>
      </c>
      <c r="C1013" s="23" t="str">
        <f>Gruppering!E1256</f>
        <v>71</v>
      </c>
      <c r="D1013" s="23" t="str">
        <f>Gruppering!F1256</f>
        <v>3</v>
      </c>
      <c r="E1013" s="23" t="str">
        <f>Gruppering!M1256</f>
        <v>001</v>
      </c>
      <c r="F1013" t="str">
        <f t="shared" si="17"/>
        <v>5.57.71.3.001</v>
      </c>
    </row>
    <row r="1014" spans="1:6" x14ac:dyDescent="0.25">
      <c r="A1014" s="23" t="str">
        <f>Gruppering!C1257</f>
        <v>5</v>
      </c>
      <c r="B1014" s="23" t="str">
        <f>Gruppering!D1257</f>
        <v>57</v>
      </c>
      <c r="C1014" s="23" t="str">
        <f>Gruppering!E1257</f>
        <v>71</v>
      </c>
      <c r="D1014" s="23" t="str">
        <f>Gruppering!F1257</f>
        <v>3</v>
      </c>
      <c r="E1014" s="23" t="str">
        <f>Gruppering!M1257</f>
        <v>010</v>
      </c>
      <c r="F1014" t="str">
        <f t="shared" si="17"/>
        <v>5.57.71.3.010</v>
      </c>
    </row>
    <row r="1015" spans="1:6" x14ac:dyDescent="0.25">
      <c r="A1015" s="23" t="str">
        <f>Gruppering!C1258</f>
        <v>5</v>
      </c>
      <c r="B1015" s="23" t="str">
        <f>Gruppering!D1258</f>
        <v>57</v>
      </c>
      <c r="C1015" s="23" t="str">
        <f>Gruppering!E1258</f>
        <v>71</v>
      </c>
      <c r="D1015" s="23" t="str">
        <f>Gruppering!F1258</f>
        <v>3</v>
      </c>
      <c r="E1015" s="23" t="str">
        <f>Gruppering!M1258</f>
        <v>015</v>
      </c>
      <c r="F1015" t="str">
        <f t="shared" si="17"/>
        <v>5.57.71.3.015</v>
      </c>
    </row>
    <row r="1016" spans="1:6" x14ac:dyDescent="0.25">
      <c r="A1016" s="23" t="str">
        <f>Gruppering!C1259</f>
        <v>5</v>
      </c>
      <c r="B1016" s="23" t="str">
        <f>Gruppering!D1259</f>
        <v>57</v>
      </c>
      <c r="C1016" s="23" t="str">
        <f>Gruppering!E1259</f>
        <v>72</v>
      </c>
      <c r="D1016" s="23" t="str">
        <f>Gruppering!F1259</f>
        <v>1</v>
      </c>
      <c r="E1016" s="23" t="str">
        <f>Gruppering!M1259</f>
        <v>001</v>
      </c>
      <c r="F1016" t="str">
        <f t="shared" si="17"/>
        <v>5.57.72.1.001</v>
      </c>
    </row>
    <row r="1017" spans="1:6" x14ac:dyDescent="0.25">
      <c r="A1017" s="23" t="str">
        <f>Gruppering!C1260</f>
        <v>5</v>
      </c>
      <c r="B1017" s="23" t="str">
        <f>Gruppering!D1260</f>
        <v>57</v>
      </c>
      <c r="C1017" s="23" t="str">
        <f>Gruppering!E1260</f>
        <v>72</v>
      </c>
      <c r="D1017" s="23" t="str">
        <f>Gruppering!F1260</f>
        <v>1</v>
      </c>
      <c r="E1017" s="23" t="str">
        <f>Gruppering!M1260</f>
        <v>004</v>
      </c>
      <c r="F1017" t="str">
        <f t="shared" si="17"/>
        <v>5.57.72.1.004</v>
      </c>
    </row>
    <row r="1018" spans="1:6" x14ac:dyDescent="0.25">
      <c r="A1018" s="23" t="str">
        <f>Gruppering!C1261</f>
        <v>5</v>
      </c>
      <c r="B1018" s="23" t="str">
        <f>Gruppering!D1261</f>
        <v>57</v>
      </c>
      <c r="C1018" s="23" t="str">
        <f>Gruppering!E1261</f>
        <v>72</v>
      </c>
      <c r="D1018" s="23" t="str">
        <f>Gruppering!F1261</f>
        <v>1</v>
      </c>
      <c r="E1018" s="23" t="str">
        <f>Gruppering!M1261</f>
        <v>006</v>
      </c>
      <c r="F1018" t="str">
        <f t="shared" si="17"/>
        <v>5.57.72.1.006</v>
      </c>
    </row>
    <row r="1019" spans="1:6" x14ac:dyDescent="0.25">
      <c r="A1019" s="23" t="str">
        <f>Gruppering!C1262</f>
        <v>5</v>
      </c>
      <c r="B1019" s="23" t="str">
        <f>Gruppering!D1262</f>
        <v>57</v>
      </c>
      <c r="C1019" s="23" t="str">
        <f>Gruppering!E1262</f>
        <v>72</v>
      </c>
      <c r="D1019" s="23" t="str">
        <f>Gruppering!F1262</f>
        <v>1</v>
      </c>
      <c r="E1019" s="23" t="str">
        <f>Gruppering!M1262</f>
        <v>007</v>
      </c>
      <c r="F1019" t="str">
        <f t="shared" si="17"/>
        <v>5.57.72.1.007</v>
      </c>
    </row>
    <row r="1020" spans="1:6" x14ac:dyDescent="0.25">
      <c r="A1020" s="23" t="str">
        <f>Gruppering!C1280</f>
        <v>5</v>
      </c>
      <c r="B1020" s="23" t="str">
        <f>Gruppering!D1280</f>
        <v>57</v>
      </c>
      <c r="C1020" s="23" t="str">
        <f>Gruppering!E1280</f>
        <v>72</v>
      </c>
      <c r="D1020" s="23" t="str">
        <f>Gruppering!F1280</f>
        <v>2</v>
      </c>
      <c r="E1020" s="23" t="str">
        <f>Gruppering!M1280</f>
        <v>008</v>
      </c>
      <c r="F1020" t="str">
        <f t="shared" si="17"/>
        <v>5.57.72.2.008</v>
      </c>
    </row>
    <row r="1021" spans="1:6" x14ac:dyDescent="0.25">
      <c r="A1021" s="23" t="str">
        <f>Gruppering!C1290</f>
        <v>5</v>
      </c>
      <c r="B1021" s="23" t="str">
        <f>Gruppering!D1290</f>
        <v>57</v>
      </c>
      <c r="C1021" s="23" t="str">
        <f>Gruppering!E1290</f>
        <v>72</v>
      </c>
      <c r="D1021" s="23" t="str">
        <f>Gruppering!F1290</f>
        <v>3</v>
      </c>
      <c r="E1021" s="23" t="str">
        <f>Gruppering!M1290</f>
        <v>015</v>
      </c>
      <c r="F1021" t="str">
        <f t="shared" si="17"/>
        <v>5.57.72.3.015</v>
      </c>
    </row>
    <row r="1022" spans="1:6" x14ac:dyDescent="0.25">
      <c r="A1022" s="23" t="str">
        <f>Gruppering!C1291</f>
        <v>5</v>
      </c>
      <c r="B1022" s="23" t="str">
        <f>Gruppering!D1291</f>
        <v>57</v>
      </c>
      <c r="C1022" s="23" t="str">
        <f>Gruppering!E1291</f>
        <v>73</v>
      </c>
      <c r="D1022" s="23" t="str">
        <f>Gruppering!F1291</f>
        <v>1</v>
      </c>
      <c r="E1022" s="23" t="str">
        <f>Gruppering!M1291</f>
        <v>001</v>
      </c>
      <c r="F1022" t="str">
        <f t="shared" si="17"/>
        <v>5.57.73.1.001</v>
      </c>
    </row>
    <row r="1023" spans="1:6" x14ac:dyDescent="0.25">
      <c r="A1023" s="23" t="str">
        <f>Gruppering!C1292</f>
        <v>5</v>
      </c>
      <c r="B1023" s="23" t="str">
        <f>Gruppering!D1292</f>
        <v>57</v>
      </c>
      <c r="C1023" s="23" t="str">
        <f>Gruppering!E1292</f>
        <v>73</v>
      </c>
      <c r="D1023" s="23" t="str">
        <f>Gruppering!F1292</f>
        <v>1</v>
      </c>
      <c r="E1023" s="23" t="str">
        <f>Gruppering!M1292</f>
        <v>002</v>
      </c>
      <c r="F1023" t="str">
        <f t="shared" si="17"/>
        <v>5.57.73.1.002</v>
      </c>
    </row>
    <row r="1024" spans="1:6" x14ac:dyDescent="0.25">
      <c r="A1024" s="23" t="str">
        <f>Gruppering!C1293</f>
        <v>5</v>
      </c>
      <c r="B1024" s="23" t="str">
        <f>Gruppering!D1293</f>
        <v>57</v>
      </c>
      <c r="C1024" s="23" t="str">
        <f>Gruppering!E1293</f>
        <v>73</v>
      </c>
      <c r="D1024" s="23" t="str">
        <f>Gruppering!F1293</f>
        <v>1</v>
      </c>
      <c r="E1024" s="23" t="str">
        <f>Gruppering!M1293</f>
        <v>003</v>
      </c>
      <c r="F1024" t="str">
        <f t="shared" si="17"/>
        <v>5.57.73.1.003</v>
      </c>
    </row>
    <row r="1025" spans="1:6" x14ac:dyDescent="0.25">
      <c r="A1025" s="23" t="str">
        <f>Gruppering!C1294</f>
        <v>5</v>
      </c>
      <c r="B1025" s="23" t="str">
        <f>Gruppering!D1294</f>
        <v>57</v>
      </c>
      <c r="C1025" s="23" t="str">
        <f>Gruppering!E1294</f>
        <v>73</v>
      </c>
      <c r="D1025" s="23" t="str">
        <f>Gruppering!F1294</f>
        <v>1</v>
      </c>
      <c r="E1025" s="23" t="str">
        <f>Gruppering!M1294</f>
        <v>004</v>
      </c>
      <c r="F1025" t="str">
        <f t="shared" si="17"/>
        <v>5.57.73.1.004</v>
      </c>
    </row>
    <row r="1026" spans="1:6" x14ac:dyDescent="0.25">
      <c r="A1026" s="23" t="str">
        <f>Gruppering!C1295</f>
        <v>5</v>
      </c>
      <c r="B1026" s="23" t="str">
        <f>Gruppering!D1295</f>
        <v>57</v>
      </c>
      <c r="C1026" s="23" t="str">
        <f>Gruppering!E1295</f>
        <v>73</v>
      </c>
      <c r="D1026" s="23" t="str">
        <f>Gruppering!F1295</f>
        <v>1</v>
      </c>
      <c r="E1026" s="23" t="str">
        <f>Gruppering!M1295</f>
        <v>006</v>
      </c>
      <c r="F1026" t="str">
        <f t="shared" si="17"/>
        <v>5.57.73.1.006</v>
      </c>
    </row>
    <row r="1027" spans="1:6" x14ac:dyDescent="0.25">
      <c r="A1027" s="23" t="str">
        <f>Gruppering!C1296</f>
        <v>5</v>
      </c>
      <c r="B1027" s="23" t="str">
        <f>Gruppering!D1296</f>
        <v>57</v>
      </c>
      <c r="C1027" s="23" t="str">
        <f>Gruppering!E1296</f>
        <v>73</v>
      </c>
      <c r="D1027" s="23" t="str">
        <f>Gruppering!F1296</f>
        <v>1</v>
      </c>
      <c r="E1027" s="23" t="str">
        <f>Gruppering!M1296</f>
        <v>007</v>
      </c>
      <c r="F1027" t="str">
        <f t="shared" si="17"/>
        <v>5.57.73.1.007</v>
      </c>
    </row>
    <row r="1028" spans="1:6" x14ac:dyDescent="0.25">
      <c r="A1028" s="23" t="str">
        <f>Gruppering!C1297</f>
        <v>5</v>
      </c>
      <c r="B1028" s="23" t="str">
        <f>Gruppering!D1297</f>
        <v>57</v>
      </c>
      <c r="C1028" s="23" t="str">
        <f>Gruppering!E1297</f>
        <v>73</v>
      </c>
      <c r="D1028" s="23" t="str">
        <f>Gruppering!F1297</f>
        <v>1</v>
      </c>
      <c r="E1028" s="23" t="str">
        <f>Gruppering!M1297</f>
        <v>008</v>
      </c>
      <c r="F1028" t="str">
        <f t="shared" ref="F1028:F1091" si="18">CONCATENATE(A1028,".",B1028,".",C1028,".",D1028,".",E1028)</f>
        <v>5.57.73.1.008</v>
      </c>
    </row>
    <row r="1029" spans="1:6" x14ac:dyDescent="0.25">
      <c r="A1029" s="23" t="str">
        <f>Gruppering!C1298</f>
        <v>5</v>
      </c>
      <c r="B1029" s="23" t="str">
        <f>Gruppering!D1298</f>
        <v>57</v>
      </c>
      <c r="C1029" s="23" t="str">
        <f>Gruppering!E1298</f>
        <v>73</v>
      </c>
      <c r="D1029" s="23" t="str">
        <f>Gruppering!F1298</f>
        <v>1</v>
      </c>
      <c r="E1029" s="23" t="str">
        <f>Gruppering!M1298</f>
        <v>009</v>
      </c>
      <c r="F1029" t="str">
        <f t="shared" si="18"/>
        <v>5.57.73.1.009</v>
      </c>
    </row>
    <row r="1030" spans="1:6" x14ac:dyDescent="0.25">
      <c r="A1030" s="23" t="str">
        <f>Gruppering!C1299</f>
        <v>5</v>
      </c>
      <c r="B1030" s="23" t="str">
        <f>Gruppering!D1299</f>
        <v>57</v>
      </c>
      <c r="C1030" s="23" t="str">
        <f>Gruppering!E1299</f>
        <v>73</v>
      </c>
      <c r="D1030" s="23" t="str">
        <f>Gruppering!F1299</f>
        <v>1</v>
      </c>
      <c r="E1030" s="23" t="str">
        <f>Gruppering!M1299</f>
        <v>010</v>
      </c>
      <c r="F1030" t="str">
        <f t="shared" si="18"/>
        <v>5.57.73.1.010</v>
      </c>
    </row>
    <row r="1031" spans="1:6" x14ac:dyDescent="0.25">
      <c r="A1031" s="23" t="str">
        <f>Gruppering!C1300</f>
        <v>5</v>
      </c>
      <c r="B1031" s="23" t="str">
        <f>Gruppering!D1300</f>
        <v>57</v>
      </c>
      <c r="C1031" s="23" t="str">
        <f>Gruppering!E1300</f>
        <v>73</v>
      </c>
      <c r="D1031" s="23" t="str">
        <f>Gruppering!F1300</f>
        <v>1</v>
      </c>
      <c r="E1031" s="23" t="str">
        <f>Gruppering!M1300</f>
        <v>011</v>
      </c>
      <c r="F1031" t="str">
        <f t="shared" si="18"/>
        <v>5.57.73.1.011</v>
      </c>
    </row>
    <row r="1032" spans="1:6" x14ac:dyDescent="0.25">
      <c r="A1032" s="23" t="str">
        <f>Gruppering!C1301</f>
        <v>5</v>
      </c>
      <c r="B1032" s="23" t="str">
        <f>Gruppering!D1301</f>
        <v>57</v>
      </c>
      <c r="C1032" s="23" t="str">
        <f>Gruppering!E1301</f>
        <v>73</v>
      </c>
      <c r="D1032" s="23" t="str">
        <f>Gruppering!F1301</f>
        <v>1</v>
      </c>
      <c r="E1032" s="23" t="str">
        <f>Gruppering!M1301</f>
        <v>012</v>
      </c>
      <c r="F1032" t="str">
        <f t="shared" si="18"/>
        <v>5.57.73.1.012</v>
      </c>
    </row>
    <row r="1033" spans="1:6" x14ac:dyDescent="0.25">
      <c r="A1033" s="23" t="str">
        <f>Gruppering!C1302</f>
        <v>5</v>
      </c>
      <c r="B1033" s="23" t="str">
        <f>Gruppering!D1302</f>
        <v>57</v>
      </c>
      <c r="C1033" s="23" t="str">
        <f>Gruppering!E1302</f>
        <v>73</v>
      </c>
      <c r="D1033" s="23" t="str">
        <f>Gruppering!F1302</f>
        <v>1</v>
      </c>
      <c r="E1033" s="23" t="str">
        <f>Gruppering!M1302</f>
        <v>013</v>
      </c>
      <c r="F1033" t="str">
        <f t="shared" si="18"/>
        <v>5.57.73.1.013</v>
      </c>
    </row>
    <row r="1034" spans="1:6" x14ac:dyDescent="0.25">
      <c r="A1034" s="23" t="str">
        <f>Gruppering!C1303</f>
        <v>5</v>
      </c>
      <c r="B1034" s="23" t="str">
        <f>Gruppering!D1303</f>
        <v>57</v>
      </c>
      <c r="C1034" s="23" t="str">
        <f>Gruppering!E1303</f>
        <v>73</v>
      </c>
      <c r="D1034" s="23" t="str">
        <f>Gruppering!F1303</f>
        <v>1</v>
      </c>
      <c r="E1034" s="23" t="str">
        <f>Gruppering!M1303</f>
        <v>016</v>
      </c>
      <c r="F1034" t="str">
        <f t="shared" si="18"/>
        <v>5.57.73.1.016</v>
      </c>
    </row>
    <row r="1035" spans="1:6" x14ac:dyDescent="0.25">
      <c r="A1035" s="23" t="str">
        <f>Gruppering!C1304</f>
        <v>5</v>
      </c>
      <c r="B1035" s="23" t="str">
        <f>Gruppering!D1304</f>
        <v>57</v>
      </c>
      <c r="C1035" s="23" t="str">
        <f>Gruppering!E1304</f>
        <v>73</v>
      </c>
      <c r="D1035" s="23" t="str">
        <f>Gruppering!F1304</f>
        <v>1</v>
      </c>
      <c r="E1035" s="23" t="str">
        <f>Gruppering!M1304</f>
        <v>017</v>
      </c>
      <c r="F1035" t="str">
        <f t="shared" si="18"/>
        <v>5.57.73.1.017</v>
      </c>
    </row>
    <row r="1036" spans="1:6" x14ac:dyDescent="0.25">
      <c r="A1036" s="23" t="str">
        <f>Gruppering!C1305</f>
        <v>5</v>
      </c>
      <c r="B1036" s="23" t="str">
        <f>Gruppering!D1305</f>
        <v>57</v>
      </c>
      <c r="C1036" s="23" t="str">
        <f>Gruppering!E1305</f>
        <v>73</v>
      </c>
      <c r="D1036" s="23" t="str">
        <f>Gruppering!F1305</f>
        <v>1</v>
      </c>
      <c r="E1036" s="23" t="str">
        <f>Gruppering!M1305</f>
        <v>018</v>
      </c>
      <c r="F1036" t="str">
        <f t="shared" si="18"/>
        <v>5.57.73.1.018</v>
      </c>
    </row>
    <row r="1037" spans="1:6" x14ac:dyDescent="0.25">
      <c r="A1037" s="23" t="str">
        <f>Gruppering!C1306</f>
        <v>5</v>
      </c>
      <c r="B1037" s="23" t="str">
        <f>Gruppering!D1306</f>
        <v>57</v>
      </c>
      <c r="C1037" s="23" t="str">
        <f>Gruppering!E1306</f>
        <v>73</v>
      </c>
      <c r="D1037" s="23" t="str">
        <f>Gruppering!F1306</f>
        <v>1</v>
      </c>
      <c r="E1037" s="23" t="str">
        <f>Gruppering!M1306</f>
        <v>019</v>
      </c>
      <c r="F1037" t="str">
        <f t="shared" si="18"/>
        <v>5.57.73.1.019</v>
      </c>
    </row>
    <row r="1038" spans="1:6" x14ac:dyDescent="0.25">
      <c r="A1038" s="23" t="str">
        <f>Gruppering!C1307</f>
        <v>5</v>
      </c>
      <c r="B1038" s="23" t="str">
        <f>Gruppering!D1307</f>
        <v>57</v>
      </c>
      <c r="C1038" s="23" t="str">
        <f>Gruppering!E1307</f>
        <v>73</v>
      </c>
      <c r="D1038" s="23" t="str">
        <f>Gruppering!F1307</f>
        <v>1</v>
      </c>
      <c r="E1038" s="23" t="str">
        <f>Gruppering!M1307</f>
        <v>020</v>
      </c>
      <c r="F1038" t="str">
        <f t="shared" si="18"/>
        <v>5.57.73.1.020</v>
      </c>
    </row>
    <row r="1039" spans="1:6" x14ac:dyDescent="0.25">
      <c r="A1039" s="23" t="str">
        <f>Gruppering!C1308</f>
        <v>5</v>
      </c>
      <c r="B1039" s="23" t="str">
        <f>Gruppering!D1308</f>
        <v>57</v>
      </c>
      <c r="C1039" s="23" t="str">
        <f>Gruppering!E1308</f>
        <v>73</v>
      </c>
      <c r="D1039" s="23" t="str">
        <f>Gruppering!F1308</f>
        <v>1</v>
      </c>
      <c r="E1039" s="23" t="str">
        <f>Gruppering!M1308</f>
        <v>091</v>
      </c>
      <c r="F1039" t="str">
        <f t="shared" si="18"/>
        <v>5.57.73.1.091</v>
      </c>
    </row>
    <row r="1040" spans="1:6" x14ac:dyDescent="0.25">
      <c r="A1040" s="23" t="str">
        <f>Gruppering!C1309</f>
        <v>5</v>
      </c>
      <c r="B1040" s="23" t="str">
        <f>Gruppering!D1309</f>
        <v>57</v>
      </c>
      <c r="C1040" s="23" t="str">
        <f>Gruppering!E1309</f>
        <v>73</v>
      </c>
      <c r="D1040" s="23" t="str">
        <f>Gruppering!F1309</f>
        <v>1</v>
      </c>
      <c r="E1040" s="23" t="str">
        <f>Gruppering!M1309</f>
        <v>092</v>
      </c>
      <c r="F1040" t="str">
        <f t="shared" si="18"/>
        <v>5.57.73.1.092</v>
      </c>
    </row>
    <row r="1041" spans="1:6" x14ac:dyDescent="0.25">
      <c r="A1041" s="23" t="str">
        <f>Gruppering!C1310</f>
        <v>5</v>
      </c>
      <c r="B1041" s="23" t="str">
        <f>Gruppering!D1310</f>
        <v>57</v>
      </c>
      <c r="C1041" s="23" t="str">
        <f>Gruppering!E1310</f>
        <v>73</v>
      </c>
      <c r="D1041" s="23" t="str">
        <f>Gruppering!F1310</f>
        <v>1</v>
      </c>
      <c r="E1041" s="23" t="str">
        <f>Gruppering!M1310</f>
        <v>093</v>
      </c>
      <c r="F1041" t="str">
        <f t="shared" si="18"/>
        <v>5.57.73.1.093</v>
      </c>
    </row>
    <row r="1042" spans="1:6" x14ac:dyDescent="0.25">
      <c r="A1042" s="23" t="str">
        <f>Gruppering!C1311</f>
        <v>5</v>
      </c>
      <c r="B1042" s="23" t="str">
        <f>Gruppering!D1311</f>
        <v>57</v>
      </c>
      <c r="C1042" s="23" t="str">
        <f>Gruppering!E1311</f>
        <v>73</v>
      </c>
      <c r="D1042" s="23" t="str">
        <f>Gruppering!F1311</f>
        <v>1</v>
      </c>
      <c r="E1042" s="23" t="str">
        <f>Gruppering!M1311</f>
        <v>094</v>
      </c>
      <c r="F1042" t="str">
        <f t="shared" si="18"/>
        <v>5.57.73.1.094</v>
      </c>
    </row>
    <row r="1043" spans="1:6" x14ac:dyDescent="0.25">
      <c r="A1043" s="23" t="str">
        <f>Gruppering!C1312</f>
        <v>5</v>
      </c>
      <c r="B1043" s="23" t="str">
        <f>Gruppering!D1312</f>
        <v>57</v>
      </c>
      <c r="C1043" s="23" t="str">
        <f>Gruppering!E1312</f>
        <v>73</v>
      </c>
      <c r="D1043" s="23" t="str">
        <f>Gruppering!F1312</f>
        <v>1</v>
      </c>
      <c r="E1043" s="23" t="str">
        <f>Gruppering!M1312</f>
        <v>095</v>
      </c>
      <c r="F1043" t="str">
        <f t="shared" si="18"/>
        <v>5.57.73.1.095</v>
      </c>
    </row>
    <row r="1044" spans="1:6" x14ac:dyDescent="0.25">
      <c r="A1044" s="23" t="str">
        <f>Gruppering!C1313</f>
        <v>5</v>
      </c>
      <c r="B1044" s="23" t="str">
        <f>Gruppering!D1313</f>
        <v>57</v>
      </c>
      <c r="C1044" s="23" t="str">
        <f>Gruppering!E1313</f>
        <v>73</v>
      </c>
      <c r="D1044" s="23" t="str">
        <f>Gruppering!F1313</f>
        <v>1</v>
      </c>
      <c r="E1044" s="23" t="str">
        <f>Gruppering!M1313</f>
        <v>096</v>
      </c>
      <c r="F1044" t="str">
        <f t="shared" si="18"/>
        <v>5.57.73.1.096</v>
      </c>
    </row>
    <row r="1045" spans="1:6" x14ac:dyDescent="0.25">
      <c r="A1045" s="23" t="str">
        <f>Gruppering!C1314</f>
        <v>5</v>
      </c>
      <c r="B1045" s="23" t="str">
        <f>Gruppering!D1314</f>
        <v>57</v>
      </c>
      <c r="C1045" s="23" t="str">
        <f>Gruppering!E1314</f>
        <v>73</v>
      </c>
      <c r="D1045" s="23" t="str">
        <f>Gruppering!F1314</f>
        <v>1</v>
      </c>
      <c r="E1045" s="23" t="str">
        <f>Gruppering!M1314</f>
        <v>097</v>
      </c>
      <c r="F1045" t="str">
        <f t="shared" si="18"/>
        <v>5.57.73.1.097</v>
      </c>
    </row>
    <row r="1046" spans="1:6" x14ac:dyDescent="0.25">
      <c r="A1046" s="23" t="str">
        <f>Gruppering!C1315</f>
        <v>5</v>
      </c>
      <c r="B1046" s="23" t="str">
        <f>Gruppering!D1315</f>
        <v>57</v>
      </c>
      <c r="C1046" s="23" t="str">
        <f>Gruppering!E1315</f>
        <v>73</v>
      </c>
      <c r="D1046" s="23" t="str">
        <f>Gruppering!F1315</f>
        <v>1</v>
      </c>
      <c r="E1046" s="23" t="str">
        <f>Gruppering!M1315</f>
        <v>100</v>
      </c>
      <c r="F1046" t="str">
        <f t="shared" si="18"/>
        <v>5.57.73.1.100</v>
      </c>
    </row>
    <row r="1047" spans="1:6" x14ac:dyDescent="0.25">
      <c r="A1047" s="23" t="str">
        <f>Gruppering!C1316</f>
        <v>5</v>
      </c>
      <c r="B1047" s="23" t="str">
        <f>Gruppering!D1316</f>
        <v>57</v>
      </c>
      <c r="C1047" s="23" t="str">
        <f>Gruppering!E1316</f>
        <v>73</v>
      </c>
      <c r="D1047" s="23" t="str">
        <f>Gruppering!F1316</f>
        <v>1</v>
      </c>
      <c r="E1047" s="23" t="str">
        <f>Gruppering!M1316</f>
        <v>101</v>
      </c>
      <c r="F1047" t="str">
        <f t="shared" si="18"/>
        <v>5.57.73.1.101</v>
      </c>
    </row>
    <row r="1048" spans="1:6" x14ac:dyDescent="0.25">
      <c r="A1048" s="23" t="str">
        <f>Gruppering!C1317</f>
        <v>5</v>
      </c>
      <c r="B1048" s="23" t="str">
        <f>Gruppering!D1317</f>
        <v>57</v>
      </c>
      <c r="C1048" s="23" t="str">
        <f>Gruppering!E1317</f>
        <v>73</v>
      </c>
      <c r="D1048" s="23" t="str">
        <f>Gruppering!F1317</f>
        <v>1</v>
      </c>
      <c r="E1048" s="23" t="str">
        <f>Gruppering!M1317</f>
        <v>102</v>
      </c>
      <c r="F1048" t="str">
        <f t="shared" si="18"/>
        <v>5.57.73.1.102</v>
      </c>
    </row>
    <row r="1049" spans="1:6" x14ac:dyDescent="0.25">
      <c r="A1049" s="23" t="str">
        <f>Gruppering!C1318</f>
        <v>5</v>
      </c>
      <c r="B1049" s="23" t="str">
        <f>Gruppering!D1318</f>
        <v>57</v>
      </c>
      <c r="C1049" s="23" t="str">
        <f>Gruppering!E1318</f>
        <v>73</v>
      </c>
      <c r="D1049" s="23" t="str">
        <f>Gruppering!F1318</f>
        <v>1</v>
      </c>
      <c r="E1049" s="23" t="str">
        <f>Gruppering!M1318</f>
        <v>103</v>
      </c>
      <c r="F1049" t="str">
        <f t="shared" si="18"/>
        <v>5.57.73.1.103</v>
      </c>
    </row>
    <row r="1050" spans="1:6" x14ac:dyDescent="0.25">
      <c r="A1050" s="23" t="str">
        <f>Gruppering!C1319</f>
        <v>5</v>
      </c>
      <c r="B1050" s="23" t="str">
        <f>Gruppering!D1319</f>
        <v>57</v>
      </c>
      <c r="C1050" s="23" t="str">
        <f>Gruppering!E1319</f>
        <v>73</v>
      </c>
      <c r="D1050" s="23" t="str">
        <f>Gruppering!F1319</f>
        <v>2</v>
      </c>
      <c r="E1050" s="23" t="str">
        <f>Gruppering!M1319</f>
        <v>001</v>
      </c>
      <c r="F1050" t="str">
        <f t="shared" si="18"/>
        <v>5.57.73.2.001</v>
      </c>
    </row>
    <row r="1051" spans="1:6" x14ac:dyDescent="0.25">
      <c r="A1051" s="23" t="str">
        <f>Gruppering!C1320</f>
        <v>5</v>
      </c>
      <c r="B1051" s="23" t="str">
        <f>Gruppering!D1320</f>
        <v>57</v>
      </c>
      <c r="C1051" s="23" t="str">
        <f>Gruppering!E1320</f>
        <v>73</v>
      </c>
      <c r="D1051" s="23" t="str">
        <f>Gruppering!F1320</f>
        <v>2</v>
      </c>
      <c r="E1051" s="23" t="str">
        <f>Gruppering!M1320</f>
        <v>002</v>
      </c>
      <c r="F1051" t="str">
        <f t="shared" si="18"/>
        <v>5.57.73.2.002</v>
      </c>
    </row>
    <row r="1052" spans="1:6" x14ac:dyDescent="0.25">
      <c r="A1052" s="23" t="str">
        <f>Gruppering!C1321</f>
        <v>5</v>
      </c>
      <c r="B1052" s="23" t="str">
        <f>Gruppering!D1321</f>
        <v>57</v>
      </c>
      <c r="C1052" s="23" t="str">
        <f>Gruppering!E1321</f>
        <v>73</v>
      </c>
      <c r="D1052" s="23" t="str">
        <f>Gruppering!F1321</f>
        <v>2</v>
      </c>
      <c r="E1052" s="23" t="str">
        <f>Gruppering!M1321</f>
        <v>003</v>
      </c>
      <c r="F1052" t="str">
        <f t="shared" si="18"/>
        <v>5.57.73.2.003</v>
      </c>
    </row>
    <row r="1053" spans="1:6" x14ac:dyDescent="0.25">
      <c r="A1053" s="23" t="str">
        <f>Gruppering!C1322</f>
        <v>5</v>
      </c>
      <c r="B1053" s="23" t="str">
        <f>Gruppering!D1322</f>
        <v>57</v>
      </c>
      <c r="C1053" s="23" t="str">
        <f>Gruppering!E1322</f>
        <v>73</v>
      </c>
      <c r="D1053" s="23" t="str">
        <f>Gruppering!F1322</f>
        <v>2</v>
      </c>
      <c r="E1053" s="23" t="str">
        <f>Gruppering!M1322</f>
        <v>004</v>
      </c>
      <c r="F1053" t="str">
        <f t="shared" si="18"/>
        <v>5.57.73.2.004</v>
      </c>
    </row>
    <row r="1054" spans="1:6" x14ac:dyDescent="0.25">
      <c r="A1054" s="23" t="str">
        <f>Gruppering!C1323</f>
        <v>5</v>
      </c>
      <c r="B1054" s="23" t="str">
        <f>Gruppering!D1323</f>
        <v>57</v>
      </c>
      <c r="C1054" s="23" t="str">
        <f>Gruppering!E1323</f>
        <v>73</v>
      </c>
      <c r="D1054" s="23" t="str">
        <f>Gruppering!F1323</f>
        <v>2</v>
      </c>
      <c r="E1054" s="23" t="str">
        <f>Gruppering!M1323</f>
        <v>005</v>
      </c>
      <c r="F1054" t="str">
        <f t="shared" si="18"/>
        <v>5.57.73.2.005</v>
      </c>
    </row>
    <row r="1055" spans="1:6" x14ac:dyDescent="0.25">
      <c r="A1055" s="23" t="str">
        <f>Gruppering!C1324</f>
        <v>5</v>
      </c>
      <c r="B1055" s="23" t="str">
        <f>Gruppering!D1324</f>
        <v>57</v>
      </c>
      <c r="C1055" s="23" t="str">
        <f>Gruppering!E1324</f>
        <v>73</v>
      </c>
      <c r="D1055" s="23" t="str">
        <f>Gruppering!F1324</f>
        <v>2</v>
      </c>
      <c r="E1055" s="23" t="str">
        <f>Gruppering!M1324</f>
        <v>006</v>
      </c>
      <c r="F1055" t="str">
        <f t="shared" si="18"/>
        <v>5.57.73.2.006</v>
      </c>
    </row>
    <row r="1056" spans="1:6" x14ac:dyDescent="0.25">
      <c r="A1056" s="23" t="str">
        <f>Gruppering!C1325</f>
        <v>5</v>
      </c>
      <c r="B1056" s="23" t="str">
        <f>Gruppering!D1325</f>
        <v>57</v>
      </c>
      <c r="C1056" s="23" t="str">
        <f>Gruppering!E1325</f>
        <v>73</v>
      </c>
      <c r="D1056" s="23" t="str">
        <f>Gruppering!F1325</f>
        <v>2</v>
      </c>
      <c r="E1056" s="23" t="str">
        <f>Gruppering!M1325</f>
        <v>007</v>
      </c>
      <c r="F1056" t="str">
        <f t="shared" si="18"/>
        <v>5.57.73.2.007</v>
      </c>
    </row>
    <row r="1057" spans="1:6" x14ac:dyDescent="0.25">
      <c r="A1057" s="23" t="str">
        <f>Gruppering!C1326</f>
        <v>5</v>
      </c>
      <c r="B1057" s="23" t="str">
        <f>Gruppering!D1326</f>
        <v>57</v>
      </c>
      <c r="C1057" s="23" t="str">
        <f>Gruppering!E1326</f>
        <v>73</v>
      </c>
      <c r="D1057" s="23" t="str">
        <f>Gruppering!F1326</f>
        <v>2</v>
      </c>
      <c r="E1057" s="23" t="str">
        <f>Gruppering!M1326</f>
        <v>008</v>
      </c>
      <c r="F1057" t="str">
        <f t="shared" si="18"/>
        <v>5.57.73.2.008</v>
      </c>
    </row>
    <row r="1058" spans="1:6" x14ac:dyDescent="0.25">
      <c r="A1058" s="23" t="str">
        <f>Gruppering!C1327</f>
        <v>5</v>
      </c>
      <c r="B1058" s="23" t="str">
        <f>Gruppering!D1327</f>
        <v>57</v>
      </c>
      <c r="C1058" s="23" t="str">
        <f>Gruppering!E1327</f>
        <v>73</v>
      </c>
      <c r="D1058" s="23" t="str">
        <f>Gruppering!F1327</f>
        <v>2</v>
      </c>
      <c r="E1058" s="23" t="str">
        <f>Gruppering!M1327</f>
        <v>009</v>
      </c>
      <c r="F1058" t="str">
        <f t="shared" si="18"/>
        <v>5.57.73.2.009</v>
      </c>
    </row>
    <row r="1059" spans="1:6" x14ac:dyDescent="0.25">
      <c r="A1059" s="23" t="str">
        <f>Gruppering!C1328</f>
        <v>5</v>
      </c>
      <c r="B1059" s="23" t="str">
        <f>Gruppering!D1328</f>
        <v>57</v>
      </c>
      <c r="C1059" s="23" t="str">
        <f>Gruppering!E1328</f>
        <v>73</v>
      </c>
      <c r="D1059" s="23" t="str">
        <f>Gruppering!F1328</f>
        <v>2</v>
      </c>
      <c r="E1059" s="23" t="str">
        <f>Gruppering!M1328</f>
        <v>010</v>
      </c>
      <c r="F1059" t="str">
        <f t="shared" si="18"/>
        <v>5.57.73.2.010</v>
      </c>
    </row>
    <row r="1060" spans="1:6" x14ac:dyDescent="0.25">
      <c r="A1060" s="23" t="str">
        <f>Gruppering!C1329</f>
        <v>5</v>
      </c>
      <c r="B1060" s="23" t="str">
        <f>Gruppering!D1329</f>
        <v>57</v>
      </c>
      <c r="C1060" s="23" t="str">
        <f>Gruppering!E1329</f>
        <v>73</v>
      </c>
      <c r="D1060" s="23" t="str">
        <f>Gruppering!F1329</f>
        <v>2</v>
      </c>
      <c r="E1060" s="23" t="str">
        <f>Gruppering!M1329</f>
        <v>011</v>
      </c>
      <c r="F1060" t="str">
        <f t="shared" si="18"/>
        <v>5.57.73.2.011</v>
      </c>
    </row>
    <row r="1061" spans="1:6" x14ac:dyDescent="0.25">
      <c r="A1061" s="23" t="str">
        <f>Gruppering!C1330</f>
        <v>5</v>
      </c>
      <c r="B1061" s="23" t="str">
        <f>Gruppering!D1330</f>
        <v>57</v>
      </c>
      <c r="C1061" s="23" t="str">
        <f>Gruppering!E1330</f>
        <v>73</v>
      </c>
      <c r="D1061" s="23" t="str">
        <f>Gruppering!F1330</f>
        <v>2</v>
      </c>
      <c r="E1061" s="23" t="str">
        <f>Gruppering!M1330</f>
        <v>012</v>
      </c>
      <c r="F1061" t="str">
        <f t="shared" si="18"/>
        <v>5.57.73.2.012</v>
      </c>
    </row>
    <row r="1062" spans="1:6" x14ac:dyDescent="0.25">
      <c r="A1062" s="23" t="str">
        <f>Gruppering!C1331</f>
        <v>5</v>
      </c>
      <c r="B1062" s="23" t="str">
        <f>Gruppering!D1331</f>
        <v>57</v>
      </c>
      <c r="C1062" s="23" t="str">
        <f>Gruppering!E1331</f>
        <v>73</v>
      </c>
      <c r="D1062" s="23" t="str">
        <f>Gruppering!F1331</f>
        <v>2</v>
      </c>
      <c r="E1062" s="23" t="str">
        <f>Gruppering!M1331</f>
        <v>013</v>
      </c>
      <c r="F1062" t="str">
        <f t="shared" si="18"/>
        <v>5.57.73.2.013</v>
      </c>
    </row>
    <row r="1063" spans="1:6" x14ac:dyDescent="0.25">
      <c r="A1063" s="23" t="str">
        <f>Gruppering!C1332</f>
        <v>5</v>
      </c>
      <c r="B1063" s="23" t="str">
        <f>Gruppering!D1332</f>
        <v>57</v>
      </c>
      <c r="C1063" s="23" t="str">
        <f>Gruppering!E1332</f>
        <v>73</v>
      </c>
      <c r="D1063" s="23" t="str">
        <f>Gruppering!F1332</f>
        <v>2</v>
      </c>
      <c r="E1063" s="23" t="str">
        <f>Gruppering!M1332</f>
        <v>014</v>
      </c>
      <c r="F1063" t="str">
        <f t="shared" si="18"/>
        <v>5.57.73.2.014</v>
      </c>
    </row>
    <row r="1064" spans="1:6" x14ac:dyDescent="0.25">
      <c r="A1064" s="23" t="str">
        <f>Gruppering!C1333</f>
        <v>5</v>
      </c>
      <c r="B1064" s="23" t="str">
        <f>Gruppering!D1333</f>
        <v>57</v>
      </c>
      <c r="C1064" s="23" t="str">
        <f>Gruppering!E1333</f>
        <v>73</v>
      </c>
      <c r="D1064" s="23" t="str">
        <f>Gruppering!F1333</f>
        <v>2</v>
      </c>
      <c r="E1064" s="23" t="str">
        <f>Gruppering!M1333</f>
        <v>015</v>
      </c>
      <c r="F1064" t="str">
        <f t="shared" si="18"/>
        <v>5.57.73.2.015</v>
      </c>
    </row>
    <row r="1065" spans="1:6" x14ac:dyDescent="0.25">
      <c r="A1065" s="23" t="str">
        <f>Gruppering!C1334</f>
        <v>5</v>
      </c>
      <c r="B1065" s="23" t="str">
        <f>Gruppering!D1334</f>
        <v>57</v>
      </c>
      <c r="C1065" s="23" t="str">
        <f>Gruppering!E1334</f>
        <v>73</v>
      </c>
      <c r="D1065" s="23" t="str">
        <f>Gruppering!F1334</f>
        <v>2</v>
      </c>
      <c r="E1065" s="23" t="str">
        <f>Gruppering!M1334</f>
        <v>016</v>
      </c>
      <c r="F1065" t="str">
        <f t="shared" si="18"/>
        <v>5.57.73.2.016</v>
      </c>
    </row>
    <row r="1066" spans="1:6" x14ac:dyDescent="0.25">
      <c r="A1066" s="23" t="str">
        <f>Gruppering!C1335</f>
        <v>5</v>
      </c>
      <c r="B1066" s="23" t="str">
        <f>Gruppering!D1335</f>
        <v>57</v>
      </c>
      <c r="C1066" s="23" t="str">
        <f>Gruppering!E1335</f>
        <v>73</v>
      </c>
      <c r="D1066" s="23" t="str">
        <f>Gruppering!F1335</f>
        <v>2</v>
      </c>
      <c r="E1066" s="23" t="str">
        <f>Gruppering!M1335</f>
        <v>017</v>
      </c>
      <c r="F1066" t="str">
        <f t="shared" si="18"/>
        <v>5.57.73.2.017</v>
      </c>
    </row>
    <row r="1067" spans="1:6" x14ac:dyDescent="0.25">
      <c r="A1067" s="23" t="str">
        <f>Gruppering!C1336</f>
        <v>5</v>
      </c>
      <c r="B1067" s="23" t="str">
        <f>Gruppering!D1336</f>
        <v>57</v>
      </c>
      <c r="C1067" s="23" t="str">
        <f>Gruppering!E1336</f>
        <v>73</v>
      </c>
      <c r="D1067" s="23" t="str">
        <f>Gruppering!F1336</f>
        <v>2</v>
      </c>
      <c r="E1067" s="23" t="str">
        <f>Gruppering!M1336</f>
        <v>018</v>
      </c>
      <c r="F1067" t="str">
        <f t="shared" si="18"/>
        <v>5.57.73.2.018</v>
      </c>
    </row>
    <row r="1068" spans="1:6" x14ac:dyDescent="0.25">
      <c r="A1068" s="23" t="str">
        <f>Gruppering!C1337</f>
        <v>5</v>
      </c>
      <c r="B1068" s="23" t="str">
        <f>Gruppering!D1337</f>
        <v>57</v>
      </c>
      <c r="C1068" s="23" t="str">
        <f>Gruppering!E1337</f>
        <v>73</v>
      </c>
      <c r="D1068" s="23" t="str">
        <f>Gruppering!F1337</f>
        <v>2</v>
      </c>
      <c r="E1068" s="23" t="str">
        <f>Gruppering!M1337</f>
        <v>019</v>
      </c>
      <c r="F1068" t="str">
        <f t="shared" si="18"/>
        <v>5.57.73.2.019</v>
      </c>
    </row>
    <row r="1069" spans="1:6" x14ac:dyDescent="0.25">
      <c r="A1069" s="23" t="str">
        <f>Gruppering!C1338</f>
        <v>5</v>
      </c>
      <c r="B1069" s="23" t="str">
        <f>Gruppering!D1338</f>
        <v>57</v>
      </c>
      <c r="C1069" s="23" t="str">
        <f>Gruppering!E1338</f>
        <v>73</v>
      </c>
      <c r="D1069" s="23" t="str">
        <f>Gruppering!F1338</f>
        <v>2</v>
      </c>
      <c r="E1069" s="23" t="str">
        <f>Gruppering!M1338</f>
        <v>020</v>
      </c>
      <c r="F1069" t="str">
        <f t="shared" si="18"/>
        <v>5.57.73.2.020</v>
      </c>
    </row>
    <row r="1070" spans="1:6" x14ac:dyDescent="0.25">
      <c r="A1070" s="23" t="str">
        <f>Gruppering!C1339</f>
        <v>5</v>
      </c>
      <c r="B1070" s="23" t="str">
        <f>Gruppering!D1339</f>
        <v>57</v>
      </c>
      <c r="C1070" s="23" t="str">
        <f>Gruppering!E1339</f>
        <v>73</v>
      </c>
      <c r="D1070" s="23" t="str">
        <f>Gruppering!F1339</f>
        <v>2</v>
      </c>
      <c r="E1070" s="23" t="str">
        <f>Gruppering!M1339</f>
        <v>021</v>
      </c>
      <c r="F1070" t="str">
        <f t="shared" si="18"/>
        <v>5.57.73.2.021</v>
      </c>
    </row>
    <row r="1071" spans="1:6" x14ac:dyDescent="0.25">
      <c r="A1071" s="23" t="str">
        <f>Gruppering!C1340</f>
        <v>5</v>
      </c>
      <c r="B1071" s="23" t="str">
        <f>Gruppering!D1340</f>
        <v>57</v>
      </c>
      <c r="C1071" s="23" t="str">
        <f>Gruppering!E1340</f>
        <v>73</v>
      </c>
      <c r="D1071" s="23" t="str">
        <f>Gruppering!F1340</f>
        <v>2</v>
      </c>
      <c r="E1071" s="23" t="str">
        <f>Gruppering!M1340</f>
        <v>022</v>
      </c>
      <c r="F1071" t="str">
        <f t="shared" si="18"/>
        <v>5.57.73.2.022</v>
      </c>
    </row>
    <row r="1072" spans="1:6" x14ac:dyDescent="0.25">
      <c r="A1072" s="23" t="str">
        <f>Gruppering!C1341</f>
        <v>5</v>
      </c>
      <c r="B1072" s="23" t="str">
        <f>Gruppering!D1341</f>
        <v>57</v>
      </c>
      <c r="C1072" s="23" t="str">
        <f>Gruppering!E1341</f>
        <v>73</v>
      </c>
      <c r="D1072" s="23" t="str">
        <f>Gruppering!F1341</f>
        <v>2</v>
      </c>
      <c r="E1072" s="23" t="str">
        <f>Gruppering!M1341</f>
        <v>023</v>
      </c>
      <c r="F1072" t="str">
        <f t="shared" si="18"/>
        <v>5.57.73.2.023</v>
      </c>
    </row>
    <row r="1073" spans="1:6" x14ac:dyDescent="0.25">
      <c r="A1073" s="23" t="str">
        <f>Gruppering!C1342</f>
        <v>5</v>
      </c>
      <c r="B1073" s="23" t="str">
        <f>Gruppering!D1342</f>
        <v>57</v>
      </c>
      <c r="C1073" s="23" t="str">
        <f>Gruppering!E1342</f>
        <v>73</v>
      </c>
      <c r="D1073" s="23" t="str">
        <f>Gruppering!F1342</f>
        <v>2</v>
      </c>
      <c r="E1073" s="23" t="str">
        <f>Gruppering!M1342</f>
        <v>024</v>
      </c>
      <c r="F1073" t="str">
        <f t="shared" si="18"/>
        <v>5.57.73.2.024</v>
      </c>
    </row>
    <row r="1074" spans="1:6" x14ac:dyDescent="0.25">
      <c r="A1074" s="23" t="str">
        <f>Gruppering!C1343</f>
        <v>5</v>
      </c>
      <c r="B1074" s="23" t="str">
        <f>Gruppering!D1343</f>
        <v>57</v>
      </c>
      <c r="C1074" s="23" t="str">
        <f>Gruppering!E1343</f>
        <v>73</v>
      </c>
      <c r="D1074" s="23" t="str">
        <f>Gruppering!F1343</f>
        <v>2</v>
      </c>
      <c r="E1074" s="23" t="str">
        <f>Gruppering!M1343</f>
        <v>025</v>
      </c>
      <c r="F1074" t="str">
        <f t="shared" si="18"/>
        <v>5.57.73.2.025</v>
      </c>
    </row>
    <row r="1075" spans="1:6" x14ac:dyDescent="0.25">
      <c r="A1075" s="23" t="str">
        <f>Gruppering!C1344</f>
        <v>5</v>
      </c>
      <c r="B1075" s="23" t="str">
        <f>Gruppering!D1344</f>
        <v>57</v>
      </c>
      <c r="C1075" s="23" t="str">
        <f>Gruppering!E1344</f>
        <v>73</v>
      </c>
      <c r="D1075" s="23" t="str">
        <f>Gruppering!F1344</f>
        <v>2</v>
      </c>
      <c r="E1075" s="23" t="str">
        <f>Gruppering!M1344</f>
        <v>026</v>
      </c>
      <c r="F1075" t="str">
        <f t="shared" si="18"/>
        <v>5.57.73.2.026</v>
      </c>
    </row>
    <row r="1076" spans="1:6" x14ac:dyDescent="0.25">
      <c r="A1076" s="23" t="str">
        <f>Gruppering!C1345</f>
        <v>5</v>
      </c>
      <c r="B1076" s="23" t="str">
        <f>Gruppering!D1345</f>
        <v>57</v>
      </c>
      <c r="C1076" s="23" t="str">
        <f>Gruppering!E1345</f>
        <v>73</v>
      </c>
      <c r="D1076" s="23" t="str">
        <f>Gruppering!F1345</f>
        <v>2</v>
      </c>
      <c r="E1076" s="23" t="str">
        <f>Gruppering!M1345</f>
        <v>027</v>
      </c>
      <c r="F1076" t="str">
        <f t="shared" si="18"/>
        <v>5.57.73.2.027</v>
      </c>
    </row>
    <row r="1077" spans="1:6" x14ac:dyDescent="0.25">
      <c r="A1077" s="23" t="str">
        <f>Gruppering!C1346</f>
        <v>5</v>
      </c>
      <c r="B1077" s="23" t="str">
        <f>Gruppering!D1346</f>
        <v>57</v>
      </c>
      <c r="C1077" s="23" t="str">
        <f>Gruppering!E1346</f>
        <v>73</v>
      </c>
      <c r="D1077" s="23" t="str">
        <f>Gruppering!F1346</f>
        <v>2</v>
      </c>
      <c r="E1077" s="23" t="str">
        <f>Gruppering!M1346</f>
        <v>028</v>
      </c>
      <c r="F1077" t="str">
        <f t="shared" si="18"/>
        <v>5.57.73.2.028</v>
      </c>
    </row>
    <row r="1078" spans="1:6" x14ac:dyDescent="0.25">
      <c r="A1078" s="23" t="str">
        <f>Gruppering!C1347</f>
        <v>5</v>
      </c>
      <c r="B1078" s="23" t="str">
        <f>Gruppering!D1347</f>
        <v>57</v>
      </c>
      <c r="C1078" s="23" t="str">
        <f>Gruppering!E1347</f>
        <v>73</v>
      </c>
      <c r="D1078" s="23" t="str">
        <f>Gruppering!F1347</f>
        <v>2</v>
      </c>
      <c r="E1078" s="23" t="str">
        <f>Gruppering!M1347</f>
        <v>029</v>
      </c>
      <c r="F1078" t="str">
        <f t="shared" si="18"/>
        <v>5.57.73.2.029</v>
      </c>
    </row>
    <row r="1079" spans="1:6" x14ac:dyDescent="0.25">
      <c r="A1079" s="23" t="str">
        <f>Gruppering!C1348</f>
        <v>5</v>
      </c>
      <c r="B1079" s="23" t="str">
        <f>Gruppering!D1348</f>
        <v>57</v>
      </c>
      <c r="C1079" s="23" t="str">
        <f>Gruppering!E1348</f>
        <v>73</v>
      </c>
      <c r="D1079" s="23" t="str">
        <f>Gruppering!F1348</f>
        <v>2</v>
      </c>
      <c r="E1079" s="23" t="str">
        <f>Gruppering!M1348</f>
        <v>030</v>
      </c>
      <c r="F1079" t="str">
        <f t="shared" si="18"/>
        <v>5.57.73.2.030</v>
      </c>
    </row>
    <row r="1080" spans="1:6" x14ac:dyDescent="0.25">
      <c r="A1080" s="23" t="str">
        <f>Gruppering!C1349</f>
        <v>5</v>
      </c>
      <c r="B1080" s="23" t="str">
        <f>Gruppering!D1349</f>
        <v>57</v>
      </c>
      <c r="C1080" s="23" t="str">
        <f>Gruppering!E1349</f>
        <v>73</v>
      </c>
      <c r="D1080" s="23" t="str">
        <f>Gruppering!F1349</f>
        <v>3</v>
      </c>
      <c r="E1080" s="23" t="str">
        <f>Gruppering!M1349</f>
        <v>001</v>
      </c>
      <c r="F1080" t="str">
        <f t="shared" si="18"/>
        <v>5.57.73.3.001</v>
      </c>
    </row>
    <row r="1081" spans="1:6" x14ac:dyDescent="0.25">
      <c r="A1081" s="23" t="str">
        <f>Gruppering!C1350</f>
        <v>5</v>
      </c>
      <c r="B1081" s="23" t="str">
        <f>Gruppering!D1350</f>
        <v>57</v>
      </c>
      <c r="C1081" s="23" t="str">
        <f>Gruppering!E1350</f>
        <v>73</v>
      </c>
      <c r="D1081" s="23" t="str">
        <f>Gruppering!F1350</f>
        <v>3</v>
      </c>
      <c r="E1081" s="23" t="str">
        <f>Gruppering!M1350</f>
        <v>010</v>
      </c>
      <c r="F1081" t="str">
        <f t="shared" si="18"/>
        <v>5.57.73.3.010</v>
      </c>
    </row>
    <row r="1082" spans="1:6" x14ac:dyDescent="0.25">
      <c r="A1082" s="23" t="str">
        <f>Gruppering!C1351</f>
        <v>5</v>
      </c>
      <c r="B1082" s="23" t="str">
        <f>Gruppering!D1351</f>
        <v>57</v>
      </c>
      <c r="C1082" s="23" t="str">
        <f>Gruppering!E1351</f>
        <v>73</v>
      </c>
      <c r="D1082" s="23" t="str">
        <f>Gruppering!F1351</f>
        <v>3</v>
      </c>
      <c r="E1082" s="23" t="str">
        <f>Gruppering!M1351</f>
        <v>015</v>
      </c>
      <c r="F1082" t="str">
        <f t="shared" si="18"/>
        <v>5.57.73.3.015</v>
      </c>
    </row>
    <row r="1083" spans="1:6" x14ac:dyDescent="0.25">
      <c r="A1083" s="23" t="str">
        <f>Gruppering!C1355</f>
        <v>5</v>
      </c>
      <c r="B1083" s="23" t="str">
        <f>Gruppering!D1355</f>
        <v>57</v>
      </c>
      <c r="C1083" s="23" t="str">
        <f>Gruppering!E1355</f>
        <v>74</v>
      </c>
      <c r="D1083" s="23" t="str">
        <f>Gruppering!F1355</f>
        <v>1</v>
      </c>
      <c r="E1083" s="23" t="str">
        <f>Gruppering!M1355</f>
        <v>007</v>
      </c>
      <c r="F1083" t="str">
        <f t="shared" si="18"/>
        <v>5.57.74.1.007</v>
      </c>
    </row>
    <row r="1084" spans="1:6" x14ac:dyDescent="0.25">
      <c r="A1084" s="23" t="str">
        <f>Gruppering!C1358</f>
        <v>5</v>
      </c>
      <c r="B1084" s="23" t="str">
        <f>Gruppering!D1358</f>
        <v>57</v>
      </c>
      <c r="C1084" s="23" t="str">
        <f>Gruppering!E1358</f>
        <v>74</v>
      </c>
      <c r="D1084" s="23" t="str">
        <f>Gruppering!F1358</f>
        <v>1</v>
      </c>
      <c r="E1084" s="23" t="str">
        <f>Gruppering!M1358</f>
        <v>010</v>
      </c>
      <c r="F1084" t="str">
        <f t="shared" si="18"/>
        <v>5.57.74.1.010</v>
      </c>
    </row>
    <row r="1085" spans="1:6" x14ac:dyDescent="0.25">
      <c r="A1085" s="23" t="str">
        <f>Gruppering!C1361</f>
        <v>5</v>
      </c>
      <c r="B1085" s="23" t="str">
        <f>Gruppering!D1361</f>
        <v>57</v>
      </c>
      <c r="C1085" s="23" t="str">
        <f>Gruppering!E1361</f>
        <v>74</v>
      </c>
      <c r="D1085" s="23" t="str">
        <f>Gruppering!F1361</f>
        <v>1</v>
      </c>
      <c r="E1085" s="23" t="str">
        <f>Gruppering!M1361</f>
        <v>091</v>
      </c>
      <c r="F1085" t="str">
        <f t="shared" si="18"/>
        <v>5.57.74.1.091</v>
      </c>
    </row>
    <row r="1086" spans="1:6" x14ac:dyDescent="0.25">
      <c r="A1086" s="23" t="str">
        <f>Gruppering!C1362</f>
        <v>5</v>
      </c>
      <c r="B1086" s="23" t="str">
        <f>Gruppering!D1362</f>
        <v>57</v>
      </c>
      <c r="C1086" s="23" t="str">
        <f>Gruppering!E1362</f>
        <v>74</v>
      </c>
      <c r="D1086" s="23" t="str">
        <f>Gruppering!F1362</f>
        <v>1</v>
      </c>
      <c r="E1086" s="23" t="str">
        <f>Gruppering!M1362</f>
        <v>092</v>
      </c>
      <c r="F1086" t="str">
        <f t="shared" si="18"/>
        <v>5.57.74.1.092</v>
      </c>
    </row>
    <row r="1087" spans="1:6" x14ac:dyDescent="0.25">
      <c r="A1087" s="23" t="str">
        <f>Gruppering!C1366</f>
        <v>5</v>
      </c>
      <c r="B1087" s="23" t="str">
        <f>Gruppering!D1366</f>
        <v>57</v>
      </c>
      <c r="C1087" s="23" t="str">
        <f>Gruppering!E1366</f>
        <v>74</v>
      </c>
      <c r="D1087" s="23" t="str">
        <f>Gruppering!F1366</f>
        <v>2</v>
      </c>
      <c r="E1087" s="23" t="str">
        <f>Gruppering!M1366</f>
        <v>005</v>
      </c>
      <c r="F1087" t="str">
        <f t="shared" si="18"/>
        <v>5.57.74.2.005</v>
      </c>
    </row>
    <row r="1088" spans="1:6" x14ac:dyDescent="0.25">
      <c r="A1088" s="23" t="str">
        <f>Gruppering!C1367</f>
        <v>5</v>
      </c>
      <c r="B1088" s="23" t="str">
        <f>Gruppering!D1367</f>
        <v>57</v>
      </c>
      <c r="C1088" s="23" t="str">
        <f>Gruppering!E1367</f>
        <v>74</v>
      </c>
      <c r="D1088" s="23" t="str">
        <f>Gruppering!F1367</f>
        <v>2</v>
      </c>
      <c r="E1088" s="23" t="str">
        <f>Gruppering!M1367</f>
        <v>006</v>
      </c>
      <c r="F1088" t="str">
        <f t="shared" si="18"/>
        <v>5.57.74.2.006</v>
      </c>
    </row>
    <row r="1089" spans="1:6" x14ac:dyDescent="0.25">
      <c r="A1089" s="23" t="str">
        <f>Gruppering!C1368</f>
        <v>5</v>
      </c>
      <c r="B1089" s="23" t="str">
        <f>Gruppering!D1368</f>
        <v>57</v>
      </c>
      <c r="C1089" s="23" t="str">
        <f>Gruppering!E1368</f>
        <v>74</v>
      </c>
      <c r="D1089" s="23" t="str">
        <f>Gruppering!F1368</f>
        <v>2</v>
      </c>
      <c r="E1089" s="23" t="str">
        <f>Gruppering!M1368</f>
        <v>007</v>
      </c>
      <c r="F1089" t="str">
        <f t="shared" si="18"/>
        <v>5.57.74.2.007</v>
      </c>
    </row>
    <row r="1090" spans="1:6" x14ac:dyDescent="0.25">
      <c r="A1090" s="23" t="str">
        <f>Gruppering!C1369</f>
        <v>5</v>
      </c>
      <c r="B1090" s="23" t="str">
        <f>Gruppering!D1369</f>
        <v>57</v>
      </c>
      <c r="C1090" s="23" t="str">
        <f>Gruppering!E1369</f>
        <v>74</v>
      </c>
      <c r="D1090" s="23" t="str">
        <f>Gruppering!F1369</f>
        <v>2</v>
      </c>
      <c r="E1090" s="23" t="str">
        <f>Gruppering!M1369</f>
        <v>020</v>
      </c>
      <c r="F1090" t="str">
        <f t="shared" si="18"/>
        <v>5.57.74.2.020</v>
      </c>
    </row>
    <row r="1091" spans="1:6" x14ac:dyDescent="0.25">
      <c r="A1091" s="23" t="str">
        <f>Gruppering!C1370</f>
        <v>5</v>
      </c>
      <c r="B1091" s="23" t="str">
        <f>Gruppering!D1370</f>
        <v>57</v>
      </c>
      <c r="C1091" s="23" t="str">
        <f>Gruppering!E1370</f>
        <v>74</v>
      </c>
      <c r="D1091" s="23" t="str">
        <f>Gruppering!F1370</f>
        <v>3</v>
      </c>
      <c r="E1091" s="23" t="str">
        <f>Gruppering!M1370</f>
        <v>001</v>
      </c>
      <c r="F1091" t="str">
        <f t="shared" si="18"/>
        <v>5.57.74.3.001</v>
      </c>
    </row>
    <row r="1092" spans="1:6" x14ac:dyDescent="0.25">
      <c r="A1092" s="23" t="str">
        <f>Gruppering!C1374</f>
        <v>5</v>
      </c>
      <c r="B1092" s="23" t="str">
        <f>Gruppering!D1374</f>
        <v>57</v>
      </c>
      <c r="C1092" s="23" t="str">
        <f>Gruppering!E1374</f>
        <v>75</v>
      </c>
      <c r="D1092" s="23" t="str">
        <f>Gruppering!F1374</f>
        <v>1</v>
      </c>
      <c r="E1092" s="23" t="str">
        <f>Gruppering!M1374</f>
        <v>002</v>
      </c>
      <c r="F1092" t="str">
        <f t="shared" ref="F1092:F1157" si="19">CONCATENATE(A1092,".",B1092,".",C1092,".",D1092,".",E1092)</f>
        <v>5.57.75.1.002</v>
      </c>
    </row>
    <row r="1093" spans="1:6" x14ac:dyDescent="0.25">
      <c r="A1093" s="23" t="str">
        <f>Gruppering!C1375</f>
        <v>5</v>
      </c>
      <c r="B1093" s="23" t="str">
        <f>Gruppering!D1375</f>
        <v>57</v>
      </c>
      <c r="C1093" s="23" t="str">
        <f>Gruppering!E1375</f>
        <v>75</v>
      </c>
      <c r="D1093" s="23" t="str">
        <f>Gruppering!F1375</f>
        <v>1</v>
      </c>
      <c r="E1093" s="23" t="str">
        <f>Gruppering!M1375</f>
        <v>004</v>
      </c>
      <c r="F1093" t="str">
        <f t="shared" si="19"/>
        <v>5.57.75.1.004</v>
      </c>
    </row>
    <row r="1094" spans="1:6" x14ac:dyDescent="0.25">
      <c r="A1094" s="23" t="str">
        <f>Gruppering!C1376</f>
        <v>5</v>
      </c>
      <c r="B1094" s="23" t="str">
        <f>Gruppering!D1376</f>
        <v>57</v>
      </c>
      <c r="C1094" s="23" t="str">
        <f>Gruppering!E1376</f>
        <v>75</v>
      </c>
      <c r="D1094" s="23" t="str">
        <f>Gruppering!F1376</f>
        <v>1</v>
      </c>
      <c r="E1094" s="23" t="str">
        <f>Gruppering!M1376</f>
        <v>005</v>
      </c>
      <c r="F1094" t="str">
        <f t="shared" si="19"/>
        <v>5.57.75.1.005</v>
      </c>
    </row>
    <row r="1095" spans="1:6" x14ac:dyDescent="0.25">
      <c r="A1095" s="23" t="str">
        <f>Gruppering!C1377</f>
        <v>5</v>
      </c>
      <c r="B1095" s="23" t="str">
        <f>Gruppering!D1377</f>
        <v>57</v>
      </c>
      <c r="C1095" s="23" t="str">
        <f>Gruppering!E1377</f>
        <v>75</v>
      </c>
      <c r="D1095" s="23" t="str">
        <f>Gruppering!F1377</f>
        <v>1</v>
      </c>
      <c r="E1095" s="23" t="str">
        <f>Gruppering!M1377</f>
        <v>007</v>
      </c>
      <c r="F1095" t="str">
        <f t="shared" si="19"/>
        <v>5.57.75.1.007</v>
      </c>
    </row>
    <row r="1096" spans="1:6" x14ac:dyDescent="0.25">
      <c r="A1096" s="23" t="str">
        <f>Gruppering!C1378</f>
        <v>5</v>
      </c>
      <c r="B1096" s="23" t="str">
        <f>Gruppering!D1378</f>
        <v>57</v>
      </c>
      <c r="C1096" s="23" t="str">
        <f>Gruppering!E1378</f>
        <v>75</v>
      </c>
      <c r="D1096" s="23" t="str">
        <f>Gruppering!F1378</f>
        <v>1</v>
      </c>
      <c r="E1096" s="23" t="str">
        <f>Gruppering!M1378</f>
        <v>010</v>
      </c>
      <c r="F1096" t="str">
        <f t="shared" si="19"/>
        <v>5.57.75.1.010</v>
      </c>
    </row>
    <row r="1097" spans="1:6" x14ac:dyDescent="0.25">
      <c r="A1097" s="23" t="str">
        <f>Gruppering!C1379</f>
        <v>5</v>
      </c>
      <c r="B1097" s="23" t="str">
        <f>Gruppering!D1379</f>
        <v>57</v>
      </c>
      <c r="C1097" s="23" t="str">
        <f>Gruppering!E1379</f>
        <v>75</v>
      </c>
      <c r="D1097" s="23" t="str">
        <f>Gruppering!F1379</f>
        <v>1</v>
      </c>
      <c r="E1097" s="23" t="str">
        <f>Gruppering!M1379</f>
        <v>011</v>
      </c>
      <c r="F1097" t="str">
        <f t="shared" si="19"/>
        <v>5.57.75.1.011</v>
      </c>
    </row>
    <row r="1098" spans="1:6" x14ac:dyDescent="0.25">
      <c r="A1098" s="23" t="str">
        <f>Gruppering!C1380</f>
        <v>5</v>
      </c>
      <c r="B1098" s="23" t="str">
        <f>Gruppering!D1380</f>
        <v>57</v>
      </c>
      <c r="C1098" s="23" t="str">
        <f>Gruppering!E1380</f>
        <v>75</v>
      </c>
      <c r="D1098" s="23" t="str">
        <f>Gruppering!F1380</f>
        <v>1</v>
      </c>
      <c r="E1098" s="23" t="str">
        <f>Gruppering!M1380</f>
        <v>012</v>
      </c>
      <c r="F1098" t="str">
        <f t="shared" ref="F1098:F1099" si="20">CONCATENATE(A1098,".",B1098,".",C1098,".",D1098,".",E1098)</f>
        <v>5.57.75.1.012</v>
      </c>
    </row>
    <row r="1099" spans="1:6" x14ac:dyDescent="0.25">
      <c r="A1099" s="23" t="str">
        <f>Gruppering!C1389</f>
        <v>5</v>
      </c>
      <c r="B1099" s="23" t="str">
        <f>Gruppering!D1389</f>
        <v>57</v>
      </c>
      <c r="C1099" s="23" t="str">
        <f>Gruppering!E1389</f>
        <v>75</v>
      </c>
      <c r="D1099" s="23" t="str">
        <f>Gruppering!F1389</f>
        <v>2</v>
      </c>
      <c r="E1099" s="23" t="str">
        <f>Gruppering!M1389</f>
        <v>001</v>
      </c>
      <c r="F1099" t="str">
        <f t="shared" si="20"/>
        <v>5.57.75.2.001</v>
      </c>
    </row>
    <row r="1100" spans="1:6" x14ac:dyDescent="0.25">
      <c r="A1100" s="23" t="str">
        <f>Gruppering!C1390</f>
        <v>5</v>
      </c>
      <c r="B1100" s="23" t="str">
        <f>Gruppering!D1390</f>
        <v>57</v>
      </c>
      <c r="C1100" s="23" t="str">
        <f>Gruppering!E1390</f>
        <v>75</v>
      </c>
      <c r="D1100" s="23" t="str">
        <f>Gruppering!F1390</f>
        <v>2</v>
      </c>
      <c r="E1100" s="23" t="str">
        <f>Gruppering!M1390</f>
        <v>002</v>
      </c>
      <c r="F1100" t="str">
        <f t="shared" si="19"/>
        <v>5.57.75.2.002</v>
      </c>
    </row>
    <row r="1101" spans="1:6" x14ac:dyDescent="0.25">
      <c r="A1101" s="23" t="str">
        <f>Gruppering!C1391</f>
        <v>5</v>
      </c>
      <c r="B1101" s="23" t="str">
        <f>Gruppering!D1391</f>
        <v>57</v>
      </c>
      <c r="C1101" s="23" t="str">
        <f>Gruppering!E1391</f>
        <v>75</v>
      </c>
      <c r="D1101" s="23" t="str">
        <f>Gruppering!F1391</f>
        <v>2</v>
      </c>
      <c r="E1101" s="23" t="str">
        <f>Gruppering!M1391</f>
        <v>003</v>
      </c>
      <c r="F1101" t="str">
        <f t="shared" si="19"/>
        <v>5.57.75.2.003</v>
      </c>
    </row>
    <row r="1102" spans="1:6" x14ac:dyDescent="0.25">
      <c r="A1102" s="23" t="str">
        <f>Gruppering!C1392</f>
        <v>5</v>
      </c>
      <c r="B1102" s="23" t="str">
        <f>Gruppering!D1392</f>
        <v>57</v>
      </c>
      <c r="C1102" s="23" t="str">
        <f>Gruppering!E1392</f>
        <v>75</v>
      </c>
      <c r="D1102" s="23" t="str">
        <f>Gruppering!F1392</f>
        <v>2</v>
      </c>
      <c r="E1102" s="23" t="str">
        <f>Gruppering!M1392</f>
        <v>004</v>
      </c>
      <c r="F1102" t="str">
        <f t="shared" si="19"/>
        <v>5.57.75.2.004</v>
      </c>
    </row>
    <row r="1103" spans="1:6" x14ac:dyDescent="0.25">
      <c r="A1103" s="23" t="str">
        <f>Gruppering!C1393</f>
        <v>5</v>
      </c>
      <c r="B1103" s="23" t="str">
        <f>Gruppering!D1393</f>
        <v>57</v>
      </c>
      <c r="C1103" s="23" t="str">
        <f>Gruppering!E1393</f>
        <v>75</v>
      </c>
      <c r="D1103" s="23" t="str">
        <f>Gruppering!F1393</f>
        <v>2</v>
      </c>
      <c r="E1103" s="23" t="str">
        <f>Gruppering!M1393</f>
        <v>020</v>
      </c>
      <c r="F1103" t="str">
        <f t="shared" si="19"/>
        <v>5.57.75.2.020</v>
      </c>
    </row>
    <row r="1104" spans="1:6" x14ac:dyDescent="0.25">
      <c r="A1104" s="23" t="str">
        <f>Gruppering!C1394</f>
        <v>5</v>
      </c>
      <c r="B1104" s="23" t="str">
        <f>Gruppering!D1394</f>
        <v>57</v>
      </c>
      <c r="C1104" s="23" t="str">
        <f>Gruppering!E1394</f>
        <v>75</v>
      </c>
      <c r="D1104" s="23" t="str">
        <f>Gruppering!F1394</f>
        <v>2</v>
      </c>
      <c r="E1104" s="23" t="str">
        <f>Gruppering!M1394</f>
        <v>030</v>
      </c>
      <c r="F1104" t="str">
        <f t="shared" si="19"/>
        <v>5.57.75.2.030</v>
      </c>
    </row>
    <row r="1105" spans="1:6" x14ac:dyDescent="0.25">
      <c r="A1105" s="23" t="str">
        <f>Gruppering!C1395</f>
        <v>5</v>
      </c>
      <c r="B1105" s="23" t="str">
        <f>Gruppering!D1395</f>
        <v>57</v>
      </c>
      <c r="C1105" s="23" t="str">
        <f>Gruppering!E1395</f>
        <v>75</v>
      </c>
      <c r="D1105" s="23" t="str">
        <f>Gruppering!F1395</f>
        <v>3</v>
      </c>
      <c r="E1105" s="23" t="str">
        <f>Gruppering!M1395</f>
        <v>001</v>
      </c>
      <c r="F1105" t="str">
        <f t="shared" si="19"/>
        <v>5.57.75.3.001</v>
      </c>
    </row>
    <row r="1106" spans="1:6" x14ac:dyDescent="0.25">
      <c r="A1106" s="23" t="str">
        <f>Gruppering!C1396</f>
        <v>5</v>
      </c>
      <c r="B1106" s="23" t="str">
        <f>Gruppering!D1396</f>
        <v>57</v>
      </c>
      <c r="C1106" s="23" t="str">
        <f>Gruppering!E1396</f>
        <v>75</v>
      </c>
      <c r="D1106" s="23" t="str">
        <f>Gruppering!F1396</f>
        <v>3</v>
      </c>
      <c r="E1106" s="23" t="str">
        <f>Gruppering!M1396</f>
        <v>010</v>
      </c>
      <c r="F1106" t="str">
        <f t="shared" si="19"/>
        <v>5.57.75.3.010</v>
      </c>
    </row>
    <row r="1107" spans="1:6" x14ac:dyDescent="0.25">
      <c r="A1107" s="23" t="str">
        <f>Gruppering!C1397</f>
        <v>5</v>
      </c>
      <c r="B1107" s="23" t="str">
        <f>Gruppering!D1397</f>
        <v>57</v>
      </c>
      <c r="C1107" s="23" t="str">
        <f>Gruppering!E1397</f>
        <v>75</v>
      </c>
      <c r="D1107" s="23" t="str">
        <f>Gruppering!F1397</f>
        <v>3</v>
      </c>
      <c r="E1107" s="23" t="str">
        <f>Gruppering!M1397</f>
        <v>015</v>
      </c>
      <c r="F1107" t="str">
        <f t="shared" si="19"/>
        <v>5.57.75.3.015</v>
      </c>
    </row>
    <row r="1108" spans="1:6" x14ac:dyDescent="0.25">
      <c r="A1108" s="23" t="str">
        <f>Gruppering!C1398</f>
        <v>5</v>
      </c>
      <c r="B1108" s="23" t="str">
        <f>Gruppering!D1398</f>
        <v>57</v>
      </c>
      <c r="C1108" s="23" t="str">
        <f>Gruppering!E1398</f>
        <v>76</v>
      </c>
      <c r="D1108" s="23" t="str">
        <f>Gruppering!F1398</f>
        <v>1</v>
      </c>
      <c r="E1108" s="23" t="str">
        <f>Gruppering!M1398</f>
        <v>001</v>
      </c>
      <c r="F1108" t="str">
        <f t="shared" si="19"/>
        <v>5.57.76.1.001</v>
      </c>
    </row>
    <row r="1109" spans="1:6" x14ac:dyDescent="0.25">
      <c r="A1109" s="23" t="str">
        <f>Gruppering!C1406</f>
        <v>5</v>
      </c>
      <c r="B1109" s="23" t="str">
        <f>Gruppering!D1406</f>
        <v>57</v>
      </c>
      <c r="C1109" s="23" t="str">
        <f>Gruppering!E1406</f>
        <v>76</v>
      </c>
      <c r="D1109" s="23" t="str">
        <f>Gruppering!F1406</f>
        <v>2</v>
      </c>
      <c r="E1109" s="23" t="str">
        <f>Gruppering!M1406</f>
        <v>003</v>
      </c>
      <c r="F1109" t="str">
        <f t="shared" si="19"/>
        <v>5.57.76.2.003</v>
      </c>
    </row>
    <row r="1110" spans="1:6" x14ac:dyDescent="0.25">
      <c r="A1110" s="23" t="str">
        <f>Gruppering!C1407</f>
        <v>5</v>
      </c>
      <c r="B1110" s="23" t="str">
        <f>Gruppering!D1407</f>
        <v>57</v>
      </c>
      <c r="C1110" s="23" t="str">
        <f>Gruppering!E1407</f>
        <v>76</v>
      </c>
      <c r="D1110" s="23" t="str">
        <f>Gruppering!F1407</f>
        <v>3</v>
      </c>
      <c r="E1110" s="23" t="str">
        <f>Gruppering!M1407</f>
        <v>001</v>
      </c>
      <c r="F1110" t="str">
        <f t="shared" si="19"/>
        <v>5.57.76.3.001</v>
      </c>
    </row>
    <row r="1111" spans="1:6" x14ac:dyDescent="0.25">
      <c r="A1111" s="23" t="str">
        <f>Gruppering!C1410</f>
        <v>5</v>
      </c>
      <c r="B1111" s="23" t="str">
        <f>Gruppering!D1410</f>
        <v>57</v>
      </c>
      <c r="C1111" s="23" t="str">
        <f>Gruppering!E1410</f>
        <v>77</v>
      </c>
      <c r="D1111" s="23" t="str">
        <f>Gruppering!F1410</f>
        <v>1</v>
      </c>
      <c r="E1111" s="23" t="str">
        <f>Gruppering!M1410</f>
        <v>001</v>
      </c>
      <c r="F1111" t="str">
        <f t="shared" si="19"/>
        <v>5.57.77.1.001</v>
      </c>
    </row>
    <row r="1112" spans="1:6" x14ac:dyDescent="0.25">
      <c r="A1112" s="23" t="str">
        <f>Gruppering!C1411</f>
        <v>5</v>
      </c>
      <c r="B1112" s="23" t="str">
        <f>Gruppering!D1411</f>
        <v>57</v>
      </c>
      <c r="C1112" s="23" t="str">
        <f>Gruppering!E1411</f>
        <v>77</v>
      </c>
      <c r="D1112" s="23" t="str">
        <f>Gruppering!F1411</f>
        <v>1</v>
      </c>
      <c r="E1112" s="23" t="str">
        <f>Gruppering!M1411</f>
        <v>002</v>
      </c>
      <c r="F1112" t="str">
        <f t="shared" si="19"/>
        <v>5.57.77.1.002</v>
      </c>
    </row>
    <row r="1113" spans="1:6" x14ac:dyDescent="0.25">
      <c r="A1113" s="23" t="str">
        <f>Gruppering!C1412</f>
        <v>5</v>
      </c>
      <c r="B1113" s="23" t="str">
        <f>Gruppering!D1412</f>
        <v>57</v>
      </c>
      <c r="C1113" s="23" t="str">
        <f>Gruppering!E1412</f>
        <v>77</v>
      </c>
      <c r="D1113" s="23" t="str">
        <f>Gruppering!F1412</f>
        <v>1</v>
      </c>
      <c r="E1113" s="23" t="str">
        <f>Gruppering!M1412</f>
        <v>003</v>
      </c>
      <c r="F1113" t="str">
        <f t="shared" si="19"/>
        <v>5.57.77.1.003</v>
      </c>
    </row>
    <row r="1114" spans="1:6" x14ac:dyDescent="0.25">
      <c r="A1114" s="23" t="str">
        <f>Gruppering!C1413</f>
        <v>5</v>
      </c>
      <c r="B1114" s="23" t="str">
        <f>Gruppering!D1413</f>
        <v>57</v>
      </c>
      <c r="C1114" s="23" t="str">
        <f>Gruppering!E1413</f>
        <v>77</v>
      </c>
      <c r="D1114" s="23" t="str">
        <f>Gruppering!F1413</f>
        <v>1</v>
      </c>
      <c r="E1114" s="23" t="str">
        <f>Gruppering!M1413</f>
        <v>004</v>
      </c>
      <c r="F1114" t="str">
        <f t="shared" si="19"/>
        <v>5.57.77.1.004</v>
      </c>
    </row>
    <row r="1115" spans="1:6" x14ac:dyDescent="0.25">
      <c r="A1115" s="23" t="str">
        <f>Gruppering!C1414</f>
        <v>5</v>
      </c>
      <c r="B1115" s="23" t="str">
        <f>Gruppering!D1414</f>
        <v>57</v>
      </c>
      <c r="C1115" s="23" t="str">
        <f>Gruppering!E1414</f>
        <v>77</v>
      </c>
      <c r="D1115" s="23" t="str">
        <f>Gruppering!F1414</f>
        <v>1</v>
      </c>
      <c r="E1115" s="23" t="str">
        <f>Gruppering!M1414</f>
        <v>005</v>
      </c>
      <c r="F1115" t="str">
        <f t="shared" si="19"/>
        <v>5.57.77.1.005</v>
      </c>
    </row>
    <row r="1116" spans="1:6" x14ac:dyDescent="0.25">
      <c r="A1116" s="23" t="str">
        <f>Gruppering!C1415</f>
        <v>5</v>
      </c>
      <c r="B1116" s="23" t="str">
        <f>Gruppering!D1415</f>
        <v>57</v>
      </c>
      <c r="C1116" s="23" t="str">
        <f>Gruppering!E1415</f>
        <v>77</v>
      </c>
      <c r="D1116" s="23" t="str">
        <f>Gruppering!F1415</f>
        <v>1</v>
      </c>
      <c r="E1116" s="23" t="str">
        <f>Gruppering!M1415</f>
        <v>006</v>
      </c>
      <c r="F1116" t="str">
        <f t="shared" si="19"/>
        <v>5.57.77.1.006</v>
      </c>
    </row>
    <row r="1117" spans="1:6" x14ac:dyDescent="0.25">
      <c r="A1117" s="23" t="str">
        <f>Gruppering!C1427</f>
        <v>5</v>
      </c>
      <c r="B1117" s="23" t="str">
        <f>Gruppering!D1427</f>
        <v>57</v>
      </c>
      <c r="C1117" s="23" t="str">
        <f>Gruppering!E1427</f>
        <v>77</v>
      </c>
      <c r="D1117" s="23" t="str">
        <f>Gruppering!F1427</f>
        <v>3</v>
      </c>
      <c r="E1117" s="23" t="str">
        <f>Gruppering!M1427</f>
        <v>015</v>
      </c>
      <c r="F1117" t="str">
        <f t="shared" si="19"/>
        <v>5.57.77.3.015</v>
      </c>
    </row>
    <row r="1118" spans="1:6" x14ac:dyDescent="0.25">
      <c r="A1118" s="23" t="str">
        <f>Gruppering!C1428</f>
        <v>5</v>
      </c>
      <c r="B1118" s="23" t="str">
        <f>Gruppering!D1428</f>
        <v>57</v>
      </c>
      <c r="C1118" s="23" t="str">
        <f>Gruppering!E1428</f>
        <v>78</v>
      </c>
      <c r="D1118" s="23" t="str">
        <f>Gruppering!F1428</f>
        <v>1</v>
      </c>
      <c r="E1118" s="23" t="str">
        <f>Gruppering!M1428</f>
        <v>001</v>
      </c>
      <c r="F1118" t="str">
        <f t="shared" si="19"/>
        <v>5.57.78.1.001</v>
      </c>
    </row>
    <row r="1119" spans="1:6" x14ac:dyDescent="0.25">
      <c r="A1119" s="23" t="str">
        <f>Gruppering!C1429</f>
        <v>5</v>
      </c>
      <c r="B1119" s="23" t="str">
        <f>Gruppering!D1429</f>
        <v>57</v>
      </c>
      <c r="C1119" s="23" t="str">
        <f>Gruppering!E1429</f>
        <v>78</v>
      </c>
      <c r="D1119" s="23" t="str">
        <f>Gruppering!F1429</f>
        <v>1</v>
      </c>
      <c r="E1119" s="23" t="str">
        <f>Gruppering!M1429</f>
        <v>002</v>
      </c>
      <c r="F1119" t="str">
        <f t="shared" si="19"/>
        <v>5.57.78.1.002</v>
      </c>
    </row>
    <row r="1120" spans="1:6" x14ac:dyDescent="0.25">
      <c r="A1120" s="23" t="str">
        <f>Gruppering!C1430</f>
        <v>5</v>
      </c>
      <c r="B1120" s="23" t="str">
        <f>Gruppering!D1430</f>
        <v>57</v>
      </c>
      <c r="C1120" s="23" t="str">
        <f>Gruppering!E1430</f>
        <v>78</v>
      </c>
      <c r="D1120" s="23" t="str">
        <f>Gruppering!F1430</f>
        <v>1</v>
      </c>
      <c r="E1120" s="23" t="str">
        <f>Gruppering!M1430</f>
        <v>003</v>
      </c>
      <c r="F1120" t="str">
        <f t="shared" si="19"/>
        <v>5.57.78.1.003</v>
      </c>
    </row>
    <row r="1121" spans="1:6" x14ac:dyDescent="0.25">
      <c r="A1121" s="23" t="str">
        <f>Gruppering!C1431</f>
        <v>5</v>
      </c>
      <c r="B1121" s="23" t="str">
        <f>Gruppering!D1431</f>
        <v>57</v>
      </c>
      <c r="C1121" s="23" t="str">
        <f>Gruppering!E1431</f>
        <v>78</v>
      </c>
      <c r="D1121" s="23" t="str">
        <f>Gruppering!F1431</f>
        <v>1</v>
      </c>
      <c r="E1121" s="23" t="str">
        <f>Gruppering!M1431</f>
        <v>004</v>
      </c>
      <c r="F1121" t="str">
        <f t="shared" si="19"/>
        <v>5.57.78.1.004</v>
      </c>
    </row>
    <row r="1122" spans="1:6" x14ac:dyDescent="0.25">
      <c r="A1122" s="23" t="str">
        <f>Gruppering!C1432</f>
        <v>5</v>
      </c>
      <c r="B1122" s="23" t="str">
        <f>Gruppering!D1432</f>
        <v>57</v>
      </c>
      <c r="C1122" s="23" t="str">
        <f>Gruppering!E1432</f>
        <v>78</v>
      </c>
      <c r="D1122" s="23" t="str">
        <f>Gruppering!F1432</f>
        <v>1</v>
      </c>
      <c r="E1122" s="23" t="str">
        <f>Gruppering!M1432</f>
        <v>005</v>
      </c>
      <c r="F1122" t="str">
        <f t="shared" si="19"/>
        <v>5.57.78.1.005</v>
      </c>
    </row>
    <row r="1123" spans="1:6" x14ac:dyDescent="0.25">
      <c r="A1123" s="23" t="str">
        <f>Gruppering!C1433</f>
        <v>5</v>
      </c>
      <c r="B1123" s="23" t="str">
        <f>Gruppering!D1433</f>
        <v>57</v>
      </c>
      <c r="C1123" s="23" t="str">
        <f>Gruppering!E1433</f>
        <v>78</v>
      </c>
      <c r="D1123" s="23" t="str">
        <f>Gruppering!F1433</f>
        <v>1</v>
      </c>
      <c r="E1123" s="23" t="str">
        <f>Gruppering!M1433</f>
        <v>006</v>
      </c>
      <c r="F1123" t="str">
        <f t="shared" si="19"/>
        <v>5.57.78.1.006</v>
      </c>
    </row>
    <row r="1124" spans="1:6" x14ac:dyDescent="0.25">
      <c r="A1124" s="23" t="str">
        <f>Gruppering!C1434</f>
        <v>5</v>
      </c>
      <c r="B1124" s="23" t="str">
        <f>Gruppering!D1434</f>
        <v>57</v>
      </c>
      <c r="C1124" s="23" t="str">
        <f>Gruppering!E1434</f>
        <v>78</v>
      </c>
      <c r="D1124" s="23" t="str">
        <f>Gruppering!F1434</f>
        <v>1</v>
      </c>
      <c r="E1124" s="23" t="str">
        <f>Gruppering!M1434</f>
        <v>007</v>
      </c>
      <c r="F1124" t="str">
        <f t="shared" si="19"/>
        <v>5.57.78.1.007</v>
      </c>
    </row>
    <row r="1125" spans="1:6" x14ac:dyDescent="0.25">
      <c r="A1125" s="23" t="str">
        <f>Gruppering!C1435</f>
        <v>5</v>
      </c>
      <c r="B1125" s="23" t="str">
        <f>Gruppering!D1435</f>
        <v>57</v>
      </c>
      <c r="C1125" s="23" t="str">
        <f>Gruppering!E1435</f>
        <v>78</v>
      </c>
      <c r="D1125" s="23" t="str">
        <f>Gruppering!F1435</f>
        <v>1</v>
      </c>
      <c r="E1125" s="23" t="str">
        <f>Gruppering!M1435</f>
        <v>008</v>
      </c>
      <c r="F1125" t="str">
        <f t="shared" si="19"/>
        <v>5.57.78.1.008</v>
      </c>
    </row>
    <row r="1126" spans="1:6" x14ac:dyDescent="0.25">
      <c r="A1126" s="23" t="str">
        <f>Gruppering!C1436</f>
        <v>5</v>
      </c>
      <c r="B1126" s="23" t="str">
        <f>Gruppering!D1436</f>
        <v>57</v>
      </c>
      <c r="C1126" s="23" t="str">
        <f>Gruppering!E1436</f>
        <v>78</v>
      </c>
      <c r="D1126" s="23" t="str">
        <f>Gruppering!F1436</f>
        <v>1</v>
      </c>
      <c r="E1126" s="23" t="str">
        <f>Gruppering!M1436</f>
        <v>009</v>
      </c>
      <c r="F1126" t="str">
        <f t="shared" si="19"/>
        <v>5.57.78.1.009</v>
      </c>
    </row>
    <row r="1127" spans="1:6" x14ac:dyDescent="0.25">
      <c r="A1127" s="23" t="str">
        <f>Gruppering!C1437</f>
        <v>5</v>
      </c>
      <c r="B1127" s="23" t="str">
        <f>Gruppering!D1437</f>
        <v>57</v>
      </c>
      <c r="C1127" s="23" t="str">
        <f>Gruppering!E1437</f>
        <v>78</v>
      </c>
      <c r="D1127" s="23" t="str">
        <f>Gruppering!F1437</f>
        <v>1</v>
      </c>
      <c r="E1127" s="23" t="str">
        <f>Gruppering!M1437</f>
        <v>010</v>
      </c>
      <c r="F1127" t="str">
        <f t="shared" si="19"/>
        <v>5.57.78.1.010</v>
      </c>
    </row>
    <row r="1128" spans="1:6" x14ac:dyDescent="0.25">
      <c r="A1128" s="23" t="str">
        <f>Gruppering!C1438</f>
        <v>5</v>
      </c>
      <c r="B1128" s="23" t="str">
        <f>Gruppering!D1438</f>
        <v>57</v>
      </c>
      <c r="C1128" s="23" t="str">
        <f>Gruppering!E1438</f>
        <v>78</v>
      </c>
      <c r="D1128" s="23" t="str">
        <f>Gruppering!F1438</f>
        <v>1</v>
      </c>
      <c r="E1128" s="23" t="str">
        <f>Gruppering!M1438</f>
        <v>011</v>
      </c>
      <c r="F1128" t="str">
        <f t="shared" si="19"/>
        <v>5.57.78.1.011</v>
      </c>
    </row>
    <row r="1129" spans="1:6" x14ac:dyDescent="0.25">
      <c r="A1129" s="23" t="str">
        <f>Gruppering!C1439</f>
        <v>5</v>
      </c>
      <c r="B1129" s="23" t="str">
        <f>Gruppering!D1439</f>
        <v>57</v>
      </c>
      <c r="C1129" s="23" t="str">
        <f>Gruppering!E1439</f>
        <v>78</v>
      </c>
      <c r="D1129" s="23" t="str">
        <f>Gruppering!F1439</f>
        <v>1</v>
      </c>
      <c r="E1129" s="23" t="str">
        <f>Gruppering!M1439</f>
        <v>012</v>
      </c>
      <c r="F1129" t="str">
        <f t="shared" si="19"/>
        <v>5.57.78.1.012</v>
      </c>
    </row>
    <row r="1130" spans="1:6" x14ac:dyDescent="0.25">
      <c r="A1130" s="23" t="str">
        <f>Gruppering!C1440</f>
        <v>5</v>
      </c>
      <c r="B1130" s="23" t="str">
        <f>Gruppering!D1440</f>
        <v>57</v>
      </c>
      <c r="C1130" s="23" t="str">
        <f>Gruppering!E1440</f>
        <v>78</v>
      </c>
      <c r="D1130" s="23" t="str">
        <f>Gruppering!F1440</f>
        <v>1</v>
      </c>
      <c r="E1130" s="23" t="str">
        <f>Gruppering!M1440</f>
        <v>013</v>
      </c>
      <c r="F1130" t="str">
        <f t="shared" si="19"/>
        <v>5.57.78.1.013</v>
      </c>
    </row>
    <row r="1131" spans="1:6" x14ac:dyDescent="0.25">
      <c r="A1131" s="23" t="str">
        <f>Gruppering!C1445</f>
        <v>5</v>
      </c>
      <c r="B1131" s="23" t="str">
        <f>Gruppering!D1445</f>
        <v>57</v>
      </c>
      <c r="C1131" s="23" t="str">
        <f>Gruppering!E1445</f>
        <v>78</v>
      </c>
      <c r="D1131" s="23" t="str">
        <f>Gruppering!F1445</f>
        <v>1</v>
      </c>
      <c r="E1131" s="23" t="str">
        <f>Gruppering!M1445</f>
        <v>018</v>
      </c>
      <c r="F1131" t="str">
        <f t="shared" si="19"/>
        <v>5.57.78.1.018</v>
      </c>
    </row>
    <row r="1132" spans="1:6" x14ac:dyDescent="0.25">
      <c r="A1132" s="23" t="str">
        <f>Gruppering!C1446</f>
        <v>5</v>
      </c>
      <c r="B1132" s="23" t="str">
        <f>Gruppering!D1446</f>
        <v>57</v>
      </c>
      <c r="C1132" s="23" t="str">
        <f>Gruppering!E1446</f>
        <v>78</v>
      </c>
      <c r="D1132" s="23" t="str">
        <f>Gruppering!F1446</f>
        <v>1</v>
      </c>
      <c r="E1132" s="23" t="str">
        <f>Gruppering!M1446</f>
        <v>019</v>
      </c>
      <c r="F1132" t="str">
        <f t="shared" si="19"/>
        <v>5.57.78.1.019</v>
      </c>
    </row>
    <row r="1133" spans="1:6" x14ac:dyDescent="0.25">
      <c r="A1133" s="23" t="str">
        <f>Gruppering!C1447</f>
        <v>5</v>
      </c>
      <c r="B1133" s="23" t="str">
        <f>Gruppering!D1447</f>
        <v>57</v>
      </c>
      <c r="C1133" s="23" t="str">
        <f>Gruppering!E1447</f>
        <v>78</v>
      </c>
      <c r="D1133" s="23" t="str">
        <f>Gruppering!F1447</f>
        <v>3</v>
      </c>
      <c r="E1133" s="23" t="str">
        <f>Gruppering!M1447</f>
        <v>001</v>
      </c>
      <c r="F1133" t="str">
        <f t="shared" si="19"/>
        <v>5.57.78.3.001</v>
      </c>
    </row>
    <row r="1134" spans="1:6" x14ac:dyDescent="0.25">
      <c r="A1134" s="23" t="str">
        <f>Gruppering!C1448</f>
        <v>5</v>
      </c>
      <c r="B1134" s="23" t="str">
        <f>Gruppering!D1448</f>
        <v>57</v>
      </c>
      <c r="C1134" s="23" t="str">
        <f>Gruppering!E1448</f>
        <v>78</v>
      </c>
      <c r="D1134" s="23" t="str">
        <f>Gruppering!F1448</f>
        <v>3</v>
      </c>
      <c r="E1134" s="23" t="str">
        <f>Gruppering!M1448</f>
        <v>010</v>
      </c>
      <c r="F1134" t="str">
        <f t="shared" si="19"/>
        <v>5.57.78.3.010</v>
      </c>
    </row>
    <row r="1135" spans="1:6" x14ac:dyDescent="0.25">
      <c r="A1135" s="23" t="str">
        <f>Gruppering!C1449</f>
        <v>5</v>
      </c>
      <c r="B1135" s="23" t="str">
        <f>Gruppering!D1449</f>
        <v>57</v>
      </c>
      <c r="C1135" s="23" t="str">
        <f>Gruppering!E1449</f>
        <v>78</v>
      </c>
      <c r="D1135" s="23" t="str">
        <f>Gruppering!F1449</f>
        <v>3</v>
      </c>
      <c r="E1135" s="23" t="str">
        <f>Gruppering!M1449</f>
        <v>015</v>
      </c>
      <c r="F1135" t="str">
        <f t="shared" si="19"/>
        <v>5.57.78.3.015</v>
      </c>
    </row>
    <row r="1136" spans="1:6" x14ac:dyDescent="0.25">
      <c r="A1136" s="23" t="str">
        <f>Gruppering!C1450</f>
        <v>5</v>
      </c>
      <c r="B1136" s="23" t="str">
        <f>Gruppering!D1450</f>
        <v>57</v>
      </c>
      <c r="C1136" s="23" t="str">
        <f>Gruppering!E1450</f>
        <v>79</v>
      </c>
      <c r="D1136" s="23" t="str">
        <f>Gruppering!F1450</f>
        <v>1</v>
      </c>
      <c r="E1136" s="23" t="str">
        <f>Gruppering!M1450</f>
        <v>001</v>
      </c>
      <c r="F1136" t="str">
        <f t="shared" si="19"/>
        <v>5.57.79.1.001</v>
      </c>
    </row>
    <row r="1137" spans="1:6" x14ac:dyDescent="0.25">
      <c r="A1137" s="23" t="str">
        <f>Gruppering!C1451</f>
        <v>5</v>
      </c>
      <c r="B1137" s="23" t="str">
        <f>Gruppering!D1451</f>
        <v>57</v>
      </c>
      <c r="C1137" s="23" t="str">
        <f>Gruppering!E1451</f>
        <v>79</v>
      </c>
      <c r="D1137" s="23" t="str">
        <f>Gruppering!F1451</f>
        <v>1</v>
      </c>
      <c r="E1137" s="23" t="str">
        <f>Gruppering!M1451</f>
        <v>002</v>
      </c>
      <c r="F1137" t="str">
        <f t="shared" si="19"/>
        <v>5.57.79.1.002</v>
      </c>
    </row>
    <row r="1138" spans="1:6" x14ac:dyDescent="0.25">
      <c r="A1138" s="23" t="str">
        <f>Gruppering!C1452</f>
        <v>5</v>
      </c>
      <c r="B1138" s="23" t="str">
        <f>Gruppering!D1452</f>
        <v>57</v>
      </c>
      <c r="C1138" s="23" t="str">
        <f>Gruppering!E1452</f>
        <v>79</v>
      </c>
      <c r="D1138" s="23" t="str">
        <f>Gruppering!F1452</f>
        <v>1</v>
      </c>
      <c r="E1138" s="23" t="str">
        <f>Gruppering!M1452</f>
        <v>003</v>
      </c>
      <c r="F1138" t="str">
        <f t="shared" si="19"/>
        <v>5.57.79.1.003</v>
      </c>
    </row>
    <row r="1139" spans="1:6" x14ac:dyDescent="0.25">
      <c r="A1139" s="23" t="str">
        <f>Gruppering!C1453</f>
        <v>5</v>
      </c>
      <c r="B1139" s="23" t="str">
        <f>Gruppering!D1453</f>
        <v>57</v>
      </c>
      <c r="C1139" s="23" t="str">
        <f>Gruppering!E1453</f>
        <v>79</v>
      </c>
      <c r="D1139" s="23" t="str">
        <f>Gruppering!F1453</f>
        <v>1</v>
      </c>
      <c r="E1139" s="23" t="str">
        <f>Gruppering!M1453</f>
        <v>004</v>
      </c>
      <c r="F1139" t="str">
        <f t="shared" si="19"/>
        <v>5.57.79.1.004</v>
      </c>
    </row>
    <row r="1140" spans="1:6" x14ac:dyDescent="0.25">
      <c r="A1140" s="23" t="str">
        <f>Gruppering!C1454</f>
        <v>5</v>
      </c>
      <c r="B1140" s="23" t="str">
        <f>Gruppering!D1454</f>
        <v>57</v>
      </c>
      <c r="C1140" s="23" t="str">
        <f>Gruppering!E1454</f>
        <v>79</v>
      </c>
      <c r="D1140" s="23" t="str">
        <f>Gruppering!F1454</f>
        <v>1</v>
      </c>
      <c r="E1140" s="23" t="str">
        <f>Gruppering!M1454</f>
        <v>005</v>
      </c>
      <c r="F1140" t="str">
        <f t="shared" si="19"/>
        <v>5.57.79.1.005</v>
      </c>
    </row>
    <row r="1141" spans="1:6" x14ac:dyDescent="0.25">
      <c r="A1141" s="23" t="str">
        <f>Gruppering!C1455</f>
        <v>5</v>
      </c>
      <c r="B1141" s="23" t="str">
        <f>Gruppering!D1455</f>
        <v>57</v>
      </c>
      <c r="C1141" s="23" t="str">
        <f>Gruppering!E1455</f>
        <v>79</v>
      </c>
      <c r="D1141" s="23" t="str">
        <f>Gruppering!F1455</f>
        <v>1</v>
      </c>
      <c r="E1141" s="23" t="str">
        <f>Gruppering!M1455</f>
        <v>006</v>
      </c>
      <c r="F1141" t="str">
        <f t="shared" si="19"/>
        <v>5.57.79.1.006</v>
      </c>
    </row>
    <row r="1142" spans="1:6" x14ac:dyDescent="0.25">
      <c r="A1142" s="23" t="str">
        <f>Gruppering!C1472</f>
        <v>5</v>
      </c>
      <c r="B1142" s="23" t="str">
        <f>Gruppering!D1472</f>
        <v>57</v>
      </c>
      <c r="C1142" s="23" t="str">
        <f>Gruppering!E1472</f>
        <v>79</v>
      </c>
      <c r="D1142" s="23" t="str">
        <f>Gruppering!F1472</f>
        <v>2</v>
      </c>
      <c r="E1142" s="23" t="str">
        <f>Gruppering!M1472</f>
        <v>004</v>
      </c>
      <c r="F1142" t="str">
        <f t="shared" si="19"/>
        <v>5.57.79.2.004</v>
      </c>
    </row>
    <row r="1143" spans="1:6" x14ac:dyDescent="0.25">
      <c r="A1143" s="23" t="str">
        <f>Gruppering!C1473</f>
        <v>5</v>
      </c>
      <c r="B1143" s="23" t="str">
        <f>Gruppering!D1473</f>
        <v>57</v>
      </c>
      <c r="C1143" s="23" t="str">
        <f>Gruppering!E1473</f>
        <v>79</v>
      </c>
      <c r="D1143" s="23" t="str">
        <f>Gruppering!F1473</f>
        <v>2</v>
      </c>
      <c r="E1143" s="23" t="str">
        <f>Gruppering!M1473</f>
        <v>005</v>
      </c>
      <c r="F1143" t="str">
        <f t="shared" si="19"/>
        <v>5.57.79.2.005</v>
      </c>
    </row>
    <row r="1144" spans="1:6" x14ac:dyDescent="0.25">
      <c r="A1144" s="23" t="str">
        <f>Gruppering!C1474</f>
        <v>5</v>
      </c>
      <c r="B1144" s="23" t="str">
        <f>Gruppering!D1474</f>
        <v>57</v>
      </c>
      <c r="C1144" s="23" t="str">
        <f>Gruppering!E1474</f>
        <v>79</v>
      </c>
      <c r="D1144" s="23" t="str">
        <f>Gruppering!F1474</f>
        <v>2</v>
      </c>
      <c r="E1144" s="23" t="str">
        <f>Gruppering!M1474</f>
        <v>006</v>
      </c>
      <c r="F1144" t="str">
        <f t="shared" si="19"/>
        <v>5.57.79.2.006</v>
      </c>
    </row>
    <row r="1145" spans="1:6" x14ac:dyDescent="0.25">
      <c r="A1145" s="23" t="str">
        <f>Gruppering!C1475</f>
        <v>5</v>
      </c>
      <c r="B1145" s="23" t="str">
        <f>Gruppering!D1475</f>
        <v>57</v>
      </c>
      <c r="C1145" s="23" t="str">
        <f>Gruppering!E1475</f>
        <v>79</v>
      </c>
      <c r="D1145" s="23" t="str">
        <f>Gruppering!F1475</f>
        <v>2</v>
      </c>
      <c r="E1145" s="23" t="str">
        <f>Gruppering!M1475</f>
        <v>007</v>
      </c>
      <c r="F1145" t="str">
        <f t="shared" si="19"/>
        <v>5.57.79.2.007</v>
      </c>
    </row>
    <row r="1146" spans="1:6" x14ac:dyDescent="0.25">
      <c r="A1146" s="23" t="str">
        <f>Gruppering!C1476</f>
        <v>5</v>
      </c>
      <c r="B1146" s="23" t="str">
        <f>Gruppering!D1476</f>
        <v>57</v>
      </c>
      <c r="C1146" s="23" t="str">
        <f>Gruppering!E1476</f>
        <v>79</v>
      </c>
      <c r="D1146" s="23" t="str">
        <f>Gruppering!F1476</f>
        <v>2</v>
      </c>
      <c r="E1146" s="23" t="str">
        <f>Gruppering!M1476</f>
        <v>008</v>
      </c>
      <c r="F1146" t="str">
        <f t="shared" si="19"/>
        <v>5.57.79.2.008</v>
      </c>
    </row>
    <row r="1147" spans="1:6" x14ac:dyDescent="0.25">
      <c r="A1147" s="23" t="str">
        <f>Gruppering!C1477</f>
        <v>5</v>
      </c>
      <c r="B1147" s="23" t="str">
        <f>Gruppering!D1477</f>
        <v>57</v>
      </c>
      <c r="C1147" s="23" t="str">
        <f>Gruppering!E1477</f>
        <v>79</v>
      </c>
      <c r="D1147" s="23" t="str">
        <f>Gruppering!F1477</f>
        <v>2</v>
      </c>
      <c r="E1147" s="23" t="str">
        <f>Gruppering!M1477</f>
        <v>009</v>
      </c>
      <c r="F1147" t="str">
        <f t="shared" si="19"/>
        <v>5.57.79.2.009</v>
      </c>
    </row>
    <row r="1148" spans="1:6" x14ac:dyDescent="0.25">
      <c r="A1148" s="23" t="str">
        <f>Gruppering!C1478</f>
        <v>5</v>
      </c>
      <c r="B1148" s="23" t="str">
        <f>Gruppering!D1478</f>
        <v>57</v>
      </c>
      <c r="C1148" s="23" t="str">
        <f>Gruppering!E1478</f>
        <v>79</v>
      </c>
      <c r="D1148" s="23" t="str">
        <f>Gruppering!F1478</f>
        <v>2</v>
      </c>
      <c r="E1148" s="23" t="str">
        <f>Gruppering!M1478</f>
        <v>010</v>
      </c>
      <c r="F1148" t="str">
        <f t="shared" si="19"/>
        <v>5.57.79.2.010</v>
      </c>
    </row>
    <row r="1149" spans="1:6" x14ac:dyDescent="0.25">
      <c r="A1149" s="23" t="str">
        <f>Gruppering!C1479</f>
        <v>5</v>
      </c>
      <c r="B1149" s="23" t="str">
        <f>Gruppering!D1479</f>
        <v>57</v>
      </c>
      <c r="C1149" s="23" t="str">
        <f>Gruppering!E1479</f>
        <v>79</v>
      </c>
      <c r="D1149" s="23" t="str">
        <f>Gruppering!F1479</f>
        <v>2</v>
      </c>
      <c r="E1149" s="23" t="str">
        <f>Gruppering!M1479</f>
        <v>011</v>
      </c>
      <c r="F1149" t="str">
        <f t="shared" si="19"/>
        <v>5.57.79.2.011</v>
      </c>
    </row>
    <row r="1150" spans="1:6" x14ac:dyDescent="0.25">
      <c r="A1150" s="23" t="str">
        <f>Gruppering!C1480</f>
        <v>5</v>
      </c>
      <c r="B1150" s="23" t="str">
        <f>Gruppering!D1480</f>
        <v>57</v>
      </c>
      <c r="C1150" s="23" t="str">
        <f>Gruppering!E1480</f>
        <v>79</v>
      </c>
      <c r="D1150" s="23" t="str">
        <f>Gruppering!F1480</f>
        <v>2</v>
      </c>
      <c r="E1150" s="23" t="str">
        <f>Gruppering!M1480</f>
        <v>012</v>
      </c>
      <c r="F1150" t="str">
        <f t="shared" si="19"/>
        <v>5.57.79.2.012</v>
      </c>
    </row>
    <row r="1151" spans="1:6" x14ac:dyDescent="0.25">
      <c r="A1151" s="23" t="str">
        <f>Gruppering!C1481</f>
        <v>5</v>
      </c>
      <c r="B1151" s="23" t="str">
        <f>Gruppering!D1481</f>
        <v>57</v>
      </c>
      <c r="C1151" s="23" t="str">
        <f>Gruppering!E1481</f>
        <v>79</v>
      </c>
      <c r="D1151" s="23" t="str">
        <f>Gruppering!F1481</f>
        <v>2</v>
      </c>
      <c r="E1151" s="23" t="str">
        <f>Gruppering!M1481</f>
        <v>013</v>
      </c>
      <c r="F1151" t="str">
        <f t="shared" si="19"/>
        <v>5.57.79.2.013</v>
      </c>
    </row>
    <row r="1152" spans="1:6" x14ac:dyDescent="0.25">
      <c r="A1152" s="23" t="str">
        <f>Gruppering!C1482</f>
        <v>5</v>
      </c>
      <c r="B1152" s="23" t="str">
        <f>Gruppering!D1482</f>
        <v>57</v>
      </c>
      <c r="C1152" s="23" t="str">
        <f>Gruppering!E1482</f>
        <v>79</v>
      </c>
      <c r="D1152" s="23" t="str">
        <f>Gruppering!F1482</f>
        <v>2</v>
      </c>
      <c r="E1152" s="23" t="str">
        <f>Gruppering!M1482</f>
        <v>014</v>
      </c>
      <c r="F1152" t="str">
        <f t="shared" si="19"/>
        <v>5.57.79.2.014</v>
      </c>
    </row>
    <row r="1153" spans="1:6" x14ac:dyDescent="0.25">
      <c r="A1153" s="23" t="str">
        <f>Gruppering!C1483</f>
        <v>5</v>
      </c>
      <c r="B1153" s="23" t="str">
        <f>Gruppering!D1483</f>
        <v>57</v>
      </c>
      <c r="C1153" s="23" t="str">
        <f>Gruppering!E1483</f>
        <v>79</v>
      </c>
      <c r="D1153" s="23" t="str">
        <f>Gruppering!F1483</f>
        <v>2</v>
      </c>
      <c r="E1153" s="23" t="str">
        <f>Gruppering!M1483</f>
        <v>015</v>
      </c>
      <c r="F1153" t="str">
        <f t="shared" si="19"/>
        <v>5.57.79.2.015</v>
      </c>
    </row>
    <row r="1154" spans="1:6" x14ac:dyDescent="0.25">
      <c r="A1154" s="23" t="str">
        <f>Gruppering!C1484</f>
        <v>5</v>
      </c>
      <c r="B1154" s="23" t="str">
        <f>Gruppering!D1484</f>
        <v>57</v>
      </c>
      <c r="C1154" s="23" t="str">
        <f>Gruppering!E1484</f>
        <v>79</v>
      </c>
      <c r="D1154" s="23" t="str">
        <f>Gruppering!F1484</f>
        <v>2</v>
      </c>
      <c r="E1154" s="23" t="str">
        <f>Gruppering!M1484</f>
        <v>016</v>
      </c>
      <c r="F1154" t="str">
        <f t="shared" si="19"/>
        <v>5.57.79.2.016</v>
      </c>
    </row>
    <row r="1155" spans="1:6" x14ac:dyDescent="0.25">
      <c r="A1155" s="23" t="str">
        <f>Gruppering!C1485</f>
        <v>5</v>
      </c>
      <c r="B1155" s="23" t="str">
        <f>Gruppering!D1485</f>
        <v>57</v>
      </c>
      <c r="C1155" s="23" t="str">
        <f>Gruppering!E1485</f>
        <v>79</v>
      </c>
      <c r="D1155" s="23" t="str">
        <f>Gruppering!F1485</f>
        <v>2</v>
      </c>
      <c r="E1155" s="23" t="str">
        <f>Gruppering!M1485</f>
        <v>017</v>
      </c>
      <c r="F1155" t="str">
        <f t="shared" si="19"/>
        <v>5.57.79.2.017</v>
      </c>
    </row>
    <row r="1156" spans="1:6" x14ac:dyDescent="0.25">
      <c r="A1156" s="23" t="str">
        <f>Gruppering!C1486</f>
        <v>5</v>
      </c>
      <c r="B1156" s="23" t="str">
        <f>Gruppering!D1486</f>
        <v>57</v>
      </c>
      <c r="C1156" s="23" t="str">
        <f>Gruppering!E1486</f>
        <v>79</v>
      </c>
      <c r="D1156" s="23" t="str">
        <f>Gruppering!F1486</f>
        <v>3</v>
      </c>
      <c r="E1156" s="23" t="str">
        <f>Gruppering!M1486</f>
        <v>001</v>
      </c>
      <c r="F1156" t="str">
        <f t="shared" si="19"/>
        <v>5.57.79.3.001</v>
      </c>
    </row>
    <row r="1157" spans="1:6" x14ac:dyDescent="0.25">
      <c r="A1157" s="23" t="str">
        <f>Gruppering!C1487</f>
        <v>5</v>
      </c>
      <c r="B1157" s="23" t="str">
        <f>Gruppering!D1487</f>
        <v>57</v>
      </c>
      <c r="C1157" s="23" t="str">
        <f>Gruppering!E1487</f>
        <v>79</v>
      </c>
      <c r="D1157" s="23" t="str">
        <f>Gruppering!F1487</f>
        <v>3</v>
      </c>
      <c r="E1157" s="23" t="str">
        <f>Gruppering!M1487</f>
        <v>010</v>
      </c>
      <c r="F1157" t="str">
        <f t="shared" si="19"/>
        <v>5.57.79.3.010</v>
      </c>
    </row>
    <row r="1158" spans="1:6" x14ac:dyDescent="0.25">
      <c r="A1158" s="23" t="str">
        <f>Gruppering!C1488</f>
        <v>5</v>
      </c>
      <c r="B1158" s="23" t="str">
        <f>Gruppering!D1488</f>
        <v>57</v>
      </c>
      <c r="C1158" s="23" t="str">
        <f>Gruppering!E1488</f>
        <v>79</v>
      </c>
      <c r="D1158" s="23" t="str">
        <f>Gruppering!F1488</f>
        <v>3</v>
      </c>
      <c r="E1158" s="23" t="str">
        <f>Gruppering!M1488</f>
        <v>015</v>
      </c>
      <c r="F1158" t="str">
        <f t="shared" ref="F1158:F1221" si="21">CONCATENATE(A1158,".",B1158,".",C1158,".",D1158,".",E1158)</f>
        <v>5.57.79.3.015</v>
      </c>
    </row>
    <row r="1159" spans="1:6" x14ac:dyDescent="0.25">
      <c r="A1159" s="23" t="str">
        <f>Gruppering!C1489</f>
        <v>5</v>
      </c>
      <c r="B1159" s="23" t="str">
        <f>Gruppering!D1489</f>
        <v>58</v>
      </c>
      <c r="C1159" s="23" t="str">
        <f>Gruppering!E1489</f>
        <v>80</v>
      </c>
      <c r="D1159" s="23" t="str">
        <f>Gruppering!F1489</f>
        <v>1</v>
      </c>
      <c r="E1159" s="23" t="str">
        <f>Gruppering!M1489</f>
        <v>001</v>
      </c>
      <c r="F1159" t="str">
        <f t="shared" si="21"/>
        <v>5.58.80.1.001</v>
      </c>
    </row>
    <row r="1160" spans="1:6" x14ac:dyDescent="0.25">
      <c r="A1160" s="23" t="str">
        <f>Gruppering!C1490</f>
        <v>5</v>
      </c>
      <c r="B1160" s="23" t="str">
        <f>Gruppering!D1490</f>
        <v>58</v>
      </c>
      <c r="C1160" s="23" t="str">
        <f>Gruppering!E1490</f>
        <v>80</v>
      </c>
      <c r="D1160" s="23" t="str">
        <f>Gruppering!F1490</f>
        <v>1</v>
      </c>
      <c r="E1160" s="23" t="str">
        <f>Gruppering!M1490</f>
        <v>002</v>
      </c>
      <c r="F1160" t="str">
        <f t="shared" si="21"/>
        <v>5.58.80.1.002</v>
      </c>
    </row>
    <row r="1161" spans="1:6" x14ac:dyDescent="0.25">
      <c r="A1161" s="23" t="str">
        <f>Gruppering!C1491</f>
        <v>5</v>
      </c>
      <c r="B1161" s="23" t="str">
        <f>Gruppering!D1491</f>
        <v>58</v>
      </c>
      <c r="C1161" s="23" t="str">
        <f>Gruppering!E1491</f>
        <v>80</v>
      </c>
      <c r="D1161" s="23" t="str">
        <f>Gruppering!F1491</f>
        <v>1</v>
      </c>
      <c r="E1161" s="23" t="str">
        <f>Gruppering!M1491</f>
        <v>003</v>
      </c>
      <c r="F1161" t="str">
        <f t="shared" si="21"/>
        <v>5.58.80.1.003</v>
      </c>
    </row>
    <row r="1162" spans="1:6" x14ac:dyDescent="0.25">
      <c r="A1162" s="23" t="str">
        <f>Gruppering!C1492</f>
        <v>5</v>
      </c>
      <c r="B1162" s="23" t="str">
        <f>Gruppering!D1492</f>
        <v>58</v>
      </c>
      <c r="C1162" s="23" t="str">
        <f>Gruppering!E1492</f>
        <v>80</v>
      </c>
      <c r="D1162" s="23" t="str">
        <f>Gruppering!F1492</f>
        <v>1</v>
      </c>
      <c r="E1162" s="23" t="str">
        <f>Gruppering!M1492</f>
        <v>004</v>
      </c>
      <c r="F1162" t="str">
        <f t="shared" si="21"/>
        <v>5.58.80.1.004</v>
      </c>
    </row>
    <row r="1163" spans="1:6" x14ac:dyDescent="0.25">
      <c r="A1163" s="23" t="str">
        <f>Gruppering!C1493</f>
        <v>5</v>
      </c>
      <c r="B1163" s="23" t="str">
        <f>Gruppering!D1493</f>
        <v>58</v>
      </c>
      <c r="C1163" s="23" t="str">
        <f>Gruppering!E1493</f>
        <v>80</v>
      </c>
      <c r="D1163" s="23" t="str">
        <f>Gruppering!F1493</f>
        <v>1</v>
      </c>
      <c r="E1163" s="23" t="str">
        <f>Gruppering!M1493</f>
        <v>005</v>
      </c>
      <c r="F1163" t="str">
        <f t="shared" si="21"/>
        <v>5.58.80.1.005</v>
      </c>
    </row>
    <row r="1164" spans="1:6" x14ac:dyDescent="0.25">
      <c r="A1164" s="23" t="str">
        <f>Gruppering!C1494</f>
        <v>5</v>
      </c>
      <c r="B1164" s="23" t="str">
        <f>Gruppering!D1494</f>
        <v>58</v>
      </c>
      <c r="C1164" s="23" t="str">
        <f>Gruppering!E1494</f>
        <v>80</v>
      </c>
      <c r="D1164" s="23" t="str">
        <f>Gruppering!F1494</f>
        <v>1</v>
      </c>
      <c r="E1164" s="23" t="str">
        <f>Gruppering!M1494</f>
        <v>006</v>
      </c>
      <c r="F1164" t="str">
        <f t="shared" si="21"/>
        <v>5.58.80.1.006</v>
      </c>
    </row>
    <row r="1165" spans="1:6" x14ac:dyDescent="0.25">
      <c r="A1165" s="23" t="str">
        <f>Gruppering!C1495</f>
        <v>5</v>
      </c>
      <c r="B1165" s="23" t="str">
        <f>Gruppering!D1495</f>
        <v>58</v>
      </c>
      <c r="C1165" s="23" t="str">
        <f>Gruppering!E1495</f>
        <v>80</v>
      </c>
      <c r="D1165" s="23" t="str">
        <f>Gruppering!F1495</f>
        <v>1</v>
      </c>
      <c r="E1165" s="23" t="str">
        <f>Gruppering!M1495</f>
        <v>007</v>
      </c>
      <c r="F1165" t="str">
        <f t="shared" si="21"/>
        <v>5.58.80.1.007</v>
      </c>
    </row>
    <row r="1166" spans="1:6" x14ac:dyDescent="0.25">
      <c r="A1166" s="23" t="str">
        <f>Gruppering!C1496</f>
        <v>5</v>
      </c>
      <c r="B1166" s="23" t="str">
        <f>Gruppering!D1496</f>
        <v>58</v>
      </c>
      <c r="C1166" s="23" t="str">
        <f>Gruppering!E1496</f>
        <v>80</v>
      </c>
      <c r="D1166" s="23" t="str">
        <f>Gruppering!F1496</f>
        <v>1</v>
      </c>
      <c r="E1166" s="23" t="str">
        <f>Gruppering!M1496</f>
        <v>008</v>
      </c>
      <c r="F1166" t="str">
        <f t="shared" si="21"/>
        <v>5.58.80.1.008</v>
      </c>
    </row>
    <row r="1167" spans="1:6" x14ac:dyDescent="0.25">
      <c r="A1167" s="23" t="str">
        <f>Gruppering!C1497</f>
        <v>5</v>
      </c>
      <c r="B1167" s="23" t="str">
        <f>Gruppering!D1497</f>
        <v>58</v>
      </c>
      <c r="C1167" s="23" t="str">
        <f>Gruppering!E1497</f>
        <v>80</v>
      </c>
      <c r="D1167" s="23" t="str">
        <f>Gruppering!F1497</f>
        <v>1</v>
      </c>
      <c r="E1167" s="23" t="str">
        <f>Gruppering!M1497</f>
        <v>011</v>
      </c>
      <c r="F1167" t="str">
        <f t="shared" si="21"/>
        <v>5.58.80.1.011</v>
      </c>
    </row>
    <row r="1168" spans="1:6" x14ac:dyDescent="0.25">
      <c r="A1168" s="23" t="str">
        <f>Gruppering!C1498</f>
        <v>5</v>
      </c>
      <c r="B1168" s="23" t="str">
        <f>Gruppering!D1498</f>
        <v>58</v>
      </c>
      <c r="C1168" s="23" t="str">
        <f>Gruppering!E1498</f>
        <v>80</v>
      </c>
      <c r="D1168" s="23" t="str">
        <f>Gruppering!F1498</f>
        <v>1</v>
      </c>
      <c r="E1168" s="23" t="str">
        <f>Gruppering!M1498</f>
        <v>012</v>
      </c>
      <c r="F1168" t="str">
        <f t="shared" si="21"/>
        <v>5.58.80.1.012</v>
      </c>
    </row>
    <row r="1169" spans="1:6" x14ac:dyDescent="0.25">
      <c r="A1169" s="23" t="str">
        <f>Gruppering!C1499</f>
        <v>5</v>
      </c>
      <c r="B1169" s="23" t="str">
        <f>Gruppering!D1499</f>
        <v>58</v>
      </c>
      <c r="C1169" s="23" t="str">
        <f>Gruppering!E1499</f>
        <v>80</v>
      </c>
      <c r="D1169" s="23" t="str">
        <f>Gruppering!F1499</f>
        <v>1</v>
      </c>
      <c r="E1169" s="23" t="str">
        <f>Gruppering!M1499</f>
        <v>013</v>
      </c>
      <c r="F1169" t="str">
        <f t="shared" si="21"/>
        <v>5.58.80.1.013</v>
      </c>
    </row>
    <row r="1170" spans="1:6" x14ac:dyDescent="0.25">
      <c r="A1170" s="23" t="str">
        <f>Gruppering!C1500</f>
        <v>5</v>
      </c>
      <c r="B1170" s="23" t="str">
        <f>Gruppering!D1500</f>
        <v>58</v>
      </c>
      <c r="C1170" s="23" t="str">
        <f>Gruppering!E1500</f>
        <v>80</v>
      </c>
      <c r="D1170" s="23" t="str">
        <f>Gruppering!F1500</f>
        <v>1</v>
      </c>
      <c r="E1170" s="23" t="str">
        <f>Gruppering!M1500</f>
        <v>014</v>
      </c>
      <c r="F1170" t="str">
        <f t="shared" si="21"/>
        <v>5.58.80.1.014</v>
      </c>
    </row>
    <row r="1171" spans="1:6" x14ac:dyDescent="0.25">
      <c r="A1171" s="23" t="str">
        <f>Gruppering!C1501</f>
        <v>5</v>
      </c>
      <c r="B1171" s="23" t="str">
        <f>Gruppering!D1501</f>
        <v>58</v>
      </c>
      <c r="C1171" s="23" t="str">
        <f>Gruppering!E1501</f>
        <v>80</v>
      </c>
      <c r="D1171" s="23" t="str">
        <f>Gruppering!F1501</f>
        <v>1</v>
      </c>
      <c r="E1171" s="23" t="str">
        <f>Gruppering!M1501</f>
        <v>015</v>
      </c>
      <c r="F1171" t="str">
        <f t="shared" si="21"/>
        <v>5.58.80.1.015</v>
      </c>
    </row>
    <row r="1172" spans="1:6" x14ac:dyDescent="0.25">
      <c r="A1172" s="23" t="str">
        <f>Gruppering!C1502</f>
        <v>5</v>
      </c>
      <c r="B1172" s="23" t="str">
        <f>Gruppering!D1502</f>
        <v>58</v>
      </c>
      <c r="C1172" s="23" t="str">
        <f>Gruppering!E1502</f>
        <v>80</v>
      </c>
      <c r="D1172" s="23" t="str">
        <f>Gruppering!F1502</f>
        <v>1</v>
      </c>
      <c r="E1172" s="23" t="str">
        <f>Gruppering!M1502</f>
        <v>016</v>
      </c>
      <c r="F1172" t="str">
        <f t="shared" si="21"/>
        <v>5.58.80.1.016</v>
      </c>
    </row>
    <row r="1173" spans="1:6" x14ac:dyDescent="0.25">
      <c r="A1173" s="23" t="str">
        <f>Gruppering!C1503</f>
        <v>5</v>
      </c>
      <c r="B1173" s="23" t="str">
        <f>Gruppering!D1503</f>
        <v>58</v>
      </c>
      <c r="C1173" s="23" t="str">
        <f>Gruppering!E1503</f>
        <v>80</v>
      </c>
      <c r="D1173" s="23" t="str">
        <f>Gruppering!F1503</f>
        <v>1</v>
      </c>
      <c r="E1173" s="23" t="str">
        <f>Gruppering!M1503</f>
        <v>017</v>
      </c>
      <c r="F1173" t="str">
        <f t="shared" si="21"/>
        <v>5.58.80.1.017</v>
      </c>
    </row>
    <row r="1174" spans="1:6" x14ac:dyDescent="0.25">
      <c r="A1174" s="23" t="str">
        <f>Gruppering!C1504</f>
        <v>5</v>
      </c>
      <c r="B1174" s="23" t="str">
        <f>Gruppering!D1504</f>
        <v>58</v>
      </c>
      <c r="C1174" s="23" t="str">
        <f>Gruppering!E1504</f>
        <v>80</v>
      </c>
      <c r="D1174" s="23" t="str">
        <f>Gruppering!F1504</f>
        <v>1</v>
      </c>
      <c r="E1174" s="23" t="str">
        <f>Gruppering!M1504</f>
        <v>091</v>
      </c>
      <c r="F1174" t="str">
        <f t="shared" si="21"/>
        <v>5.58.80.1.091</v>
      </c>
    </row>
    <row r="1175" spans="1:6" x14ac:dyDescent="0.25">
      <c r="A1175" s="23" t="str">
        <f>Gruppering!C1505</f>
        <v>5</v>
      </c>
      <c r="B1175" s="23" t="str">
        <f>Gruppering!D1505</f>
        <v>58</v>
      </c>
      <c r="C1175" s="23" t="str">
        <f>Gruppering!E1505</f>
        <v>80</v>
      </c>
      <c r="D1175" s="23" t="str">
        <f>Gruppering!F1505</f>
        <v>1</v>
      </c>
      <c r="E1175" s="23" t="str">
        <f>Gruppering!M1505</f>
        <v>092</v>
      </c>
      <c r="F1175" t="str">
        <f t="shared" si="21"/>
        <v>5.58.80.1.092</v>
      </c>
    </row>
    <row r="1176" spans="1:6" x14ac:dyDescent="0.25">
      <c r="A1176" s="23" t="str">
        <f>Gruppering!C1506</f>
        <v>5</v>
      </c>
      <c r="B1176" s="23" t="str">
        <f>Gruppering!D1506</f>
        <v>58</v>
      </c>
      <c r="C1176" s="23" t="str">
        <f>Gruppering!E1506</f>
        <v>80</v>
      </c>
      <c r="D1176" s="23" t="str">
        <f>Gruppering!F1506</f>
        <v>1</v>
      </c>
      <c r="E1176" s="23" t="str">
        <f>Gruppering!M1506</f>
        <v>093</v>
      </c>
      <c r="F1176" t="str">
        <f t="shared" si="21"/>
        <v>5.58.80.1.093</v>
      </c>
    </row>
    <row r="1177" spans="1:6" x14ac:dyDescent="0.25">
      <c r="A1177" s="23" t="str">
        <f>Gruppering!C1507</f>
        <v>5</v>
      </c>
      <c r="B1177" s="23" t="str">
        <f>Gruppering!D1507</f>
        <v>58</v>
      </c>
      <c r="C1177" s="23" t="str">
        <f>Gruppering!E1507</f>
        <v>80</v>
      </c>
      <c r="D1177" s="23" t="str">
        <f>Gruppering!F1507</f>
        <v>1</v>
      </c>
      <c r="E1177" s="23" t="str">
        <f>Gruppering!M1507</f>
        <v>094</v>
      </c>
      <c r="F1177" t="str">
        <f t="shared" si="21"/>
        <v>5.58.80.1.094</v>
      </c>
    </row>
    <row r="1178" spans="1:6" x14ac:dyDescent="0.25">
      <c r="A1178" s="23" t="str">
        <f>Gruppering!C1508</f>
        <v>5</v>
      </c>
      <c r="B1178" s="23" t="str">
        <f>Gruppering!D1508</f>
        <v>58</v>
      </c>
      <c r="C1178" s="23" t="str">
        <f>Gruppering!E1508</f>
        <v>80</v>
      </c>
      <c r="D1178" s="23" t="str">
        <f>Gruppering!F1508</f>
        <v>1</v>
      </c>
      <c r="E1178" s="23" t="str">
        <f>Gruppering!M1508</f>
        <v>096</v>
      </c>
      <c r="F1178" t="str">
        <f t="shared" si="21"/>
        <v>5.58.80.1.096</v>
      </c>
    </row>
    <row r="1179" spans="1:6" x14ac:dyDescent="0.25">
      <c r="A1179" s="23" t="str">
        <f>Gruppering!C1509</f>
        <v>5</v>
      </c>
      <c r="B1179" s="23" t="str">
        <f>Gruppering!D1509</f>
        <v>58</v>
      </c>
      <c r="C1179" s="23" t="str">
        <f>Gruppering!E1509</f>
        <v>80</v>
      </c>
      <c r="D1179" s="23" t="str">
        <f>Gruppering!F1509</f>
        <v>1</v>
      </c>
      <c r="E1179" s="23" t="str">
        <f>Gruppering!M1509</f>
        <v>097</v>
      </c>
      <c r="F1179" t="str">
        <f t="shared" si="21"/>
        <v>5.58.80.1.097</v>
      </c>
    </row>
    <row r="1180" spans="1:6" x14ac:dyDescent="0.25">
      <c r="A1180" s="23" t="str">
        <f>Gruppering!C1510</f>
        <v>5</v>
      </c>
      <c r="B1180" s="23" t="str">
        <f>Gruppering!D1510</f>
        <v>58</v>
      </c>
      <c r="C1180" s="23" t="str">
        <f>Gruppering!E1510</f>
        <v>80</v>
      </c>
      <c r="D1180" s="23" t="str">
        <f>Gruppering!F1510</f>
        <v>1</v>
      </c>
      <c r="E1180" s="23" t="str">
        <f>Gruppering!M1510</f>
        <v>098</v>
      </c>
      <c r="F1180" t="str">
        <f t="shared" si="21"/>
        <v>5.58.80.1.098</v>
      </c>
    </row>
    <row r="1181" spans="1:6" x14ac:dyDescent="0.25">
      <c r="A1181" s="23" t="str">
        <f>Gruppering!C1511</f>
        <v>5</v>
      </c>
      <c r="B1181" s="23" t="str">
        <f>Gruppering!D1511</f>
        <v>58</v>
      </c>
      <c r="C1181" s="23" t="str">
        <f>Gruppering!E1511</f>
        <v>80</v>
      </c>
      <c r="D1181" s="23" t="str">
        <f>Gruppering!F1511</f>
        <v>2</v>
      </c>
      <c r="E1181" s="23" t="str">
        <f>Gruppering!M1511</f>
        <v>002</v>
      </c>
      <c r="F1181" t="str">
        <f t="shared" si="21"/>
        <v>5.58.80.2.002</v>
      </c>
    </row>
    <row r="1182" spans="1:6" x14ac:dyDescent="0.25">
      <c r="A1182" s="23" t="str">
        <f>Gruppering!C1512</f>
        <v>5</v>
      </c>
      <c r="B1182" s="23" t="str">
        <f>Gruppering!D1512</f>
        <v>58</v>
      </c>
      <c r="C1182" s="23" t="str">
        <f>Gruppering!E1512</f>
        <v>80</v>
      </c>
      <c r="D1182" s="23" t="str">
        <f>Gruppering!F1512</f>
        <v>2</v>
      </c>
      <c r="E1182" s="23" t="str">
        <f>Gruppering!M1512</f>
        <v>003</v>
      </c>
      <c r="F1182" t="str">
        <f t="shared" si="21"/>
        <v>5.58.80.2.003</v>
      </c>
    </row>
    <row r="1183" spans="1:6" x14ac:dyDescent="0.25">
      <c r="A1183" s="23" t="str">
        <f>Gruppering!C1513</f>
        <v>5</v>
      </c>
      <c r="B1183" s="23" t="str">
        <f>Gruppering!D1513</f>
        <v>58</v>
      </c>
      <c r="C1183" s="23" t="str">
        <f>Gruppering!E1513</f>
        <v>80</v>
      </c>
      <c r="D1183" s="23" t="str">
        <f>Gruppering!F1513</f>
        <v>2</v>
      </c>
      <c r="E1183" s="23" t="str">
        <f>Gruppering!M1513</f>
        <v>004</v>
      </c>
      <c r="F1183" t="str">
        <f t="shared" si="21"/>
        <v>5.58.80.2.004</v>
      </c>
    </row>
    <row r="1184" spans="1:6" x14ac:dyDescent="0.25">
      <c r="A1184" s="23" t="str">
        <f>Gruppering!C1514</f>
        <v>5</v>
      </c>
      <c r="B1184" s="23" t="str">
        <f>Gruppering!D1514</f>
        <v>58</v>
      </c>
      <c r="C1184" s="23" t="str">
        <f>Gruppering!E1514</f>
        <v>80</v>
      </c>
      <c r="D1184" s="23" t="str">
        <f>Gruppering!F1514</f>
        <v>2</v>
      </c>
      <c r="E1184" s="23" t="str">
        <f>Gruppering!M1514</f>
        <v>009</v>
      </c>
      <c r="F1184" t="str">
        <f t="shared" si="21"/>
        <v>5.58.80.2.009</v>
      </c>
    </row>
    <row r="1185" spans="1:6" x14ac:dyDescent="0.25">
      <c r="A1185" s="23" t="str">
        <f>Gruppering!C1515</f>
        <v>5</v>
      </c>
      <c r="B1185" s="23" t="str">
        <f>Gruppering!D1515</f>
        <v>58</v>
      </c>
      <c r="C1185" s="23" t="str">
        <f>Gruppering!E1515</f>
        <v>80</v>
      </c>
      <c r="D1185" s="23" t="str">
        <f>Gruppering!F1515</f>
        <v>2</v>
      </c>
      <c r="E1185" s="23" t="str">
        <f>Gruppering!M1515</f>
        <v>010</v>
      </c>
      <c r="F1185" t="str">
        <f t="shared" si="21"/>
        <v>5.58.80.2.010</v>
      </c>
    </row>
    <row r="1186" spans="1:6" x14ac:dyDescent="0.25">
      <c r="A1186" s="23" t="str">
        <f>Gruppering!C1516</f>
        <v>5</v>
      </c>
      <c r="B1186" s="23" t="str">
        <f>Gruppering!D1516</f>
        <v>58</v>
      </c>
      <c r="C1186" s="23" t="str">
        <f>Gruppering!E1516</f>
        <v>80</v>
      </c>
      <c r="D1186" s="23" t="str">
        <f>Gruppering!F1516</f>
        <v>2</v>
      </c>
      <c r="E1186" s="23" t="str">
        <f>Gruppering!M1516</f>
        <v>011</v>
      </c>
      <c r="F1186" t="str">
        <f t="shared" si="21"/>
        <v>5.58.80.2.011</v>
      </c>
    </row>
    <row r="1187" spans="1:6" x14ac:dyDescent="0.25">
      <c r="A1187" s="23" t="str">
        <f>Gruppering!C1517</f>
        <v>5</v>
      </c>
      <c r="B1187" s="23" t="str">
        <f>Gruppering!D1517</f>
        <v>58</v>
      </c>
      <c r="C1187" s="23" t="str">
        <f>Gruppering!E1517</f>
        <v>80</v>
      </c>
      <c r="D1187" s="23" t="str">
        <f>Gruppering!F1517</f>
        <v>2</v>
      </c>
      <c r="E1187" s="23" t="str">
        <f>Gruppering!M1517</f>
        <v>012</v>
      </c>
      <c r="F1187" t="str">
        <f t="shared" si="21"/>
        <v>5.58.80.2.012</v>
      </c>
    </row>
    <row r="1188" spans="1:6" x14ac:dyDescent="0.25">
      <c r="A1188" s="23" t="str">
        <f>Gruppering!C1518</f>
        <v>5</v>
      </c>
      <c r="B1188" s="23" t="str">
        <f>Gruppering!D1518</f>
        <v>58</v>
      </c>
      <c r="C1188" s="23" t="str">
        <f>Gruppering!E1518</f>
        <v>80</v>
      </c>
      <c r="D1188" s="23" t="str">
        <f>Gruppering!F1518</f>
        <v>2</v>
      </c>
      <c r="E1188" s="23" t="str">
        <f>Gruppering!M1518</f>
        <v>013</v>
      </c>
      <c r="F1188" t="str">
        <f t="shared" si="21"/>
        <v>5.58.80.2.013</v>
      </c>
    </row>
    <row r="1189" spans="1:6" x14ac:dyDescent="0.25">
      <c r="A1189" s="23" t="str">
        <f>Gruppering!C1519</f>
        <v>5</v>
      </c>
      <c r="B1189" s="23" t="str">
        <f>Gruppering!D1519</f>
        <v>58</v>
      </c>
      <c r="C1189" s="23" t="str">
        <f>Gruppering!E1519</f>
        <v>80</v>
      </c>
      <c r="D1189" s="23" t="str">
        <f>Gruppering!F1519</f>
        <v>2</v>
      </c>
      <c r="E1189" s="23" t="str">
        <f>Gruppering!M1519</f>
        <v>014</v>
      </c>
      <c r="F1189" t="str">
        <f t="shared" si="21"/>
        <v>5.58.80.2.014</v>
      </c>
    </row>
    <row r="1190" spans="1:6" x14ac:dyDescent="0.25">
      <c r="A1190" s="23" t="str">
        <f>Gruppering!C1524</f>
        <v>5</v>
      </c>
      <c r="B1190" s="23" t="str">
        <f>Gruppering!D1524</f>
        <v>58</v>
      </c>
      <c r="C1190" s="23" t="str">
        <f>Gruppering!E1524</f>
        <v>80</v>
      </c>
      <c r="D1190" s="23" t="str">
        <f>Gruppering!F1524</f>
        <v>2</v>
      </c>
      <c r="E1190" s="23" t="str">
        <f>Gruppering!M1524</f>
        <v>019</v>
      </c>
      <c r="F1190" t="str">
        <f t="shared" si="21"/>
        <v>5.58.80.2.019</v>
      </c>
    </row>
    <row r="1191" spans="1:6" x14ac:dyDescent="0.25">
      <c r="A1191" s="23" t="str">
        <f>Gruppering!C1526</f>
        <v>5</v>
      </c>
      <c r="B1191" s="23" t="str">
        <f>Gruppering!D1526</f>
        <v>58</v>
      </c>
      <c r="C1191" s="23" t="str">
        <f>Gruppering!E1526</f>
        <v>80</v>
      </c>
      <c r="D1191" s="23" t="str">
        <f>Gruppering!F1526</f>
        <v>2</v>
      </c>
      <c r="E1191" s="23" t="str">
        <f>Gruppering!M1526</f>
        <v>021</v>
      </c>
      <c r="F1191" t="str">
        <f t="shared" si="21"/>
        <v>5.58.80.2.021</v>
      </c>
    </row>
    <row r="1192" spans="1:6" x14ac:dyDescent="0.25">
      <c r="A1192" s="23" t="str">
        <f>Gruppering!C1527</f>
        <v>5</v>
      </c>
      <c r="B1192" s="23" t="str">
        <f>Gruppering!D1527</f>
        <v>58</v>
      </c>
      <c r="C1192" s="23" t="str">
        <f>Gruppering!E1527</f>
        <v>80</v>
      </c>
      <c r="D1192" s="23" t="str">
        <f>Gruppering!F1527</f>
        <v>2</v>
      </c>
      <c r="E1192" s="23" t="str">
        <f>Gruppering!M1527</f>
        <v>022</v>
      </c>
      <c r="F1192" t="str">
        <f t="shared" si="21"/>
        <v>5.58.80.2.022</v>
      </c>
    </row>
    <row r="1193" spans="1:6" x14ac:dyDescent="0.25">
      <c r="A1193" s="23" t="str">
        <f>Gruppering!C1528</f>
        <v>5</v>
      </c>
      <c r="B1193" s="23" t="str">
        <f>Gruppering!D1528</f>
        <v>58</v>
      </c>
      <c r="C1193" s="23" t="str">
        <f>Gruppering!E1528</f>
        <v>80</v>
      </c>
      <c r="D1193" s="23" t="str">
        <f>Gruppering!F1528</f>
        <v>2</v>
      </c>
      <c r="E1193" s="23" t="str">
        <f>Gruppering!M1528</f>
        <v>023</v>
      </c>
      <c r="F1193" t="str">
        <f t="shared" si="21"/>
        <v>5.58.80.2.023</v>
      </c>
    </row>
    <row r="1194" spans="1:6" x14ac:dyDescent="0.25">
      <c r="A1194" s="23" t="str">
        <f>Gruppering!C1541</f>
        <v>5</v>
      </c>
      <c r="B1194" s="23" t="str">
        <f>Gruppering!D1541</f>
        <v>58</v>
      </c>
      <c r="C1194" s="23" t="str">
        <f>Gruppering!E1541</f>
        <v>81</v>
      </c>
      <c r="D1194" s="23" t="str">
        <f>Gruppering!F1541</f>
        <v>1</v>
      </c>
      <c r="E1194" s="23" t="str">
        <f>Gruppering!M1541</f>
        <v>008</v>
      </c>
      <c r="F1194" t="str">
        <f t="shared" si="21"/>
        <v>5.58.81.1.008</v>
      </c>
    </row>
    <row r="1195" spans="1:6" x14ac:dyDescent="0.25">
      <c r="A1195" s="23" t="str">
        <f>Gruppering!C1542</f>
        <v>5</v>
      </c>
      <c r="B1195" s="23" t="str">
        <f>Gruppering!D1542</f>
        <v>58</v>
      </c>
      <c r="C1195" s="23" t="str">
        <f>Gruppering!E1542</f>
        <v>81</v>
      </c>
      <c r="D1195" s="23" t="str">
        <f>Gruppering!F1542</f>
        <v>1</v>
      </c>
      <c r="E1195" s="23" t="str">
        <f>Gruppering!M1542</f>
        <v>009</v>
      </c>
      <c r="F1195" t="str">
        <f t="shared" si="21"/>
        <v>5.58.81.1.009</v>
      </c>
    </row>
    <row r="1196" spans="1:6" x14ac:dyDescent="0.25">
      <c r="A1196" s="23" t="str">
        <f>Gruppering!C1543</f>
        <v>5</v>
      </c>
      <c r="B1196" s="23" t="str">
        <f>Gruppering!D1543</f>
        <v>58</v>
      </c>
      <c r="C1196" s="23" t="str">
        <f>Gruppering!E1543</f>
        <v>81</v>
      </c>
      <c r="D1196" s="23" t="str">
        <f>Gruppering!F1543</f>
        <v>1</v>
      </c>
      <c r="E1196" s="23" t="str">
        <f>Gruppering!M1543</f>
        <v>010</v>
      </c>
      <c r="F1196" t="str">
        <f t="shared" si="21"/>
        <v>5.58.81.1.010</v>
      </c>
    </row>
    <row r="1197" spans="1:6" x14ac:dyDescent="0.25">
      <c r="A1197" s="23" t="str">
        <f>Gruppering!C1544</f>
        <v>5</v>
      </c>
      <c r="B1197" s="23" t="str">
        <f>Gruppering!D1544</f>
        <v>58</v>
      </c>
      <c r="C1197" s="23" t="str">
        <f>Gruppering!E1544</f>
        <v>81</v>
      </c>
      <c r="D1197" s="23" t="str">
        <f>Gruppering!F1544</f>
        <v>1</v>
      </c>
      <c r="E1197" s="23" t="str">
        <f>Gruppering!M1544</f>
        <v>011</v>
      </c>
      <c r="F1197" t="str">
        <f t="shared" si="21"/>
        <v>5.58.81.1.011</v>
      </c>
    </row>
    <row r="1198" spans="1:6" x14ac:dyDescent="0.25">
      <c r="A1198" s="23" t="str">
        <f>Gruppering!C1545</f>
        <v>5</v>
      </c>
      <c r="B1198" s="23" t="str">
        <f>Gruppering!D1545</f>
        <v>58</v>
      </c>
      <c r="C1198" s="23" t="str">
        <f>Gruppering!E1545</f>
        <v>81</v>
      </c>
      <c r="D1198" s="23" t="str">
        <f>Gruppering!F1545</f>
        <v>1</v>
      </c>
      <c r="E1198" s="23" t="str">
        <f>Gruppering!M1545</f>
        <v>012</v>
      </c>
      <c r="F1198" t="str">
        <f t="shared" si="21"/>
        <v>5.58.81.1.012</v>
      </c>
    </row>
    <row r="1199" spans="1:6" x14ac:dyDescent="0.25">
      <c r="A1199" s="23" t="str">
        <f>Gruppering!C1546</f>
        <v>5</v>
      </c>
      <c r="B1199" s="23" t="str">
        <f>Gruppering!D1546</f>
        <v>58</v>
      </c>
      <c r="C1199" s="23" t="str">
        <f>Gruppering!E1546</f>
        <v>81</v>
      </c>
      <c r="D1199" s="23" t="str">
        <f>Gruppering!F1546</f>
        <v>1</v>
      </c>
      <c r="E1199" s="23" t="str">
        <f>Gruppering!M1546</f>
        <v>013</v>
      </c>
      <c r="F1199" t="str">
        <f t="shared" si="21"/>
        <v>5.58.81.1.013</v>
      </c>
    </row>
    <row r="1200" spans="1:6" x14ac:dyDescent="0.25">
      <c r="A1200" s="23" t="str">
        <f>Gruppering!C1547</f>
        <v>5</v>
      </c>
      <c r="B1200" s="23" t="str">
        <f>Gruppering!D1547</f>
        <v>58</v>
      </c>
      <c r="C1200" s="23" t="str">
        <f>Gruppering!E1547</f>
        <v>81</v>
      </c>
      <c r="D1200" s="23" t="str">
        <f>Gruppering!F1547</f>
        <v>1</v>
      </c>
      <c r="E1200" s="23" t="str">
        <f>Gruppering!M1547</f>
        <v>014</v>
      </c>
      <c r="F1200" t="str">
        <f t="shared" si="21"/>
        <v>5.58.81.1.014</v>
      </c>
    </row>
    <row r="1201" spans="1:6" x14ac:dyDescent="0.25">
      <c r="A1201" s="23" t="str">
        <f>Gruppering!C1548</f>
        <v>5</v>
      </c>
      <c r="B1201" s="23" t="str">
        <f>Gruppering!D1548</f>
        <v>58</v>
      </c>
      <c r="C1201" s="23" t="str">
        <f>Gruppering!E1548</f>
        <v>81</v>
      </c>
      <c r="D1201" s="23" t="str">
        <f>Gruppering!F1548</f>
        <v>1</v>
      </c>
      <c r="E1201" s="23" t="str">
        <f>Gruppering!M1548</f>
        <v>015</v>
      </c>
      <c r="F1201" t="str">
        <f t="shared" si="21"/>
        <v>5.58.81.1.015</v>
      </c>
    </row>
    <row r="1202" spans="1:6" x14ac:dyDescent="0.25">
      <c r="A1202" s="23" t="str">
        <f>Gruppering!C1549</f>
        <v>5</v>
      </c>
      <c r="B1202" s="23" t="str">
        <f>Gruppering!D1549</f>
        <v>58</v>
      </c>
      <c r="C1202" s="23" t="str">
        <f>Gruppering!E1549</f>
        <v>81</v>
      </c>
      <c r="D1202" s="23" t="str">
        <f>Gruppering!F1549</f>
        <v>1</v>
      </c>
      <c r="E1202" s="23" t="str">
        <f>Gruppering!M1549</f>
        <v>016</v>
      </c>
      <c r="F1202" t="str">
        <f t="shared" si="21"/>
        <v>5.58.81.1.016</v>
      </c>
    </row>
    <row r="1203" spans="1:6" x14ac:dyDescent="0.25">
      <c r="A1203" s="23" t="str">
        <f>Gruppering!C1550</f>
        <v>5</v>
      </c>
      <c r="B1203" s="23" t="str">
        <f>Gruppering!D1550</f>
        <v>58</v>
      </c>
      <c r="C1203" s="23" t="str">
        <f>Gruppering!E1550</f>
        <v>81</v>
      </c>
      <c r="D1203" s="23" t="str">
        <f>Gruppering!F1550</f>
        <v>1</v>
      </c>
      <c r="E1203" s="23" t="str">
        <f>Gruppering!M1550</f>
        <v>017</v>
      </c>
      <c r="F1203" t="str">
        <f t="shared" si="21"/>
        <v>5.58.81.1.017</v>
      </c>
    </row>
    <row r="1204" spans="1:6" x14ac:dyDescent="0.25">
      <c r="A1204" s="23" t="str">
        <f>Gruppering!C1551</f>
        <v>5</v>
      </c>
      <c r="B1204" s="23" t="str">
        <f>Gruppering!D1551</f>
        <v>58</v>
      </c>
      <c r="C1204" s="23" t="str">
        <f>Gruppering!E1551</f>
        <v>81</v>
      </c>
      <c r="D1204" s="23" t="str">
        <f>Gruppering!F1551</f>
        <v>1</v>
      </c>
      <c r="E1204" s="23" t="str">
        <f>Gruppering!M1551</f>
        <v>018</v>
      </c>
      <c r="F1204" t="str">
        <f t="shared" si="21"/>
        <v>5.58.81.1.018</v>
      </c>
    </row>
    <row r="1205" spans="1:6" x14ac:dyDescent="0.25">
      <c r="A1205" s="23" t="str">
        <f>Gruppering!C1552</f>
        <v>5</v>
      </c>
      <c r="B1205" s="23" t="str">
        <f>Gruppering!D1552</f>
        <v>58</v>
      </c>
      <c r="C1205" s="23" t="str">
        <f>Gruppering!E1552</f>
        <v>81</v>
      </c>
      <c r="D1205" s="23" t="str">
        <f>Gruppering!F1552</f>
        <v>1</v>
      </c>
      <c r="E1205" s="23" t="str">
        <f>Gruppering!M1552</f>
        <v>019</v>
      </c>
      <c r="F1205" t="str">
        <f t="shared" si="21"/>
        <v>5.58.81.1.019</v>
      </c>
    </row>
    <row r="1206" spans="1:6" x14ac:dyDescent="0.25">
      <c r="A1206" s="23" t="str">
        <f>Gruppering!C1553</f>
        <v>5</v>
      </c>
      <c r="B1206" s="23" t="str">
        <f>Gruppering!D1553</f>
        <v>58</v>
      </c>
      <c r="C1206" s="23" t="str">
        <f>Gruppering!E1553</f>
        <v>81</v>
      </c>
      <c r="D1206" s="23" t="str">
        <f>Gruppering!F1553</f>
        <v>1</v>
      </c>
      <c r="E1206" s="23" t="str">
        <f>Gruppering!M1553</f>
        <v>020</v>
      </c>
      <c r="F1206" t="str">
        <f t="shared" si="21"/>
        <v>5.58.81.1.020</v>
      </c>
    </row>
    <row r="1207" spans="1:6" x14ac:dyDescent="0.25">
      <c r="A1207" s="23" t="str">
        <f>Gruppering!C1554</f>
        <v>5</v>
      </c>
      <c r="B1207" s="23" t="str">
        <f>Gruppering!D1554</f>
        <v>58</v>
      </c>
      <c r="C1207" s="23" t="str">
        <f>Gruppering!E1554</f>
        <v>81</v>
      </c>
      <c r="D1207" s="23" t="str">
        <f>Gruppering!F1554</f>
        <v>1</v>
      </c>
      <c r="E1207" s="23" t="str">
        <f>Gruppering!M1554</f>
        <v>090</v>
      </c>
      <c r="F1207" t="str">
        <f t="shared" si="21"/>
        <v>5.58.81.1.090</v>
      </c>
    </row>
    <row r="1208" spans="1:6" x14ac:dyDescent="0.25">
      <c r="A1208" s="23" t="str">
        <f>Gruppering!C1555</f>
        <v>5</v>
      </c>
      <c r="B1208" s="23" t="str">
        <f>Gruppering!D1555</f>
        <v>58</v>
      </c>
      <c r="C1208" s="23" t="str">
        <f>Gruppering!E1555</f>
        <v>81</v>
      </c>
      <c r="D1208" s="23" t="str">
        <f>Gruppering!F1555</f>
        <v>1</v>
      </c>
      <c r="E1208" s="23" t="str">
        <f>Gruppering!M1555</f>
        <v>091</v>
      </c>
      <c r="F1208" t="str">
        <f t="shared" si="21"/>
        <v>5.58.81.1.091</v>
      </c>
    </row>
    <row r="1209" spans="1:6" x14ac:dyDescent="0.25">
      <c r="A1209" s="23" t="str">
        <f>Gruppering!C1556</f>
        <v>5</v>
      </c>
      <c r="B1209" s="23" t="str">
        <f>Gruppering!D1556</f>
        <v>58</v>
      </c>
      <c r="C1209" s="23" t="str">
        <f>Gruppering!E1556</f>
        <v>81</v>
      </c>
      <c r="D1209" s="23" t="str">
        <f>Gruppering!F1556</f>
        <v>1</v>
      </c>
      <c r="E1209" s="23" t="str">
        <f>Gruppering!M1556</f>
        <v>092</v>
      </c>
      <c r="F1209" t="str">
        <f t="shared" si="21"/>
        <v>5.58.81.1.092</v>
      </c>
    </row>
    <row r="1210" spans="1:6" x14ac:dyDescent="0.25">
      <c r="A1210" s="23" t="str">
        <f>Gruppering!C1557</f>
        <v>5</v>
      </c>
      <c r="B1210" s="23" t="str">
        <f>Gruppering!D1557</f>
        <v>58</v>
      </c>
      <c r="C1210" s="23" t="str">
        <f>Gruppering!E1557</f>
        <v>81</v>
      </c>
      <c r="D1210" s="23" t="str">
        <f>Gruppering!F1557</f>
        <v>1</v>
      </c>
      <c r="E1210" s="23" t="str">
        <f>Gruppering!M1557</f>
        <v>093</v>
      </c>
      <c r="F1210" t="str">
        <f t="shared" si="21"/>
        <v>5.58.81.1.093</v>
      </c>
    </row>
    <row r="1211" spans="1:6" x14ac:dyDescent="0.25">
      <c r="A1211" s="23" t="str">
        <f>Gruppering!C1558</f>
        <v>5</v>
      </c>
      <c r="B1211" s="23" t="str">
        <f>Gruppering!D1558</f>
        <v>58</v>
      </c>
      <c r="C1211" s="23" t="str">
        <f>Gruppering!E1558</f>
        <v>81</v>
      </c>
      <c r="D1211" s="23" t="str">
        <f>Gruppering!F1558</f>
        <v>1</v>
      </c>
      <c r="E1211" s="23" t="str">
        <f>Gruppering!M1558</f>
        <v>094</v>
      </c>
      <c r="F1211" t="str">
        <f t="shared" si="21"/>
        <v>5.58.81.1.094</v>
      </c>
    </row>
    <row r="1212" spans="1:6" x14ac:dyDescent="0.25">
      <c r="A1212" s="23" t="str">
        <f>Gruppering!C1559</f>
        <v>5</v>
      </c>
      <c r="B1212" s="23" t="str">
        <f>Gruppering!D1559</f>
        <v>58</v>
      </c>
      <c r="C1212" s="23" t="str">
        <f>Gruppering!E1559</f>
        <v>81</v>
      </c>
      <c r="D1212" s="23" t="str">
        <f>Gruppering!F1559</f>
        <v>1</v>
      </c>
      <c r="E1212" s="23" t="str">
        <f>Gruppering!M1559</f>
        <v>095</v>
      </c>
      <c r="F1212" t="str">
        <f t="shared" si="21"/>
        <v>5.58.81.1.095</v>
      </c>
    </row>
    <row r="1213" spans="1:6" x14ac:dyDescent="0.25">
      <c r="A1213" s="23" t="str">
        <f>Gruppering!C1561</f>
        <v>5</v>
      </c>
      <c r="B1213" s="23" t="str">
        <f>Gruppering!D1561</f>
        <v>58</v>
      </c>
      <c r="C1213" s="23" t="str">
        <f>Gruppering!E1561</f>
        <v>81</v>
      </c>
      <c r="D1213" s="23" t="str">
        <f>Gruppering!F1561</f>
        <v>1</v>
      </c>
      <c r="E1213" s="23" t="str">
        <f>Gruppering!M1561</f>
        <v>097</v>
      </c>
      <c r="F1213" t="str">
        <f t="shared" si="21"/>
        <v>5.58.81.1.097</v>
      </c>
    </row>
    <row r="1214" spans="1:6" x14ac:dyDescent="0.25">
      <c r="A1214" s="23" t="str">
        <f>Gruppering!C1562</f>
        <v>5</v>
      </c>
      <c r="B1214" s="23" t="str">
        <f>Gruppering!D1562</f>
        <v>58</v>
      </c>
      <c r="C1214" s="23" t="str">
        <f>Gruppering!E1562</f>
        <v>81</v>
      </c>
      <c r="D1214" s="23" t="str">
        <f>Gruppering!F1562</f>
        <v>1</v>
      </c>
      <c r="E1214" s="23" t="str">
        <f>Gruppering!M1562</f>
        <v>098</v>
      </c>
      <c r="F1214" t="str">
        <f t="shared" si="21"/>
        <v>5.58.81.1.098</v>
      </c>
    </row>
    <row r="1215" spans="1:6" x14ac:dyDescent="0.25">
      <c r="A1215" s="23" t="str">
        <f>Gruppering!C1564</f>
        <v>5</v>
      </c>
      <c r="B1215" s="23" t="str">
        <f>Gruppering!D1564</f>
        <v>58</v>
      </c>
      <c r="C1215" s="23" t="str">
        <f>Gruppering!E1564</f>
        <v>81</v>
      </c>
      <c r="D1215" s="23" t="str">
        <f>Gruppering!F1564</f>
        <v>1</v>
      </c>
      <c r="E1215" s="23" t="str">
        <f>Gruppering!M1564</f>
        <v>100</v>
      </c>
      <c r="F1215" t="str">
        <f t="shared" si="21"/>
        <v>5.58.81.1.100</v>
      </c>
    </row>
    <row r="1216" spans="1:6" x14ac:dyDescent="0.25">
      <c r="A1216" s="23" t="str">
        <f>Gruppering!C1565</f>
        <v>5</v>
      </c>
      <c r="B1216" s="23" t="str">
        <f>Gruppering!D1565</f>
        <v>58</v>
      </c>
      <c r="C1216" s="23" t="str">
        <f>Gruppering!E1565</f>
        <v>81</v>
      </c>
      <c r="D1216" s="23" t="str">
        <f>Gruppering!F1565</f>
        <v>1</v>
      </c>
      <c r="E1216" s="23" t="str">
        <f>Gruppering!M1565</f>
        <v>101</v>
      </c>
      <c r="F1216" t="str">
        <f t="shared" si="21"/>
        <v>5.58.81.1.101</v>
      </c>
    </row>
    <row r="1217" spans="1:6" x14ac:dyDescent="0.25">
      <c r="A1217" s="23" t="str">
        <f>Gruppering!C1566</f>
        <v>5</v>
      </c>
      <c r="B1217" s="23" t="str">
        <f>Gruppering!D1566</f>
        <v>58</v>
      </c>
      <c r="C1217" s="23" t="str">
        <f>Gruppering!E1566</f>
        <v>81</v>
      </c>
      <c r="D1217" s="23" t="str">
        <f>Gruppering!F1566</f>
        <v>1</v>
      </c>
      <c r="E1217" s="23" t="str">
        <f>Gruppering!M1566</f>
        <v>102</v>
      </c>
      <c r="F1217" t="str">
        <f t="shared" si="21"/>
        <v>5.58.81.1.102</v>
      </c>
    </row>
    <row r="1218" spans="1:6" x14ac:dyDescent="0.25">
      <c r="A1218" s="23" t="str">
        <f>Gruppering!C1567</f>
        <v>5</v>
      </c>
      <c r="B1218" s="23" t="str">
        <f>Gruppering!D1567</f>
        <v>58</v>
      </c>
      <c r="C1218" s="23" t="str">
        <f>Gruppering!E1567</f>
        <v>81</v>
      </c>
      <c r="D1218" s="23" t="str">
        <f>Gruppering!F1567</f>
        <v>1</v>
      </c>
      <c r="E1218" s="23" t="str">
        <f>Gruppering!M1567</f>
        <v>103</v>
      </c>
      <c r="F1218" t="str">
        <f t="shared" si="21"/>
        <v>5.58.81.1.103</v>
      </c>
    </row>
    <row r="1219" spans="1:6" x14ac:dyDescent="0.25">
      <c r="A1219" s="23" t="str">
        <f>Gruppering!C1568</f>
        <v>5</v>
      </c>
      <c r="B1219" s="23" t="str">
        <f>Gruppering!D1568</f>
        <v>58</v>
      </c>
      <c r="C1219" s="23" t="str">
        <f>Gruppering!E1568</f>
        <v>81</v>
      </c>
      <c r="D1219" s="23" t="str">
        <f>Gruppering!F1568</f>
        <v>1</v>
      </c>
      <c r="E1219" s="23" t="str">
        <f>Gruppering!M1568</f>
        <v>104</v>
      </c>
      <c r="F1219" t="str">
        <f t="shared" si="21"/>
        <v>5.58.81.1.104</v>
      </c>
    </row>
    <row r="1220" spans="1:6" x14ac:dyDescent="0.25">
      <c r="A1220" s="23" t="str">
        <f>Gruppering!C1569</f>
        <v>5</v>
      </c>
      <c r="B1220" s="23" t="str">
        <f>Gruppering!D1569</f>
        <v>58</v>
      </c>
      <c r="C1220" s="23" t="str">
        <f>Gruppering!E1569</f>
        <v>81</v>
      </c>
      <c r="D1220" s="23" t="str">
        <f>Gruppering!F1569</f>
        <v>1</v>
      </c>
      <c r="E1220" s="23" t="str">
        <f>Gruppering!M1569</f>
        <v>105</v>
      </c>
      <c r="F1220" t="str">
        <f t="shared" si="21"/>
        <v>5.58.81.1.105</v>
      </c>
    </row>
    <row r="1221" spans="1:6" x14ac:dyDescent="0.25">
      <c r="A1221" s="23" t="str">
        <f>Gruppering!C1574</f>
        <v>5</v>
      </c>
      <c r="B1221" s="23" t="str">
        <f>Gruppering!D1574</f>
        <v>58</v>
      </c>
      <c r="C1221" s="23" t="str">
        <f>Gruppering!E1574</f>
        <v>81</v>
      </c>
      <c r="D1221" s="23" t="str">
        <f>Gruppering!F1574</f>
        <v>1</v>
      </c>
      <c r="E1221" s="23" t="str">
        <f>Gruppering!M1574</f>
        <v>110</v>
      </c>
      <c r="F1221" t="str">
        <f t="shared" si="21"/>
        <v>5.58.81.1.110</v>
      </c>
    </row>
    <row r="1222" spans="1:6" x14ac:dyDescent="0.25">
      <c r="A1222" s="23" t="str">
        <f>Gruppering!C1575</f>
        <v>5</v>
      </c>
      <c r="B1222" s="23" t="str">
        <f>Gruppering!D1575</f>
        <v>58</v>
      </c>
      <c r="C1222" s="23" t="str">
        <f>Gruppering!E1575</f>
        <v>81</v>
      </c>
      <c r="D1222" s="23" t="str">
        <f>Gruppering!F1575</f>
        <v>1</v>
      </c>
      <c r="E1222" s="23" t="str">
        <f>Gruppering!M1575</f>
        <v>111</v>
      </c>
      <c r="F1222" t="str">
        <f t="shared" ref="F1222:F1285" si="22">CONCATENATE(A1222,".",B1222,".",C1222,".",D1222,".",E1222)</f>
        <v>5.58.81.1.111</v>
      </c>
    </row>
    <row r="1223" spans="1:6" x14ac:dyDescent="0.25">
      <c r="A1223" s="23" t="str">
        <f>Gruppering!C1576</f>
        <v>5</v>
      </c>
      <c r="B1223" s="23" t="str">
        <f>Gruppering!D1576</f>
        <v>58</v>
      </c>
      <c r="C1223" s="23" t="str">
        <f>Gruppering!E1576</f>
        <v>81</v>
      </c>
      <c r="D1223" s="23" t="str">
        <f>Gruppering!F1576</f>
        <v>1</v>
      </c>
      <c r="E1223" s="23" t="str">
        <f>Gruppering!M1576</f>
        <v>112</v>
      </c>
      <c r="F1223" t="str">
        <f t="shared" si="22"/>
        <v>5.58.81.1.112</v>
      </c>
    </row>
    <row r="1224" spans="1:6" x14ac:dyDescent="0.25">
      <c r="A1224" s="23" t="str">
        <f>Gruppering!C1593</f>
        <v>5</v>
      </c>
      <c r="B1224" s="23" t="str">
        <f>Gruppering!D1593</f>
        <v>58</v>
      </c>
      <c r="C1224" s="23" t="str">
        <f>Gruppering!E1593</f>
        <v>81</v>
      </c>
      <c r="D1224" s="23" t="str">
        <f>Gruppering!F1593</f>
        <v>2</v>
      </c>
      <c r="E1224" s="23" t="str">
        <f>Gruppering!M1593</f>
        <v>014</v>
      </c>
      <c r="F1224" t="str">
        <f t="shared" si="22"/>
        <v>5.58.81.2.014</v>
      </c>
    </row>
    <row r="1225" spans="1:6" x14ac:dyDescent="0.25">
      <c r="A1225" s="23" t="str">
        <f>Gruppering!C1594</f>
        <v>5</v>
      </c>
      <c r="B1225" s="23" t="str">
        <f>Gruppering!D1594</f>
        <v>58</v>
      </c>
      <c r="C1225" s="23" t="str">
        <f>Gruppering!E1594</f>
        <v>81</v>
      </c>
      <c r="D1225" s="23" t="str">
        <f>Gruppering!F1594</f>
        <v>2</v>
      </c>
      <c r="E1225" s="23" t="str">
        <f>Gruppering!M1594</f>
        <v>015</v>
      </c>
      <c r="F1225" t="str">
        <f t="shared" si="22"/>
        <v>5.58.81.2.015</v>
      </c>
    </row>
    <row r="1226" spans="1:6" x14ac:dyDescent="0.25">
      <c r="A1226" s="23" t="str">
        <f>Gruppering!C1595</f>
        <v>5</v>
      </c>
      <c r="B1226" s="23" t="str">
        <f>Gruppering!D1595</f>
        <v>58</v>
      </c>
      <c r="C1226" s="23" t="str">
        <f>Gruppering!E1595</f>
        <v>81</v>
      </c>
      <c r="D1226" s="23" t="str">
        <f>Gruppering!F1595</f>
        <v>2</v>
      </c>
      <c r="E1226" s="23" t="str">
        <f>Gruppering!M1595</f>
        <v>016</v>
      </c>
      <c r="F1226" t="str">
        <f t="shared" si="22"/>
        <v>5.58.81.2.016</v>
      </c>
    </row>
    <row r="1227" spans="1:6" x14ac:dyDescent="0.25">
      <c r="A1227" s="23" t="str">
        <f>Gruppering!C1622</f>
        <v>5</v>
      </c>
      <c r="B1227" s="23" t="str">
        <f>Gruppering!D1622</f>
        <v>58</v>
      </c>
      <c r="C1227" s="23" t="str">
        <f>Gruppering!E1622</f>
        <v>82</v>
      </c>
      <c r="D1227" s="23" t="str">
        <f>Gruppering!F1622</f>
        <v>1</v>
      </c>
      <c r="E1227" s="23" t="str">
        <f>Gruppering!M1622</f>
        <v>020</v>
      </c>
      <c r="F1227" t="str">
        <f t="shared" si="22"/>
        <v>5.58.82.1.020</v>
      </c>
    </row>
    <row r="1228" spans="1:6" x14ac:dyDescent="0.25">
      <c r="A1228" s="23" t="str">
        <f>Gruppering!C1623</f>
        <v>5</v>
      </c>
      <c r="B1228" s="23" t="str">
        <f>Gruppering!D1623</f>
        <v>58</v>
      </c>
      <c r="C1228" s="23" t="str">
        <f>Gruppering!E1623</f>
        <v>82</v>
      </c>
      <c r="D1228" s="23" t="str">
        <f>Gruppering!F1623</f>
        <v>1</v>
      </c>
      <c r="E1228" s="23" t="str">
        <f>Gruppering!M1623</f>
        <v>091</v>
      </c>
      <c r="F1228" t="str">
        <f t="shared" si="22"/>
        <v>5.58.82.1.091</v>
      </c>
    </row>
    <row r="1229" spans="1:6" x14ac:dyDescent="0.25">
      <c r="A1229" s="23" t="str">
        <f>Gruppering!C1624</f>
        <v>5</v>
      </c>
      <c r="B1229" s="23" t="str">
        <f>Gruppering!D1624</f>
        <v>58</v>
      </c>
      <c r="C1229" s="23" t="str">
        <f>Gruppering!E1624</f>
        <v>82</v>
      </c>
      <c r="D1229" s="23" t="str">
        <f>Gruppering!F1624</f>
        <v>1</v>
      </c>
      <c r="E1229" s="23" t="str">
        <f>Gruppering!M1624</f>
        <v>092</v>
      </c>
      <c r="F1229" t="str">
        <f t="shared" si="22"/>
        <v>5.58.82.1.092</v>
      </c>
    </row>
    <row r="1230" spans="1:6" x14ac:dyDescent="0.25">
      <c r="A1230" s="23" t="str">
        <f>Gruppering!C1625</f>
        <v>5</v>
      </c>
      <c r="B1230" s="23" t="str">
        <f>Gruppering!D1625</f>
        <v>58</v>
      </c>
      <c r="C1230" s="23" t="str">
        <f>Gruppering!E1625</f>
        <v>82</v>
      </c>
      <c r="D1230" s="23" t="str">
        <f>Gruppering!F1625</f>
        <v>1</v>
      </c>
      <c r="E1230" s="23" t="str">
        <f>Gruppering!M1625</f>
        <v>093</v>
      </c>
      <c r="F1230" t="str">
        <f t="shared" si="22"/>
        <v>5.58.82.1.093</v>
      </c>
    </row>
    <row r="1231" spans="1:6" x14ac:dyDescent="0.25">
      <c r="A1231" s="23" t="str">
        <f>Gruppering!C1626</f>
        <v>5</v>
      </c>
      <c r="B1231" s="23" t="str">
        <f>Gruppering!D1626</f>
        <v>58</v>
      </c>
      <c r="C1231" s="23" t="str">
        <f>Gruppering!E1626</f>
        <v>82</v>
      </c>
      <c r="D1231" s="23" t="str">
        <f>Gruppering!F1626</f>
        <v>1</v>
      </c>
      <c r="E1231" s="23" t="str">
        <f>Gruppering!M1626</f>
        <v>094</v>
      </c>
      <c r="F1231" t="str">
        <f t="shared" si="22"/>
        <v>5.58.82.1.094</v>
      </c>
    </row>
    <row r="1232" spans="1:6" x14ac:dyDescent="0.25">
      <c r="A1232" s="23" t="str">
        <f>Gruppering!C1627</f>
        <v>5</v>
      </c>
      <c r="B1232" s="23" t="str">
        <f>Gruppering!D1627</f>
        <v>58</v>
      </c>
      <c r="C1232" s="23" t="str">
        <f>Gruppering!E1627</f>
        <v>82</v>
      </c>
      <c r="D1232" s="23" t="str">
        <f>Gruppering!F1627</f>
        <v>1</v>
      </c>
      <c r="E1232" s="23" t="str">
        <f>Gruppering!M1627</f>
        <v>101</v>
      </c>
      <c r="F1232" t="str">
        <f t="shared" si="22"/>
        <v>5.58.82.1.101</v>
      </c>
    </row>
    <row r="1233" spans="1:6" x14ac:dyDescent="0.25">
      <c r="A1233" s="23" t="str">
        <f>Gruppering!C1628</f>
        <v>5</v>
      </c>
      <c r="B1233" s="23" t="str">
        <f>Gruppering!D1628</f>
        <v>58</v>
      </c>
      <c r="C1233" s="23" t="str">
        <f>Gruppering!E1628</f>
        <v>82</v>
      </c>
      <c r="D1233" s="23" t="str">
        <f>Gruppering!F1628</f>
        <v>1</v>
      </c>
      <c r="E1233" s="23" t="str">
        <f>Gruppering!M1628</f>
        <v>102</v>
      </c>
      <c r="F1233" t="str">
        <f t="shared" si="22"/>
        <v>5.58.82.1.102</v>
      </c>
    </row>
    <row r="1234" spans="1:6" x14ac:dyDescent="0.25">
      <c r="A1234" s="23" t="str">
        <f>Gruppering!C1629</f>
        <v>5</v>
      </c>
      <c r="B1234" s="23" t="str">
        <f>Gruppering!D1629</f>
        <v>58</v>
      </c>
      <c r="C1234" s="23" t="str">
        <f>Gruppering!E1629</f>
        <v>82</v>
      </c>
      <c r="D1234" s="23" t="str">
        <f>Gruppering!F1629</f>
        <v>1</v>
      </c>
      <c r="E1234" s="23">
        <f>Gruppering!M1629</f>
        <v>103</v>
      </c>
      <c r="F1234" t="str">
        <f t="shared" si="22"/>
        <v>5.58.82.1.103</v>
      </c>
    </row>
    <row r="1235" spans="1:6" x14ac:dyDescent="0.25">
      <c r="A1235" s="23" t="str">
        <f>Gruppering!C1630</f>
        <v>5</v>
      </c>
      <c r="B1235" s="23" t="str">
        <f>Gruppering!D1630</f>
        <v>58</v>
      </c>
      <c r="C1235" s="23" t="str">
        <f>Gruppering!E1630</f>
        <v>82</v>
      </c>
      <c r="D1235" s="23" t="str">
        <f>Gruppering!F1630</f>
        <v>1</v>
      </c>
      <c r="E1235" s="23">
        <f>Gruppering!M1630</f>
        <v>104</v>
      </c>
      <c r="F1235" t="str">
        <f t="shared" si="22"/>
        <v>5.58.82.1.104</v>
      </c>
    </row>
    <row r="1236" spans="1:6" x14ac:dyDescent="0.25">
      <c r="A1236" s="23" t="str">
        <f>Gruppering!C1631</f>
        <v>5</v>
      </c>
      <c r="B1236" s="23" t="str">
        <f>Gruppering!D1631</f>
        <v>58</v>
      </c>
      <c r="C1236" s="23" t="str">
        <f>Gruppering!E1631</f>
        <v>82</v>
      </c>
      <c r="D1236" s="23" t="str">
        <f>Gruppering!F1631</f>
        <v>1</v>
      </c>
      <c r="E1236" s="23">
        <f>Gruppering!M1631</f>
        <v>105</v>
      </c>
      <c r="F1236" t="str">
        <f t="shared" si="22"/>
        <v>5.58.82.1.105</v>
      </c>
    </row>
    <row r="1237" spans="1:6" x14ac:dyDescent="0.25">
      <c r="A1237" s="23" t="str">
        <f>Gruppering!C1632</f>
        <v>5</v>
      </c>
      <c r="B1237" s="23" t="str">
        <f>Gruppering!D1632</f>
        <v>58</v>
      </c>
      <c r="C1237" s="23" t="str">
        <f>Gruppering!E1632</f>
        <v>82</v>
      </c>
      <c r="D1237" s="23" t="str">
        <f>Gruppering!F1632</f>
        <v>1</v>
      </c>
      <c r="E1237" s="23">
        <f>Gruppering!M1632</f>
        <v>106</v>
      </c>
      <c r="F1237" t="str">
        <f t="shared" si="22"/>
        <v>5.58.82.1.106</v>
      </c>
    </row>
    <row r="1238" spans="1:6" x14ac:dyDescent="0.25">
      <c r="A1238" s="23" t="str">
        <f>Gruppering!C1633</f>
        <v>5</v>
      </c>
      <c r="B1238" s="23" t="str">
        <f>Gruppering!D1633</f>
        <v>58</v>
      </c>
      <c r="C1238" s="23" t="str">
        <f>Gruppering!E1633</f>
        <v>82</v>
      </c>
      <c r="D1238" s="23" t="str">
        <f>Gruppering!F1633</f>
        <v>2</v>
      </c>
      <c r="E1238" s="23" t="str">
        <f>Gruppering!M1633</f>
        <v>001</v>
      </c>
      <c r="F1238" t="str">
        <f t="shared" si="22"/>
        <v>5.58.82.2.001</v>
      </c>
    </row>
    <row r="1239" spans="1:6" x14ac:dyDescent="0.25">
      <c r="A1239" s="23" t="str">
        <f>Gruppering!C1634</f>
        <v>5</v>
      </c>
      <c r="B1239" s="23" t="str">
        <f>Gruppering!D1634</f>
        <v>58</v>
      </c>
      <c r="C1239" s="23" t="str">
        <f>Gruppering!E1634</f>
        <v>82</v>
      </c>
      <c r="D1239" s="23" t="str">
        <f>Gruppering!F1634</f>
        <v>2</v>
      </c>
      <c r="E1239" s="23" t="str">
        <f>Gruppering!M1634</f>
        <v>002</v>
      </c>
      <c r="F1239" t="str">
        <f t="shared" si="22"/>
        <v>5.58.82.2.002</v>
      </c>
    </row>
    <row r="1240" spans="1:6" x14ac:dyDescent="0.25">
      <c r="A1240" s="23" t="str">
        <f>Gruppering!C1635</f>
        <v>5</v>
      </c>
      <c r="B1240" s="23" t="str">
        <f>Gruppering!D1635</f>
        <v>58</v>
      </c>
      <c r="C1240" s="23" t="str">
        <f>Gruppering!E1635</f>
        <v>82</v>
      </c>
      <c r="D1240" s="23" t="str">
        <f>Gruppering!F1635</f>
        <v>2</v>
      </c>
      <c r="E1240" s="23" t="str">
        <f>Gruppering!M1635</f>
        <v>003</v>
      </c>
      <c r="F1240" t="str">
        <f t="shared" si="22"/>
        <v>5.58.82.2.003</v>
      </c>
    </row>
    <row r="1241" spans="1:6" x14ac:dyDescent="0.25">
      <c r="A1241" s="23" t="str">
        <f>Gruppering!C1637</f>
        <v>5</v>
      </c>
      <c r="B1241" s="23" t="str">
        <f>Gruppering!D1637</f>
        <v>58</v>
      </c>
      <c r="C1241" s="23" t="str">
        <f>Gruppering!E1637</f>
        <v>82</v>
      </c>
      <c r="D1241" s="23" t="str">
        <f>Gruppering!F1637</f>
        <v>2</v>
      </c>
      <c r="E1241" s="23" t="str">
        <f>Gruppering!M1637</f>
        <v>005</v>
      </c>
      <c r="F1241" t="str">
        <f t="shared" si="22"/>
        <v>5.58.82.2.005</v>
      </c>
    </row>
    <row r="1242" spans="1:6" x14ac:dyDescent="0.25">
      <c r="A1242" s="23" t="str">
        <f>Gruppering!C1638</f>
        <v>5</v>
      </c>
      <c r="B1242" s="23" t="str">
        <f>Gruppering!D1638</f>
        <v>58</v>
      </c>
      <c r="C1242" s="23" t="str">
        <f>Gruppering!E1638</f>
        <v>82</v>
      </c>
      <c r="D1242" s="23" t="str">
        <f>Gruppering!F1638</f>
        <v>2</v>
      </c>
      <c r="E1242" s="23" t="str">
        <f>Gruppering!M1638</f>
        <v>006</v>
      </c>
      <c r="F1242" t="str">
        <f t="shared" si="22"/>
        <v>5.58.82.2.006</v>
      </c>
    </row>
    <row r="1243" spans="1:6" x14ac:dyDescent="0.25">
      <c r="A1243" s="23" t="str">
        <f>Gruppering!C1639</f>
        <v>5</v>
      </c>
      <c r="B1243" s="23" t="str">
        <f>Gruppering!D1639</f>
        <v>58</v>
      </c>
      <c r="C1243" s="23" t="str">
        <f>Gruppering!E1639</f>
        <v>82</v>
      </c>
      <c r="D1243" s="23" t="str">
        <f>Gruppering!F1639</f>
        <v>2</v>
      </c>
      <c r="E1243" s="23" t="str">
        <f>Gruppering!M1639</f>
        <v>007</v>
      </c>
      <c r="F1243" t="str">
        <f t="shared" si="22"/>
        <v>5.58.82.2.007</v>
      </c>
    </row>
    <row r="1244" spans="1:6" x14ac:dyDescent="0.25">
      <c r="A1244" s="23" t="str">
        <f>Gruppering!C1640</f>
        <v>5</v>
      </c>
      <c r="B1244" s="23" t="str">
        <f>Gruppering!D1640</f>
        <v>58</v>
      </c>
      <c r="C1244" s="23" t="str">
        <f>Gruppering!E1640</f>
        <v>82</v>
      </c>
      <c r="D1244" s="23" t="str">
        <f>Gruppering!F1640</f>
        <v>2</v>
      </c>
      <c r="E1244" s="23" t="str">
        <f>Gruppering!M1640</f>
        <v>008</v>
      </c>
      <c r="F1244" t="str">
        <f t="shared" si="22"/>
        <v>5.58.82.2.008</v>
      </c>
    </row>
    <row r="1245" spans="1:6" x14ac:dyDescent="0.25">
      <c r="A1245" s="23" t="str">
        <f>Gruppering!C1641</f>
        <v>5</v>
      </c>
      <c r="B1245" s="23" t="str">
        <f>Gruppering!D1641</f>
        <v>58</v>
      </c>
      <c r="C1245" s="23" t="str">
        <f>Gruppering!E1641</f>
        <v>82</v>
      </c>
      <c r="D1245" s="23" t="str">
        <f>Gruppering!F1641</f>
        <v>2</v>
      </c>
      <c r="E1245" s="23" t="str">
        <f>Gruppering!M1641</f>
        <v>009</v>
      </c>
      <c r="F1245" t="str">
        <f t="shared" si="22"/>
        <v>5.58.82.2.009</v>
      </c>
    </row>
    <row r="1246" spans="1:6" x14ac:dyDescent="0.25">
      <c r="A1246" s="23" t="str">
        <f>Gruppering!C1642</f>
        <v>5</v>
      </c>
      <c r="B1246" s="23" t="str">
        <f>Gruppering!D1642</f>
        <v>58</v>
      </c>
      <c r="C1246" s="23" t="str">
        <f>Gruppering!E1642</f>
        <v>82</v>
      </c>
      <c r="D1246" s="23" t="str">
        <f>Gruppering!F1642</f>
        <v>2</v>
      </c>
      <c r="E1246" s="23" t="str">
        <f>Gruppering!M1642</f>
        <v>010</v>
      </c>
      <c r="F1246" t="str">
        <f t="shared" si="22"/>
        <v>5.58.82.2.010</v>
      </c>
    </row>
    <row r="1247" spans="1:6" x14ac:dyDescent="0.25">
      <c r="A1247" s="23" t="str">
        <f>Gruppering!C1643</f>
        <v>5</v>
      </c>
      <c r="B1247" s="23" t="str">
        <f>Gruppering!D1643</f>
        <v>58</v>
      </c>
      <c r="C1247" s="23" t="str">
        <f>Gruppering!E1643</f>
        <v>82</v>
      </c>
      <c r="D1247" s="23" t="str">
        <f>Gruppering!F1643</f>
        <v>2</v>
      </c>
      <c r="E1247" s="23" t="str">
        <f>Gruppering!M1643</f>
        <v>011</v>
      </c>
      <c r="F1247" t="str">
        <f t="shared" si="22"/>
        <v>5.58.82.2.011</v>
      </c>
    </row>
    <row r="1248" spans="1:6" x14ac:dyDescent="0.25">
      <c r="A1248" s="23" t="str">
        <f>Gruppering!C1644</f>
        <v>5</v>
      </c>
      <c r="B1248" s="23" t="str">
        <f>Gruppering!D1644</f>
        <v>58</v>
      </c>
      <c r="C1248" s="23" t="str">
        <f>Gruppering!E1644</f>
        <v>82</v>
      </c>
      <c r="D1248" s="23" t="str">
        <f>Gruppering!F1644</f>
        <v>2</v>
      </c>
      <c r="E1248" s="23" t="str">
        <f>Gruppering!M1644</f>
        <v>012</v>
      </c>
      <c r="F1248" t="str">
        <f t="shared" si="22"/>
        <v>5.58.82.2.012</v>
      </c>
    </row>
    <row r="1249" spans="1:6" x14ac:dyDescent="0.25">
      <c r="A1249" s="23" t="str">
        <f>Gruppering!C1645</f>
        <v>5</v>
      </c>
      <c r="B1249" s="23" t="str">
        <f>Gruppering!D1645</f>
        <v>58</v>
      </c>
      <c r="C1249" s="23" t="str">
        <f>Gruppering!E1645</f>
        <v>82</v>
      </c>
      <c r="D1249" s="23" t="str">
        <f>Gruppering!F1645</f>
        <v>2</v>
      </c>
      <c r="E1249" s="23" t="str">
        <f>Gruppering!M1645</f>
        <v>013</v>
      </c>
      <c r="F1249" t="str">
        <f t="shared" si="22"/>
        <v>5.58.82.2.013</v>
      </c>
    </row>
    <row r="1250" spans="1:6" x14ac:dyDescent="0.25">
      <c r="A1250" s="23" t="str">
        <f>Gruppering!C1646</f>
        <v>5</v>
      </c>
      <c r="B1250" s="23" t="str">
        <f>Gruppering!D1646</f>
        <v>58</v>
      </c>
      <c r="C1250" s="23" t="str">
        <f>Gruppering!E1646</f>
        <v>82</v>
      </c>
      <c r="D1250" s="23" t="str">
        <f>Gruppering!F1646</f>
        <v>2</v>
      </c>
      <c r="E1250" s="23" t="str">
        <f>Gruppering!M1646</f>
        <v>014</v>
      </c>
      <c r="F1250" t="str">
        <f t="shared" si="22"/>
        <v>5.58.82.2.014</v>
      </c>
    </row>
    <row r="1251" spans="1:6" x14ac:dyDescent="0.25">
      <c r="A1251" s="23" t="str">
        <f>Gruppering!C1647</f>
        <v>5</v>
      </c>
      <c r="B1251" s="23" t="str">
        <f>Gruppering!D1647</f>
        <v>58</v>
      </c>
      <c r="C1251" s="23" t="str">
        <f>Gruppering!E1647</f>
        <v>82</v>
      </c>
      <c r="D1251" s="23" t="str">
        <f>Gruppering!F1647</f>
        <v>2</v>
      </c>
      <c r="E1251" s="23" t="str">
        <f>Gruppering!M1647</f>
        <v>015</v>
      </c>
      <c r="F1251" t="str">
        <f t="shared" si="22"/>
        <v>5.58.82.2.015</v>
      </c>
    </row>
    <row r="1252" spans="1:6" x14ac:dyDescent="0.25">
      <c r="A1252" s="23" t="str">
        <f>Gruppering!C1648</f>
        <v>5</v>
      </c>
      <c r="B1252" s="23" t="str">
        <f>Gruppering!D1648</f>
        <v>58</v>
      </c>
      <c r="C1252" s="23" t="str">
        <f>Gruppering!E1648</f>
        <v>82</v>
      </c>
      <c r="D1252" s="23" t="str">
        <f>Gruppering!F1648</f>
        <v>2</v>
      </c>
      <c r="E1252" s="23" t="str">
        <f>Gruppering!M1648</f>
        <v>016</v>
      </c>
      <c r="F1252" t="str">
        <f t="shared" si="22"/>
        <v>5.58.82.2.016</v>
      </c>
    </row>
    <row r="1253" spans="1:6" x14ac:dyDescent="0.25">
      <c r="A1253" s="23" t="str">
        <f>Gruppering!C1649</f>
        <v>5</v>
      </c>
      <c r="B1253" s="23" t="str">
        <f>Gruppering!D1649</f>
        <v>58</v>
      </c>
      <c r="C1253" s="23" t="str">
        <f>Gruppering!E1649</f>
        <v>82</v>
      </c>
      <c r="D1253" s="23" t="str">
        <f>Gruppering!F1649</f>
        <v>2</v>
      </c>
      <c r="E1253" s="23" t="str">
        <f>Gruppering!M1649</f>
        <v>017</v>
      </c>
      <c r="F1253" t="str">
        <f t="shared" si="22"/>
        <v>5.58.82.2.017</v>
      </c>
    </row>
    <row r="1254" spans="1:6" x14ac:dyDescent="0.25">
      <c r="A1254" s="23" t="str">
        <f>Gruppering!C1650</f>
        <v>5</v>
      </c>
      <c r="B1254" s="23" t="str">
        <f>Gruppering!D1650</f>
        <v>58</v>
      </c>
      <c r="C1254" s="23" t="str">
        <f>Gruppering!E1650</f>
        <v>82</v>
      </c>
      <c r="D1254" s="23" t="str">
        <f>Gruppering!F1650</f>
        <v>2</v>
      </c>
      <c r="E1254" s="23" t="str">
        <f>Gruppering!M1650</f>
        <v>018</v>
      </c>
      <c r="F1254" t="str">
        <f t="shared" si="22"/>
        <v>5.58.82.2.018</v>
      </c>
    </row>
    <row r="1255" spans="1:6" x14ac:dyDescent="0.25">
      <c r="A1255" s="23" t="str">
        <f>Gruppering!C1651</f>
        <v>5</v>
      </c>
      <c r="B1255" s="23" t="str">
        <f>Gruppering!D1651</f>
        <v>58</v>
      </c>
      <c r="C1255" s="23" t="str">
        <f>Gruppering!E1651</f>
        <v>82</v>
      </c>
      <c r="D1255" s="23" t="str">
        <f>Gruppering!F1651</f>
        <v>2</v>
      </c>
      <c r="E1255" s="23" t="str">
        <f>Gruppering!M1651</f>
        <v>019</v>
      </c>
      <c r="F1255" t="str">
        <f t="shared" si="22"/>
        <v>5.58.82.2.019</v>
      </c>
    </row>
    <row r="1256" spans="1:6" x14ac:dyDescent="0.25">
      <c r="A1256" s="23" t="str">
        <f>Gruppering!C1652</f>
        <v>5</v>
      </c>
      <c r="B1256" s="23" t="str">
        <f>Gruppering!D1652</f>
        <v>58</v>
      </c>
      <c r="C1256" s="23" t="str">
        <f>Gruppering!E1652</f>
        <v>82</v>
      </c>
      <c r="D1256" s="23" t="str">
        <f>Gruppering!F1652</f>
        <v>3</v>
      </c>
      <c r="E1256" s="23" t="str">
        <f>Gruppering!M1652</f>
        <v>001</v>
      </c>
      <c r="F1256" t="str">
        <f t="shared" si="22"/>
        <v>5.58.82.3.001</v>
      </c>
    </row>
    <row r="1257" spans="1:6" x14ac:dyDescent="0.25">
      <c r="A1257" s="23" t="str">
        <f>Gruppering!C1653</f>
        <v>5</v>
      </c>
      <c r="B1257" s="23" t="str">
        <f>Gruppering!D1653</f>
        <v>58</v>
      </c>
      <c r="C1257" s="23" t="str">
        <f>Gruppering!E1653</f>
        <v>82</v>
      </c>
      <c r="D1257" s="23" t="str">
        <f>Gruppering!F1653</f>
        <v>3</v>
      </c>
      <c r="E1257" s="23" t="str">
        <f>Gruppering!M1653</f>
        <v>010</v>
      </c>
      <c r="F1257" t="str">
        <f t="shared" si="22"/>
        <v>5.58.82.3.010</v>
      </c>
    </row>
    <row r="1258" spans="1:6" x14ac:dyDescent="0.25">
      <c r="A1258" s="23" t="str">
        <f>Gruppering!C1654</f>
        <v>5</v>
      </c>
      <c r="B1258" s="23" t="str">
        <f>Gruppering!D1654</f>
        <v>58</v>
      </c>
      <c r="C1258" s="23" t="str">
        <f>Gruppering!E1654</f>
        <v>82</v>
      </c>
      <c r="D1258" s="23" t="str">
        <f>Gruppering!F1654</f>
        <v>3</v>
      </c>
      <c r="E1258" s="23" t="str">
        <f>Gruppering!M1654</f>
        <v>015</v>
      </c>
      <c r="F1258" t="str">
        <f t="shared" si="22"/>
        <v>5.58.82.3.015</v>
      </c>
    </row>
    <row r="1259" spans="1:6" x14ac:dyDescent="0.25">
      <c r="A1259" s="23" t="str">
        <f>Gruppering!C1655</f>
        <v>5</v>
      </c>
      <c r="B1259" s="23" t="str">
        <f>Gruppering!D1655</f>
        <v>58</v>
      </c>
      <c r="C1259" s="23" t="str">
        <f>Gruppering!E1655</f>
        <v>83</v>
      </c>
      <c r="D1259" s="23" t="str">
        <f>Gruppering!F1655</f>
        <v>1</v>
      </c>
      <c r="E1259" s="23" t="str">
        <f>Gruppering!M1655</f>
        <v>001</v>
      </c>
      <c r="F1259" t="str">
        <f t="shared" si="22"/>
        <v>5.58.83.1.001</v>
      </c>
    </row>
    <row r="1260" spans="1:6" x14ac:dyDescent="0.25">
      <c r="A1260" s="23" t="str">
        <f>Gruppering!C1656</f>
        <v>5</v>
      </c>
      <c r="B1260" s="23" t="str">
        <f>Gruppering!D1656</f>
        <v>58</v>
      </c>
      <c r="C1260" s="23" t="str">
        <f>Gruppering!E1656</f>
        <v>83</v>
      </c>
      <c r="D1260" s="23" t="str">
        <f>Gruppering!F1656</f>
        <v>1</v>
      </c>
      <c r="E1260" s="23" t="str">
        <f>Gruppering!M1656</f>
        <v>002</v>
      </c>
      <c r="F1260" t="str">
        <f t="shared" si="22"/>
        <v>5.58.83.1.002</v>
      </c>
    </row>
    <row r="1261" spans="1:6" x14ac:dyDescent="0.25">
      <c r="A1261" s="23" t="str">
        <f>Gruppering!C1657</f>
        <v>5</v>
      </c>
      <c r="B1261" s="23" t="str">
        <f>Gruppering!D1657</f>
        <v>58</v>
      </c>
      <c r="C1261" s="23" t="str">
        <f>Gruppering!E1657</f>
        <v>83</v>
      </c>
      <c r="D1261" s="23" t="str">
        <f>Gruppering!F1657</f>
        <v>1</v>
      </c>
      <c r="E1261" s="23" t="str">
        <f>Gruppering!M1657</f>
        <v>003</v>
      </c>
      <c r="F1261" t="str">
        <f t="shared" si="22"/>
        <v>5.58.83.1.003</v>
      </c>
    </row>
    <row r="1262" spans="1:6" x14ac:dyDescent="0.25">
      <c r="A1262" s="23" t="str">
        <f>Gruppering!C1658</f>
        <v>5</v>
      </c>
      <c r="B1262" s="23" t="str">
        <f>Gruppering!D1658</f>
        <v>58</v>
      </c>
      <c r="C1262" s="23" t="str">
        <f>Gruppering!E1658</f>
        <v>83</v>
      </c>
      <c r="D1262" s="23" t="str">
        <f>Gruppering!F1658</f>
        <v>1</v>
      </c>
      <c r="E1262" s="23" t="str">
        <f>Gruppering!M1658</f>
        <v>004</v>
      </c>
      <c r="F1262" t="str">
        <f t="shared" si="22"/>
        <v>5.58.83.1.004</v>
      </c>
    </row>
    <row r="1263" spans="1:6" x14ac:dyDescent="0.25">
      <c r="A1263" s="23" t="str">
        <f>Gruppering!C1659</f>
        <v>5</v>
      </c>
      <c r="B1263" s="23" t="str">
        <f>Gruppering!D1659</f>
        <v>58</v>
      </c>
      <c r="C1263" s="23" t="str">
        <f>Gruppering!E1659</f>
        <v>83</v>
      </c>
      <c r="D1263" s="23" t="str">
        <f>Gruppering!F1659</f>
        <v>1</v>
      </c>
      <c r="E1263" s="23" t="str">
        <f>Gruppering!M1659</f>
        <v>005</v>
      </c>
      <c r="F1263" t="str">
        <f t="shared" si="22"/>
        <v>5.58.83.1.005</v>
      </c>
    </row>
    <row r="1264" spans="1:6" x14ac:dyDescent="0.25">
      <c r="A1264" s="23" t="str">
        <f>Gruppering!C1660</f>
        <v>5</v>
      </c>
      <c r="B1264" s="23" t="str">
        <f>Gruppering!D1660</f>
        <v>58</v>
      </c>
      <c r="C1264" s="23" t="str">
        <f>Gruppering!E1660</f>
        <v>83</v>
      </c>
      <c r="D1264" s="23" t="str">
        <f>Gruppering!F1660</f>
        <v>1</v>
      </c>
      <c r="E1264" s="23" t="str">
        <f>Gruppering!M1660</f>
        <v>006</v>
      </c>
      <c r="F1264" t="str">
        <f t="shared" si="22"/>
        <v>5.58.83.1.006</v>
      </c>
    </row>
    <row r="1265" spans="1:6" x14ac:dyDescent="0.25">
      <c r="A1265" s="23" t="str">
        <f>Gruppering!C1661</f>
        <v>5</v>
      </c>
      <c r="B1265" s="23" t="str">
        <f>Gruppering!D1661</f>
        <v>58</v>
      </c>
      <c r="C1265" s="23" t="str">
        <f>Gruppering!E1661</f>
        <v>83</v>
      </c>
      <c r="D1265" s="23" t="str">
        <f>Gruppering!F1661</f>
        <v>1</v>
      </c>
      <c r="E1265" s="23" t="str">
        <f>Gruppering!M1661</f>
        <v>007</v>
      </c>
      <c r="F1265" t="str">
        <f t="shared" si="22"/>
        <v>5.58.83.1.007</v>
      </c>
    </row>
    <row r="1266" spans="1:6" x14ac:dyDescent="0.25">
      <c r="A1266" s="23" t="str">
        <f>Gruppering!C1662</f>
        <v>5</v>
      </c>
      <c r="B1266" s="23" t="str">
        <f>Gruppering!D1662</f>
        <v>58</v>
      </c>
      <c r="C1266" s="23" t="str">
        <f>Gruppering!E1662</f>
        <v>83</v>
      </c>
      <c r="D1266" s="23" t="str">
        <f>Gruppering!F1662</f>
        <v>1</v>
      </c>
      <c r="E1266" s="23" t="str">
        <f>Gruppering!M1662</f>
        <v>008</v>
      </c>
      <c r="F1266" t="str">
        <f t="shared" si="22"/>
        <v>5.58.83.1.008</v>
      </c>
    </row>
    <row r="1267" spans="1:6" x14ac:dyDescent="0.25">
      <c r="A1267" s="23" t="str">
        <f>Gruppering!C1663</f>
        <v>5</v>
      </c>
      <c r="B1267" s="23" t="str">
        <f>Gruppering!D1663</f>
        <v>58</v>
      </c>
      <c r="C1267" s="23" t="str">
        <f>Gruppering!E1663</f>
        <v>83</v>
      </c>
      <c r="D1267" s="23" t="str">
        <f>Gruppering!F1663</f>
        <v>1</v>
      </c>
      <c r="E1267" s="23" t="str">
        <f>Gruppering!M1663</f>
        <v>090</v>
      </c>
      <c r="F1267" t="str">
        <f t="shared" si="22"/>
        <v>5.58.83.1.090</v>
      </c>
    </row>
    <row r="1268" spans="1:6" x14ac:dyDescent="0.25">
      <c r="A1268" s="23" t="str">
        <f>Gruppering!C1664</f>
        <v>5</v>
      </c>
      <c r="B1268" s="23" t="str">
        <f>Gruppering!D1664</f>
        <v>58</v>
      </c>
      <c r="C1268" s="23" t="str">
        <f>Gruppering!E1664</f>
        <v>83</v>
      </c>
      <c r="D1268" s="23" t="str">
        <f>Gruppering!F1664</f>
        <v>1</v>
      </c>
      <c r="E1268" s="23" t="str">
        <f>Gruppering!M1664</f>
        <v>091</v>
      </c>
      <c r="F1268" t="str">
        <f t="shared" si="22"/>
        <v>5.58.83.1.091</v>
      </c>
    </row>
    <row r="1269" spans="1:6" x14ac:dyDescent="0.25">
      <c r="A1269" s="23" t="str">
        <f>Gruppering!C1665</f>
        <v>5</v>
      </c>
      <c r="B1269" s="23" t="str">
        <f>Gruppering!D1665</f>
        <v>58</v>
      </c>
      <c r="C1269" s="23" t="str">
        <f>Gruppering!E1665</f>
        <v>83</v>
      </c>
      <c r="D1269" s="23" t="str">
        <f>Gruppering!F1665</f>
        <v>1</v>
      </c>
      <c r="E1269" s="23" t="str">
        <f>Gruppering!M1665</f>
        <v>092</v>
      </c>
      <c r="F1269" t="str">
        <f t="shared" si="22"/>
        <v>5.58.83.1.092</v>
      </c>
    </row>
    <row r="1270" spans="1:6" x14ac:dyDescent="0.25">
      <c r="A1270" s="23" t="str">
        <f>Gruppering!C1666</f>
        <v>5</v>
      </c>
      <c r="B1270" s="23" t="str">
        <f>Gruppering!D1666</f>
        <v>58</v>
      </c>
      <c r="C1270" s="23" t="str">
        <f>Gruppering!E1666</f>
        <v>83</v>
      </c>
      <c r="D1270" s="23" t="str">
        <f>Gruppering!F1666</f>
        <v>1</v>
      </c>
      <c r="E1270" s="23" t="str">
        <f>Gruppering!M1666</f>
        <v>093</v>
      </c>
      <c r="F1270" t="str">
        <f t="shared" si="22"/>
        <v>5.58.83.1.093</v>
      </c>
    </row>
    <row r="1271" spans="1:6" x14ac:dyDescent="0.25">
      <c r="A1271" s="23" t="str">
        <f>Gruppering!C1667</f>
        <v>5</v>
      </c>
      <c r="B1271" s="23" t="str">
        <f>Gruppering!D1667</f>
        <v>58</v>
      </c>
      <c r="C1271" s="23" t="str">
        <f>Gruppering!E1667</f>
        <v>83</v>
      </c>
      <c r="D1271" s="23" t="str">
        <f>Gruppering!F1667</f>
        <v>1</v>
      </c>
      <c r="E1271" s="23" t="str">
        <f>Gruppering!M1667</f>
        <v>094</v>
      </c>
      <c r="F1271" t="str">
        <f t="shared" si="22"/>
        <v>5.58.83.1.094</v>
      </c>
    </row>
    <row r="1272" spans="1:6" x14ac:dyDescent="0.25">
      <c r="A1272" s="23" t="str">
        <f>Gruppering!C1668</f>
        <v>5</v>
      </c>
      <c r="B1272" s="23" t="str">
        <f>Gruppering!D1668</f>
        <v>58</v>
      </c>
      <c r="C1272" s="23" t="str">
        <f>Gruppering!E1668</f>
        <v>83</v>
      </c>
      <c r="D1272" s="23" t="str">
        <f>Gruppering!F1668</f>
        <v>1</v>
      </c>
      <c r="E1272" s="23" t="str">
        <f>Gruppering!M1668</f>
        <v>095</v>
      </c>
      <c r="F1272" t="str">
        <f t="shared" si="22"/>
        <v>5.58.83.1.095</v>
      </c>
    </row>
    <row r="1273" spans="1:6" x14ac:dyDescent="0.25">
      <c r="A1273" s="23" t="str">
        <f>Gruppering!C1669</f>
        <v>5</v>
      </c>
      <c r="B1273" s="23" t="str">
        <f>Gruppering!D1669</f>
        <v>58</v>
      </c>
      <c r="C1273" s="23" t="str">
        <f>Gruppering!E1669</f>
        <v>83</v>
      </c>
      <c r="D1273" s="23" t="str">
        <f>Gruppering!F1669</f>
        <v>2</v>
      </c>
      <c r="E1273" s="23" t="str">
        <f>Gruppering!M1669</f>
        <v>001</v>
      </c>
      <c r="F1273" t="str">
        <f t="shared" si="22"/>
        <v>5.58.83.2.001</v>
      </c>
    </row>
    <row r="1274" spans="1:6" x14ac:dyDescent="0.25">
      <c r="A1274" s="23" t="str">
        <f>Gruppering!C1670</f>
        <v>5</v>
      </c>
      <c r="B1274" s="23" t="str">
        <f>Gruppering!D1670</f>
        <v>58</v>
      </c>
      <c r="C1274" s="23" t="str">
        <f>Gruppering!E1670</f>
        <v>83</v>
      </c>
      <c r="D1274" s="23" t="str">
        <f>Gruppering!F1670</f>
        <v>2</v>
      </c>
      <c r="E1274" s="23" t="str">
        <f>Gruppering!M1670</f>
        <v>002</v>
      </c>
      <c r="F1274" t="str">
        <f t="shared" si="22"/>
        <v>5.58.83.2.002</v>
      </c>
    </row>
    <row r="1275" spans="1:6" x14ac:dyDescent="0.25">
      <c r="A1275" s="23" t="str">
        <f>Gruppering!C1671</f>
        <v>5</v>
      </c>
      <c r="B1275" s="23" t="str">
        <f>Gruppering!D1671</f>
        <v>58</v>
      </c>
      <c r="C1275" s="23" t="str">
        <f>Gruppering!E1671</f>
        <v>83</v>
      </c>
      <c r="D1275" s="23" t="str">
        <f>Gruppering!F1671</f>
        <v>2</v>
      </c>
      <c r="E1275" s="23" t="str">
        <f>Gruppering!M1671</f>
        <v>003</v>
      </c>
      <c r="F1275" t="str">
        <f t="shared" si="22"/>
        <v>5.58.83.2.003</v>
      </c>
    </row>
    <row r="1276" spans="1:6" x14ac:dyDescent="0.25">
      <c r="A1276" s="23" t="str">
        <f>Gruppering!C1673</f>
        <v>5</v>
      </c>
      <c r="B1276" s="23" t="str">
        <f>Gruppering!D1673</f>
        <v>58</v>
      </c>
      <c r="C1276" s="23" t="str">
        <f>Gruppering!E1673</f>
        <v>83</v>
      </c>
      <c r="D1276" s="23" t="str">
        <f>Gruppering!F1673</f>
        <v>2</v>
      </c>
      <c r="E1276" s="23" t="str">
        <f>Gruppering!M1673</f>
        <v>005</v>
      </c>
      <c r="F1276" t="str">
        <f t="shared" si="22"/>
        <v>5.58.83.2.005</v>
      </c>
    </row>
    <row r="1277" spans="1:6" x14ac:dyDescent="0.25">
      <c r="A1277" s="23" t="str">
        <f>Gruppering!C1678</f>
        <v>5</v>
      </c>
      <c r="B1277" s="23" t="str">
        <f>Gruppering!D1678</f>
        <v>58</v>
      </c>
      <c r="C1277" s="23" t="str">
        <f>Gruppering!E1678</f>
        <v>83</v>
      </c>
      <c r="D1277" s="23" t="str">
        <f>Gruppering!F1678</f>
        <v>3</v>
      </c>
      <c r="E1277" s="23" t="str">
        <f>Gruppering!M1678</f>
        <v>001</v>
      </c>
      <c r="F1277" t="str">
        <f t="shared" si="22"/>
        <v>5.58.83.3.001</v>
      </c>
    </row>
    <row r="1278" spans="1:6" x14ac:dyDescent="0.25">
      <c r="A1278" s="23" t="str">
        <f>Gruppering!C1679</f>
        <v>5</v>
      </c>
      <c r="B1278" s="23" t="str">
        <f>Gruppering!D1679</f>
        <v>58</v>
      </c>
      <c r="C1278" s="23" t="str">
        <f>Gruppering!E1679</f>
        <v>83</v>
      </c>
      <c r="D1278" s="23" t="str">
        <f>Gruppering!F1679</f>
        <v>3</v>
      </c>
      <c r="E1278" s="23" t="str">
        <f>Gruppering!M1679</f>
        <v>010</v>
      </c>
      <c r="F1278" t="str">
        <f t="shared" si="22"/>
        <v>5.58.83.3.010</v>
      </c>
    </row>
    <row r="1279" spans="1:6" x14ac:dyDescent="0.25">
      <c r="A1279" s="23" t="str">
        <f>Gruppering!C1680</f>
        <v>5</v>
      </c>
      <c r="B1279" s="23" t="str">
        <f>Gruppering!D1680</f>
        <v>58</v>
      </c>
      <c r="C1279" s="23" t="str">
        <f>Gruppering!E1680</f>
        <v>83</v>
      </c>
      <c r="D1279" s="23" t="str">
        <f>Gruppering!F1680</f>
        <v>3</v>
      </c>
      <c r="E1279" s="23" t="str">
        <f>Gruppering!M1680</f>
        <v>015</v>
      </c>
      <c r="F1279" t="str">
        <f t="shared" si="22"/>
        <v>5.58.83.3.015</v>
      </c>
    </row>
    <row r="1280" spans="1:6" x14ac:dyDescent="0.25">
      <c r="A1280" s="23" t="str">
        <f>Gruppering!C1681</f>
        <v>5</v>
      </c>
      <c r="B1280" s="23" t="str">
        <f>Gruppering!D1681</f>
        <v>68</v>
      </c>
      <c r="C1280" s="23" t="str">
        <f>Gruppering!E1681</f>
        <v>90</v>
      </c>
      <c r="D1280" s="23" t="str">
        <f>Gruppering!F1681</f>
        <v>1</v>
      </c>
      <c r="E1280" s="23" t="str">
        <f>Gruppering!M1681</f>
        <v>001</v>
      </c>
      <c r="F1280" t="str">
        <f t="shared" si="22"/>
        <v>5.68.90.1.001</v>
      </c>
    </row>
    <row r="1281" spans="1:6" x14ac:dyDescent="0.25">
      <c r="A1281" s="23" t="str">
        <f>Gruppering!C1682</f>
        <v>5</v>
      </c>
      <c r="B1281" s="23" t="str">
        <f>Gruppering!D1682</f>
        <v>68</v>
      </c>
      <c r="C1281" s="23" t="str">
        <f>Gruppering!E1682</f>
        <v>90</v>
      </c>
      <c r="D1281" s="23" t="str">
        <f>Gruppering!F1682</f>
        <v>1</v>
      </c>
      <c r="E1281" s="23" t="str">
        <f>Gruppering!M1682</f>
        <v>002</v>
      </c>
      <c r="F1281" t="str">
        <f t="shared" si="22"/>
        <v>5.68.90.1.002</v>
      </c>
    </row>
    <row r="1282" spans="1:6" x14ac:dyDescent="0.25">
      <c r="A1282" s="23" t="str">
        <f>Gruppering!C1683</f>
        <v>5</v>
      </c>
      <c r="B1282" s="23" t="str">
        <f>Gruppering!D1683</f>
        <v>68</v>
      </c>
      <c r="C1282" s="23" t="str">
        <f>Gruppering!E1683</f>
        <v>90</v>
      </c>
      <c r="D1282" s="23" t="str">
        <f>Gruppering!F1683</f>
        <v>1</v>
      </c>
      <c r="E1282" s="23" t="str">
        <f>Gruppering!M1683</f>
        <v>003</v>
      </c>
      <c r="F1282" t="str">
        <f t="shared" si="22"/>
        <v>5.68.90.1.003</v>
      </c>
    </row>
    <row r="1283" spans="1:6" x14ac:dyDescent="0.25">
      <c r="A1283" s="23" t="str">
        <f>Gruppering!C1700</f>
        <v>5</v>
      </c>
      <c r="B1283" s="23" t="str">
        <f>Gruppering!D1700</f>
        <v>68</v>
      </c>
      <c r="C1283" s="23" t="str">
        <f>Gruppering!E1700</f>
        <v>90</v>
      </c>
      <c r="D1283" s="23" t="str">
        <f>Gruppering!F1700</f>
        <v>1</v>
      </c>
      <c r="E1283" s="23" t="str">
        <f>Gruppering!M1700</f>
        <v>090</v>
      </c>
      <c r="F1283" t="str">
        <f t="shared" si="22"/>
        <v>5.68.90.1.090</v>
      </c>
    </row>
    <row r="1284" spans="1:6" x14ac:dyDescent="0.25">
      <c r="A1284" s="23" t="str">
        <f>Gruppering!C1701</f>
        <v>5</v>
      </c>
      <c r="B1284" s="23" t="str">
        <f>Gruppering!D1701</f>
        <v>68</v>
      </c>
      <c r="C1284" s="23" t="str">
        <f>Gruppering!E1701</f>
        <v>90</v>
      </c>
      <c r="D1284" s="23" t="str">
        <f>Gruppering!F1701</f>
        <v>1</v>
      </c>
      <c r="E1284" s="23" t="str">
        <f>Gruppering!M1701</f>
        <v>091</v>
      </c>
      <c r="F1284" t="str">
        <f t="shared" si="22"/>
        <v>5.68.90.1.091</v>
      </c>
    </row>
    <row r="1285" spans="1:6" x14ac:dyDescent="0.25">
      <c r="A1285" s="23" t="str">
        <f>Gruppering!C1702</f>
        <v>5</v>
      </c>
      <c r="B1285" s="23" t="str">
        <f>Gruppering!D1702</f>
        <v>68</v>
      </c>
      <c r="C1285" s="23" t="str">
        <f>Gruppering!E1702</f>
        <v>90</v>
      </c>
      <c r="D1285" s="23" t="str">
        <f>Gruppering!F1702</f>
        <v>1</v>
      </c>
      <c r="E1285" s="23" t="str">
        <f>Gruppering!M1702</f>
        <v>092</v>
      </c>
      <c r="F1285" t="str">
        <f t="shared" si="22"/>
        <v>5.68.90.1.092</v>
      </c>
    </row>
    <row r="1286" spans="1:6" x14ac:dyDescent="0.25">
      <c r="A1286" s="23" t="str">
        <f>Gruppering!C1703</f>
        <v>5</v>
      </c>
      <c r="B1286" s="23" t="str">
        <f>Gruppering!D1703</f>
        <v>68</v>
      </c>
      <c r="C1286" s="23" t="str">
        <f>Gruppering!E1703</f>
        <v>90</v>
      </c>
      <c r="D1286" s="23" t="str">
        <f>Gruppering!F1703</f>
        <v>2</v>
      </c>
      <c r="E1286" s="23" t="str">
        <f>Gruppering!M1703</f>
        <v>001</v>
      </c>
      <c r="F1286" t="str">
        <f t="shared" ref="F1286:F1349" si="23">CONCATENATE(A1286,".",B1286,".",C1286,".",D1286,".",E1286)</f>
        <v>5.68.90.2.001</v>
      </c>
    </row>
    <row r="1287" spans="1:6" x14ac:dyDescent="0.25">
      <c r="A1287" s="23" t="str">
        <f>Gruppering!C1704</f>
        <v>5</v>
      </c>
      <c r="B1287" s="23" t="str">
        <f>Gruppering!D1704</f>
        <v>68</v>
      </c>
      <c r="C1287" s="23" t="str">
        <f>Gruppering!E1704</f>
        <v>90</v>
      </c>
      <c r="D1287" s="23" t="str">
        <f>Gruppering!F1704</f>
        <v>2</v>
      </c>
      <c r="E1287" s="23" t="str">
        <f>Gruppering!M1704</f>
        <v>002</v>
      </c>
      <c r="F1287" t="str">
        <f t="shared" si="23"/>
        <v>5.68.90.2.002</v>
      </c>
    </row>
    <row r="1288" spans="1:6" x14ac:dyDescent="0.25">
      <c r="A1288" s="23" t="str">
        <f>Gruppering!C1705</f>
        <v>5</v>
      </c>
      <c r="B1288" s="23" t="str">
        <f>Gruppering!D1705</f>
        <v>68</v>
      </c>
      <c r="C1288" s="23" t="str">
        <f>Gruppering!E1705</f>
        <v>90</v>
      </c>
      <c r="D1288" s="23" t="str">
        <f>Gruppering!F1705</f>
        <v>2</v>
      </c>
      <c r="E1288" s="23" t="str">
        <f>Gruppering!M1705</f>
        <v>003</v>
      </c>
      <c r="F1288" t="str">
        <f t="shared" si="23"/>
        <v>5.68.90.2.003</v>
      </c>
    </row>
    <row r="1289" spans="1:6" x14ac:dyDescent="0.25">
      <c r="A1289" s="23" t="str">
        <f>Gruppering!C1706</f>
        <v>5</v>
      </c>
      <c r="B1289" s="23" t="str">
        <f>Gruppering!D1706</f>
        <v>68</v>
      </c>
      <c r="C1289" s="23" t="str">
        <f>Gruppering!E1706</f>
        <v>90</v>
      </c>
      <c r="D1289" s="23" t="str">
        <f>Gruppering!F1706</f>
        <v>2</v>
      </c>
      <c r="E1289" s="23" t="str">
        <f>Gruppering!M1706</f>
        <v>020</v>
      </c>
      <c r="F1289" t="str">
        <f t="shared" si="23"/>
        <v>5.68.90.2.020</v>
      </c>
    </row>
    <row r="1290" spans="1:6" x14ac:dyDescent="0.25">
      <c r="A1290" s="23" t="str">
        <f>Gruppering!C1707</f>
        <v>5</v>
      </c>
      <c r="B1290" s="23" t="str">
        <f>Gruppering!D1707</f>
        <v>68</v>
      </c>
      <c r="C1290" s="23" t="str">
        <f>Gruppering!E1707</f>
        <v>90</v>
      </c>
      <c r="D1290" s="23" t="str">
        <f>Gruppering!F1707</f>
        <v>3</v>
      </c>
      <c r="E1290" s="23" t="str">
        <f>Gruppering!M1707</f>
        <v>001</v>
      </c>
      <c r="F1290" t="str">
        <f t="shared" si="23"/>
        <v>5.68.90.3.001</v>
      </c>
    </row>
    <row r="1291" spans="1:6" x14ac:dyDescent="0.25">
      <c r="A1291" s="23" t="str">
        <f>Gruppering!C1708</f>
        <v>5</v>
      </c>
      <c r="B1291" s="23" t="str">
        <f>Gruppering!D1708</f>
        <v>68</v>
      </c>
      <c r="C1291" s="23" t="str">
        <f>Gruppering!E1708</f>
        <v>90</v>
      </c>
      <c r="D1291" s="23" t="str">
        <f>Gruppering!F1708</f>
        <v>3</v>
      </c>
      <c r="E1291" s="23" t="str">
        <f>Gruppering!M1708</f>
        <v>010</v>
      </c>
      <c r="F1291" t="str">
        <f t="shared" si="23"/>
        <v>5.68.90.3.010</v>
      </c>
    </row>
    <row r="1292" spans="1:6" x14ac:dyDescent="0.25">
      <c r="A1292" s="23" t="str">
        <f>Gruppering!C1709</f>
        <v>5</v>
      </c>
      <c r="B1292" s="23" t="str">
        <f>Gruppering!D1709</f>
        <v>68</v>
      </c>
      <c r="C1292" s="23" t="str">
        <f>Gruppering!E1709</f>
        <v>90</v>
      </c>
      <c r="D1292" s="23" t="str">
        <f>Gruppering!F1709</f>
        <v>3</v>
      </c>
      <c r="E1292" s="23" t="str">
        <f>Gruppering!M1709</f>
        <v>015</v>
      </c>
      <c r="F1292" t="str">
        <f t="shared" si="23"/>
        <v>5.68.90.3.015</v>
      </c>
    </row>
    <row r="1293" spans="1:6" x14ac:dyDescent="0.25">
      <c r="A1293" s="23" t="str">
        <f>Gruppering!C1710</f>
        <v>5</v>
      </c>
      <c r="B1293" s="23" t="str">
        <f>Gruppering!D1710</f>
        <v>68</v>
      </c>
      <c r="C1293" s="23" t="str">
        <f>Gruppering!E1710</f>
        <v>91</v>
      </c>
      <c r="D1293" s="23" t="str">
        <f>Gruppering!F1710</f>
        <v>1</v>
      </c>
      <c r="E1293" s="23" t="str">
        <f>Gruppering!M1710</f>
        <v>001</v>
      </c>
      <c r="F1293" t="str">
        <f t="shared" si="23"/>
        <v>5.68.91.1.001</v>
      </c>
    </row>
    <row r="1294" spans="1:6" x14ac:dyDescent="0.25">
      <c r="A1294" s="23" t="str">
        <f>Gruppering!C1711</f>
        <v>5</v>
      </c>
      <c r="B1294" s="23" t="str">
        <f>Gruppering!D1711</f>
        <v>68</v>
      </c>
      <c r="C1294" s="23" t="str">
        <f>Gruppering!E1711</f>
        <v>91</v>
      </c>
      <c r="D1294" s="23" t="str">
        <f>Gruppering!F1711</f>
        <v>1</v>
      </c>
      <c r="E1294" s="23" t="str">
        <f>Gruppering!M1711</f>
        <v>002</v>
      </c>
      <c r="F1294" t="str">
        <f t="shared" si="23"/>
        <v>5.68.91.1.002</v>
      </c>
    </row>
    <row r="1295" spans="1:6" x14ac:dyDescent="0.25">
      <c r="A1295" s="23" t="str">
        <f>Gruppering!C1712</f>
        <v>5</v>
      </c>
      <c r="B1295" s="23" t="str">
        <f>Gruppering!D1712</f>
        <v>68</v>
      </c>
      <c r="C1295" s="23" t="str">
        <f>Gruppering!E1712</f>
        <v>91</v>
      </c>
      <c r="D1295" s="23" t="str">
        <f>Gruppering!F1712</f>
        <v>1</v>
      </c>
      <c r="E1295" s="23" t="str">
        <f>Gruppering!M1712</f>
        <v>003</v>
      </c>
      <c r="F1295" t="str">
        <f t="shared" si="23"/>
        <v>5.68.91.1.003</v>
      </c>
    </row>
    <row r="1296" spans="1:6" x14ac:dyDescent="0.25">
      <c r="A1296" s="23" t="str">
        <f>Gruppering!C1713</f>
        <v>5</v>
      </c>
      <c r="B1296" s="23" t="str">
        <f>Gruppering!D1713</f>
        <v>68</v>
      </c>
      <c r="C1296" s="23" t="str">
        <f>Gruppering!E1713</f>
        <v>91</v>
      </c>
      <c r="D1296" s="23" t="str">
        <f>Gruppering!F1713</f>
        <v>1</v>
      </c>
      <c r="E1296" s="23" t="str">
        <f>Gruppering!M1713</f>
        <v>004</v>
      </c>
      <c r="F1296" t="str">
        <f t="shared" si="23"/>
        <v>5.68.91.1.004</v>
      </c>
    </row>
    <row r="1297" spans="1:6" x14ac:dyDescent="0.25">
      <c r="A1297" s="23" t="str">
        <f>Gruppering!C1714</f>
        <v>5</v>
      </c>
      <c r="B1297" s="23" t="str">
        <f>Gruppering!D1714</f>
        <v>68</v>
      </c>
      <c r="C1297" s="23" t="str">
        <f>Gruppering!E1714</f>
        <v>91</v>
      </c>
      <c r="D1297" s="23" t="str">
        <f>Gruppering!F1714</f>
        <v>1</v>
      </c>
      <c r="E1297" s="23" t="str">
        <f>Gruppering!M1714</f>
        <v>006</v>
      </c>
      <c r="F1297" t="str">
        <f t="shared" si="23"/>
        <v>5.68.91.1.006</v>
      </c>
    </row>
    <row r="1298" spans="1:6" x14ac:dyDescent="0.25">
      <c r="A1298" s="23" t="str">
        <f>Gruppering!C1715</f>
        <v>5</v>
      </c>
      <c r="B1298" s="23" t="str">
        <f>Gruppering!D1715</f>
        <v>68</v>
      </c>
      <c r="C1298" s="23" t="str">
        <f>Gruppering!E1715</f>
        <v>91</v>
      </c>
      <c r="D1298" s="23" t="str">
        <f>Gruppering!F1715</f>
        <v>1</v>
      </c>
      <c r="E1298" s="23" t="str">
        <f>Gruppering!M1715</f>
        <v>007</v>
      </c>
      <c r="F1298" t="str">
        <f t="shared" si="23"/>
        <v>5.68.91.1.007</v>
      </c>
    </row>
    <row r="1299" spans="1:6" x14ac:dyDescent="0.25">
      <c r="A1299" s="23" t="str">
        <f>Gruppering!C1716</f>
        <v>5</v>
      </c>
      <c r="B1299" s="23" t="str">
        <f>Gruppering!D1716</f>
        <v>68</v>
      </c>
      <c r="C1299" s="23" t="str">
        <f>Gruppering!E1716</f>
        <v>91</v>
      </c>
      <c r="D1299" s="23" t="str">
        <f>Gruppering!F1716</f>
        <v>1</v>
      </c>
      <c r="E1299" s="23" t="str">
        <f>Gruppering!M1716</f>
        <v>008</v>
      </c>
      <c r="F1299" t="str">
        <f t="shared" si="23"/>
        <v>5.68.91.1.008</v>
      </c>
    </row>
    <row r="1300" spans="1:6" x14ac:dyDescent="0.25">
      <c r="A1300" s="23" t="str">
        <f>Gruppering!C1717</f>
        <v>5</v>
      </c>
      <c r="B1300" s="23" t="str">
        <f>Gruppering!D1717</f>
        <v>68</v>
      </c>
      <c r="C1300" s="23" t="str">
        <f>Gruppering!E1717</f>
        <v>91</v>
      </c>
      <c r="D1300" s="23" t="str">
        <f>Gruppering!F1717</f>
        <v>1</v>
      </c>
      <c r="E1300" s="23" t="str">
        <f>Gruppering!M1717</f>
        <v>009</v>
      </c>
      <c r="F1300" t="str">
        <f t="shared" si="23"/>
        <v>5.68.91.1.009</v>
      </c>
    </row>
    <row r="1301" spans="1:6" x14ac:dyDescent="0.25">
      <c r="A1301" s="23" t="str">
        <f>Gruppering!C1718</f>
        <v>5</v>
      </c>
      <c r="B1301" s="23" t="str">
        <f>Gruppering!D1718</f>
        <v>68</v>
      </c>
      <c r="C1301" s="23" t="str">
        <f>Gruppering!E1718</f>
        <v>91</v>
      </c>
      <c r="D1301" s="23" t="str">
        <f>Gruppering!F1718</f>
        <v>1</v>
      </c>
      <c r="E1301" s="23" t="str">
        <f>Gruppering!M1718</f>
        <v>010</v>
      </c>
      <c r="F1301" t="str">
        <f t="shared" si="23"/>
        <v>5.68.91.1.010</v>
      </c>
    </row>
    <row r="1302" spans="1:6" x14ac:dyDescent="0.25">
      <c r="A1302" s="23" t="str">
        <f>Gruppering!C1719</f>
        <v>5</v>
      </c>
      <c r="B1302" s="23" t="str">
        <f>Gruppering!D1719</f>
        <v>68</v>
      </c>
      <c r="C1302" s="23" t="str">
        <f>Gruppering!E1719</f>
        <v>91</v>
      </c>
      <c r="D1302" s="23" t="str">
        <f>Gruppering!F1719</f>
        <v>1</v>
      </c>
      <c r="E1302" s="23" t="str">
        <f>Gruppering!M1719</f>
        <v>011</v>
      </c>
      <c r="F1302" t="str">
        <f t="shared" si="23"/>
        <v>5.68.91.1.011</v>
      </c>
    </row>
    <row r="1303" spans="1:6" x14ac:dyDescent="0.25">
      <c r="A1303" s="23" t="str">
        <f>Gruppering!C1720</f>
        <v>5</v>
      </c>
      <c r="B1303" s="23" t="str">
        <f>Gruppering!D1720</f>
        <v>68</v>
      </c>
      <c r="C1303" s="23" t="str">
        <f>Gruppering!E1720</f>
        <v>91</v>
      </c>
      <c r="D1303" s="23" t="str">
        <f>Gruppering!F1720</f>
        <v>1</v>
      </c>
      <c r="E1303" s="23" t="str">
        <f>Gruppering!M1720</f>
        <v>012</v>
      </c>
      <c r="F1303" t="str">
        <f t="shared" si="23"/>
        <v>5.68.91.1.012</v>
      </c>
    </row>
    <row r="1304" spans="1:6" x14ac:dyDescent="0.25">
      <c r="A1304" s="23" t="str">
        <f>Gruppering!C1721</f>
        <v>5</v>
      </c>
      <c r="B1304" s="23" t="str">
        <f>Gruppering!D1721</f>
        <v>68</v>
      </c>
      <c r="C1304" s="23" t="str">
        <f>Gruppering!E1721</f>
        <v>91</v>
      </c>
      <c r="D1304" s="23" t="str">
        <f>Gruppering!F1721</f>
        <v>1</v>
      </c>
      <c r="E1304" s="23" t="str">
        <f>Gruppering!M1721</f>
        <v>013</v>
      </c>
      <c r="F1304" t="str">
        <f t="shared" si="23"/>
        <v>5.68.91.1.013</v>
      </c>
    </row>
    <row r="1305" spans="1:6" x14ac:dyDescent="0.25">
      <c r="A1305" s="23" t="str">
        <f>Gruppering!C1722</f>
        <v>5</v>
      </c>
      <c r="B1305" s="23" t="str">
        <f>Gruppering!D1722</f>
        <v>68</v>
      </c>
      <c r="C1305" s="23" t="str">
        <f>Gruppering!E1722</f>
        <v>91</v>
      </c>
      <c r="D1305" s="23" t="str">
        <f>Gruppering!F1722</f>
        <v>1</v>
      </c>
      <c r="E1305" s="23" t="str">
        <f>Gruppering!M1722</f>
        <v>014</v>
      </c>
      <c r="F1305" t="str">
        <f t="shared" si="23"/>
        <v>5.68.91.1.014</v>
      </c>
    </row>
    <row r="1306" spans="1:6" x14ac:dyDescent="0.25">
      <c r="A1306" s="23" t="str">
        <f>Gruppering!C1723</f>
        <v>5</v>
      </c>
      <c r="B1306" s="23" t="str">
        <f>Gruppering!D1723</f>
        <v>68</v>
      </c>
      <c r="C1306" s="23" t="str">
        <f>Gruppering!E1723</f>
        <v>91</v>
      </c>
      <c r="D1306" s="23" t="str">
        <f>Gruppering!F1723</f>
        <v>1</v>
      </c>
      <c r="E1306" s="23" t="str">
        <f>Gruppering!M1723</f>
        <v>015</v>
      </c>
      <c r="F1306" t="str">
        <f t="shared" si="23"/>
        <v>5.68.91.1.015</v>
      </c>
    </row>
    <row r="1307" spans="1:6" x14ac:dyDescent="0.25">
      <c r="A1307" s="23" t="str">
        <f>Gruppering!C1724</f>
        <v>5</v>
      </c>
      <c r="B1307" s="23" t="str">
        <f>Gruppering!D1724</f>
        <v>68</v>
      </c>
      <c r="C1307" s="23" t="str">
        <f>Gruppering!E1724</f>
        <v>91</v>
      </c>
      <c r="D1307" s="23" t="str">
        <f>Gruppering!F1724</f>
        <v>1</v>
      </c>
      <c r="E1307" s="23" t="str">
        <f>Gruppering!M1724</f>
        <v>016</v>
      </c>
      <c r="F1307" t="str">
        <f t="shared" si="23"/>
        <v>5.68.91.1.016</v>
      </c>
    </row>
    <row r="1308" spans="1:6" x14ac:dyDescent="0.25">
      <c r="A1308" s="23" t="str">
        <f>Gruppering!C1725</f>
        <v>5</v>
      </c>
      <c r="B1308" s="23" t="str">
        <f>Gruppering!D1725</f>
        <v>68</v>
      </c>
      <c r="C1308" s="23" t="str">
        <f>Gruppering!E1725</f>
        <v>91</v>
      </c>
      <c r="D1308" s="23" t="str">
        <f>Gruppering!F1725</f>
        <v>1</v>
      </c>
      <c r="E1308" s="23" t="str">
        <f>Gruppering!M1725</f>
        <v>017</v>
      </c>
      <c r="F1308" t="str">
        <f t="shared" si="23"/>
        <v>5.68.91.1.017</v>
      </c>
    </row>
    <row r="1309" spans="1:6" x14ac:dyDescent="0.25">
      <c r="A1309" s="23" t="str">
        <f>Gruppering!C1726</f>
        <v>5</v>
      </c>
      <c r="B1309" s="23" t="str">
        <f>Gruppering!D1726</f>
        <v>68</v>
      </c>
      <c r="C1309" s="23" t="str">
        <f>Gruppering!E1726</f>
        <v>91</v>
      </c>
      <c r="D1309" s="23" t="str">
        <f>Gruppering!F1726</f>
        <v>1</v>
      </c>
      <c r="E1309" s="23" t="str">
        <f>Gruppering!M1726</f>
        <v>019</v>
      </c>
      <c r="F1309" t="str">
        <f t="shared" si="23"/>
        <v>5.68.91.1.019</v>
      </c>
    </row>
    <row r="1310" spans="1:6" x14ac:dyDescent="0.25">
      <c r="A1310" s="23" t="str">
        <f>Gruppering!C1727</f>
        <v>5</v>
      </c>
      <c r="B1310" s="23" t="str">
        <f>Gruppering!D1727</f>
        <v>68</v>
      </c>
      <c r="C1310" s="23" t="str">
        <f>Gruppering!E1727</f>
        <v>91</v>
      </c>
      <c r="D1310" s="23" t="str">
        <f>Gruppering!F1727</f>
        <v>1</v>
      </c>
      <c r="E1310" s="23" t="str">
        <f>Gruppering!M1727</f>
        <v>020</v>
      </c>
      <c r="F1310" t="str">
        <f t="shared" si="23"/>
        <v>5.68.91.1.020</v>
      </c>
    </row>
    <row r="1311" spans="1:6" x14ac:dyDescent="0.25">
      <c r="A1311" s="23" t="str">
        <f>Gruppering!C1728</f>
        <v>5</v>
      </c>
      <c r="B1311" s="23" t="str">
        <f>Gruppering!D1728</f>
        <v>68</v>
      </c>
      <c r="C1311" s="23" t="str">
        <f>Gruppering!E1728</f>
        <v>91</v>
      </c>
      <c r="D1311" s="23" t="str">
        <f>Gruppering!F1728</f>
        <v>1</v>
      </c>
      <c r="E1311" s="23" t="str">
        <f>Gruppering!M1728</f>
        <v>100</v>
      </c>
      <c r="F1311" t="str">
        <f t="shared" si="23"/>
        <v>5.68.91.1.100</v>
      </c>
    </row>
    <row r="1312" spans="1:6" x14ac:dyDescent="0.25">
      <c r="A1312" s="23" t="str">
        <f>Gruppering!C1729</f>
        <v>5</v>
      </c>
      <c r="B1312" s="23" t="str">
        <f>Gruppering!D1729</f>
        <v>68</v>
      </c>
      <c r="C1312" s="23" t="str">
        <f>Gruppering!E1729</f>
        <v>91</v>
      </c>
      <c r="D1312" s="23" t="str">
        <f>Gruppering!F1729</f>
        <v>1</v>
      </c>
      <c r="E1312" s="23" t="str">
        <f>Gruppering!M1729</f>
        <v>101</v>
      </c>
      <c r="F1312" t="str">
        <f t="shared" si="23"/>
        <v>5.68.91.1.101</v>
      </c>
    </row>
    <row r="1313" spans="1:6" x14ac:dyDescent="0.25">
      <c r="A1313" s="23" t="str">
        <f>Gruppering!C1730</f>
        <v>5</v>
      </c>
      <c r="B1313" s="23" t="str">
        <f>Gruppering!D1730</f>
        <v>68</v>
      </c>
      <c r="C1313" s="23" t="str">
        <f>Gruppering!E1730</f>
        <v>91</v>
      </c>
      <c r="D1313" s="23" t="str">
        <f>Gruppering!F1730</f>
        <v>1</v>
      </c>
      <c r="E1313" s="23" t="str">
        <f>Gruppering!M1730</f>
        <v>102</v>
      </c>
      <c r="F1313" t="str">
        <f t="shared" si="23"/>
        <v>5.68.91.1.102</v>
      </c>
    </row>
    <row r="1314" spans="1:6" x14ac:dyDescent="0.25">
      <c r="A1314" s="23" t="str">
        <f>Gruppering!C1731</f>
        <v>5</v>
      </c>
      <c r="B1314" s="23" t="str">
        <f>Gruppering!D1731</f>
        <v>68</v>
      </c>
      <c r="C1314" s="23" t="str">
        <f>Gruppering!E1731</f>
        <v>91</v>
      </c>
      <c r="D1314" s="23" t="str">
        <f>Gruppering!F1731</f>
        <v>1</v>
      </c>
      <c r="E1314" s="23" t="str">
        <f>Gruppering!M1731</f>
        <v>103</v>
      </c>
      <c r="F1314" t="str">
        <f t="shared" si="23"/>
        <v>5.68.91.1.103</v>
      </c>
    </row>
    <row r="1315" spans="1:6" x14ac:dyDescent="0.25">
      <c r="A1315" s="23" t="str">
        <f>Gruppering!C1732</f>
        <v>5</v>
      </c>
      <c r="B1315" s="23" t="str">
        <f>Gruppering!D1732</f>
        <v>68</v>
      </c>
      <c r="C1315" s="23" t="str">
        <f>Gruppering!E1732</f>
        <v>91</v>
      </c>
      <c r="D1315" s="23" t="str">
        <f>Gruppering!F1732</f>
        <v>1</v>
      </c>
      <c r="E1315" s="23" t="str">
        <f>Gruppering!M1732</f>
        <v>104</v>
      </c>
      <c r="F1315" t="str">
        <f t="shared" si="23"/>
        <v>5.68.91.1.104</v>
      </c>
    </row>
    <row r="1316" spans="1:6" x14ac:dyDescent="0.25">
      <c r="A1316" s="23" t="str">
        <f>Gruppering!C1733</f>
        <v>5</v>
      </c>
      <c r="B1316" s="23" t="str">
        <f>Gruppering!D1733</f>
        <v>68</v>
      </c>
      <c r="C1316" s="23" t="str">
        <f>Gruppering!E1733</f>
        <v>91</v>
      </c>
      <c r="D1316" s="23" t="str">
        <f>Gruppering!F1733</f>
        <v>1</v>
      </c>
      <c r="E1316" s="23" t="str">
        <f>Gruppering!M1733</f>
        <v>105</v>
      </c>
      <c r="F1316" t="str">
        <f t="shared" si="23"/>
        <v>5.68.91.1.105</v>
      </c>
    </row>
    <row r="1317" spans="1:6" x14ac:dyDescent="0.25">
      <c r="A1317" s="23" t="str">
        <f>Gruppering!C1734</f>
        <v>5</v>
      </c>
      <c r="B1317" s="23" t="str">
        <f>Gruppering!D1734</f>
        <v>68</v>
      </c>
      <c r="C1317" s="23" t="str">
        <f>Gruppering!E1734</f>
        <v>91</v>
      </c>
      <c r="D1317" s="23" t="str">
        <f>Gruppering!F1734</f>
        <v>1</v>
      </c>
      <c r="E1317" s="23" t="str">
        <f>Gruppering!M1734</f>
        <v>106</v>
      </c>
      <c r="F1317" t="str">
        <f t="shared" si="23"/>
        <v>5.68.91.1.106</v>
      </c>
    </row>
    <row r="1318" spans="1:6" x14ac:dyDescent="0.25">
      <c r="A1318" s="23" t="str">
        <f>Gruppering!C1735</f>
        <v>5</v>
      </c>
      <c r="B1318" s="23" t="str">
        <f>Gruppering!D1735</f>
        <v>68</v>
      </c>
      <c r="C1318" s="23" t="str">
        <f>Gruppering!E1735</f>
        <v>91</v>
      </c>
      <c r="D1318" s="23" t="str">
        <f>Gruppering!F1735</f>
        <v>1</v>
      </c>
      <c r="E1318" s="23" t="str">
        <f>Gruppering!M1735</f>
        <v>107</v>
      </c>
      <c r="F1318" t="str">
        <f t="shared" si="23"/>
        <v>5.68.91.1.107</v>
      </c>
    </row>
    <row r="1319" spans="1:6" x14ac:dyDescent="0.25">
      <c r="A1319" s="23" t="str">
        <f>Gruppering!C1736</f>
        <v>5</v>
      </c>
      <c r="B1319" s="23" t="str">
        <f>Gruppering!D1736</f>
        <v>68</v>
      </c>
      <c r="C1319" s="23" t="str">
        <f>Gruppering!E1736</f>
        <v>91</v>
      </c>
      <c r="D1319" s="23" t="str">
        <f>Gruppering!F1736</f>
        <v>1</v>
      </c>
      <c r="E1319" s="23">
        <f>Gruppering!M1736</f>
        <v>108</v>
      </c>
      <c r="F1319" t="str">
        <f t="shared" si="23"/>
        <v>5.68.91.1.108</v>
      </c>
    </row>
    <row r="1320" spans="1:6" x14ac:dyDescent="0.25">
      <c r="A1320" s="23" t="str">
        <f>Gruppering!C1737</f>
        <v>5</v>
      </c>
      <c r="B1320" s="23" t="str">
        <f>Gruppering!D1737</f>
        <v>68</v>
      </c>
      <c r="C1320" s="23" t="str">
        <f>Gruppering!E1737</f>
        <v>91</v>
      </c>
      <c r="D1320" s="23" t="str">
        <f>Gruppering!F1737</f>
        <v>1</v>
      </c>
      <c r="E1320" s="23">
        <f>Gruppering!M1737</f>
        <v>109</v>
      </c>
      <c r="F1320" t="str">
        <f t="shared" si="23"/>
        <v>5.68.91.1.109</v>
      </c>
    </row>
    <row r="1321" spans="1:6" x14ac:dyDescent="0.25">
      <c r="A1321" s="23" t="str">
        <f>Gruppering!C1738</f>
        <v>5</v>
      </c>
      <c r="B1321" s="23" t="str">
        <f>Gruppering!D1738</f>
        <v>68</v>
      </c>
      <c r="C1321" s="23" t="str">
        <f>Gruppering!E1738</f>
        <v>91</v>
      </c>
      <c r="D1321" s="23" t="str">
        <f>Gruppering!F1738</f>
        <v>1</v>
      </c>
      <c r="E1321" s="23">
        <f>Gruppering!M1738</f>
        <v>110</v>
      </c>
      <c r="F1321" t="str">
        <f t="shared" si="23"/>
        <v>5.68.91.1.110</v>
      </c>
    </row>
    <row r="1322" spans="1:6" x14ac:dyDescent="0.25">
      <c r="A1322" s="23" t="str">
        <f>Gruppering!C1739</f>
        <v>5</v>
      </c>
      <c r="B1322" s="23" t="str">
        <f>Gruppering!D1739</f>
        <v>68</v>
      </c>
      <c r="C1322" s="23" t="str">
        <f>Gruppering!E1739</f>
        <v>91</v>
      </c>
      <c r="D1322" s="23" t="str">
        <f>Gruppering!F1739</f>
        <v>1</v>
      </c>
      <c r="E1322" s="23">
        <f>Gruppering!M1739</f>
        <v>111</v>
      </c>
      <c r="F1322" t="str">
        <f t="shared" si="23"/>
        <v>5.68.91.1.111</v>
      </c>
    </row>
    <row r="1323" spans="1:6" x14ac:dyDescent="0.25">
      <c r="A1323" s="23" t="str">
        <f>Gruppering!C1740</f>
        <v>5</v>
      </c>
      <c r="B1323" s="23" t="str">
        <f>Gruppering!D1740</f>
        <v>68</v>
      </c>
      <c r="C1323" s="23" t="str">
        <f>Gruppering!E1740</f>
        <v>91</v>
      </c>
      <c r="D1323" s="23" t="str">
        <f>Gruppering!F1740</f>
        <v>2</v>
      </c>
      <c r="E1323" s="23" t="str">
        <f>Gruppering!M1740</f>
        <v>001</v>
      </c>
      <c r="F1323" t="str">
        <f t="shared" si="23"/>
        <v>5.68.91.2.001</v>
      </c>
    </row>
    <row r="1324" spans="1:6" x14ac:dyDescent="0.25">
      <c r="A1324" s="23" t="str">
        <f>Gruppering!C1741</f>
        <v>5</v>
      </c>
      <c r="B1324" s="23" t="str">
        <f>Gruppering!D1741</f>
        <v>68</v>
      </c>
      <c r="C1324" s="23" t="str">
        <f>Gruppering!E1741</f>
        <v>91</v>
      </c>
      <c r="D1324" s="23" t="str">
        <f>Gruppering!F1741</f>
        <v>2</v>
      </c>
      <c r="E1324" s="23" t="str">
        <f>Gruppering!M1741</f>
        <v>002</v>
      </c>
      <c r="F1324" t="str">
        <f t="shared" si="23"/>
        <v>5.68.91.2.002</v>
      </c>
    </row>
    <row r="1325" spans="1:6" x14ac:dyDescent="0.25">
      <c r="A1325" s="23" t="str">
        <f>Gruppering!C1742</f>
        <v>5</v>
      </c>
      <c r="B1325" s="23" t="str">
        <f>Gruppering!D1742</f>
        <v>68</v>
      </c>
      <c r="C1325" s="23" t="str">
        <f>Gruppering!E1742</f>
        <v>91</v>
      </c>
      <c r="D1325" s="23" t="str">
        <f>Gruppering!F1742</f>
        <v>2</v>
      </c>
      <c r="E1325" s="23" t="str">
        <f>Gruppering!M1742</f>
        <v>003</v>
      </c>
      <c r="F1325" t="str">
        <f t="shared" si="23"/>
        <v>5.68.91.2.003</v>
      </c>
    </row>
    <row r="1326" spans="1:6" x14ac:dyDescent="0.25">
      <c r="A1326" s="23" t="str">
        <f>Gruppering!C1743</f>
        <v>5</v>
      </c>
      <c r="B1326" s="23" t="str">
        <f>Gruppering!D1743</f>
        <v>68</v>
      </c>
      <c r="C1326" s="23" t="str">
        <f>Gruppering!E1743</f>
        <v>91</v>
      </c>
      <c r="D1326" s="23" t="str">
        <f>Gruppering!F1743</f>
        <v>2</v>
      </c>
      <c r="E1326" s="23" t="str">
        <f>Gruppering!M1743</f>
        <v>004</v>
      </c>
      <c r="F1326" t="str">
        <f t="shared" si="23"/>
        <v>5.68.91.2.004</v>
      </c>
    </row>
    <row r="1327" spans="1:6" x14ac:dyDescent="0.25">
      <c r="A1327" s="23" t="str">
        <f>Gruppering!C1744</f>
        <v>5</v>
      </c>
      <c r="B1327" s="23" t="str">
        <f>Gruppering!D1744</f>
        <v>68</v>
      </c>
      <c r="C1327" s="23" t="str">
        <f>Gruppering!E1744</f>
        <v>91</v>
      </c>
      <c r="D1327" s="23" t="str">
        <f>Gruppering!F1744</f>
        <v>2</v>
      </c>
      <c r="E1327" s="23" t="str">
        <f>Gruppering!M1744</f>
        <v>005</v>
      </c>
      <c r="F1327" t="str">
        <f t="shared" si="23"/>
        <v>5.68.91.2.005</v>
      </c>
    </row>
    <row r="1328" spans="1:6" x14ac:dyDescent="0.25">
      <c r="A1328" s="23" t="str">
        <f>Gruppering!C1745</f>
        <v>5</v>
      </c>
      <c r="B1328" s="23" t="str">
        <f>Gruppering!D1745</f>
        <v>68</v>
      </c>
      <c r="C1328" s="23" t="str">
        <f>Gruppering!E1745</f>
        <v>91</v>
      </c>
      <c r="D1328" s="23" t="str">
        <f>Gruppering!F1745</f>
        <v>2</v>
      </c>
      <c r="E1328" s="23" t="str">
        <f>Gruppering!M1745</f>
        <v>006</v>
      </c>
      <c r="F1328" t="str">
        <f t="shared" si="23"/>
        <v>5.68.91.2.006</v>
      </c>
    </row>
    <row r="1329" spans="1:6" x14ac:dyDescent="0.25">
      <c r="A1329" s="23" t="str">
        <f>Gruppering!C1746</f>
        <v>5</v>
      </c>
      <c r="B1329" s="23" t="str">
        <f>Gruppering!D1746</f>
        <v>68</v>
      </c>
      <c r="C1329" s="23" t="str">
        <f>Gruppering!E1746</f>
        <v>91</v>
      </c>
      <c r="D1329" s="23" t="str">
        <f>Gruppering!F1746</f>
        <v>2</v>
      </c>
      <c r="E1329" s="23" t="str">
        <f>Gruppering!M1746</f>
        <v>007</v>
      </c>
      <c r="F1329" t="str">
        <f t="shared" si="23"/>
        <v>5.68.91.2.007</v>
      </c>
    </row>
    <row r="1330" spans="1:6" x14ac:dyDescent="0.25">
      <c r="A1330" s="23" t="str">
        <f>Gruppering!C1747</f>
        <v>5</v>
      </c>
      <c r="B1330" s="23" t="str">
        <f>Gruppering!D1747</f>
        <v>68</v>
      </c>
      <c r="C1330" s="23" t="str">
        <f>Gruppering!E1747</f>
        <v>91</v>
      </c>
      <c r="D1330" s="23" t="str">
        <f>Gruppering!F1747</f>
        <v>2</v>
      </c>
      <c r="E1330" s="23" t="str">
        <f>Gruppering!M1747</f>
        <v>008</v>
      </c>
      <c r="F1330" t="str">
        <f t="shared" si="23"/>
        <v>5.68.91.2.008</v>
      </c>
    </row>
    <row r="1331" spans="1:6" x14ac:dyDescent="0.25">
      <c r="A1331" s="23" t="str">
        <f>Gruppering!C1748</f>
        <v>5</v>
      </c>
      <c r="B1331" s="23" t="str">
        <f>Gruppering!D1748</f>
        <v>68</v>
      </c>
      <c r="C1331" s="23" t="str">
        <f>Gruppering!E1748</f>
        <v>91</v>
      </c>
      <c r="D1331" s="23" t="str">
        <f>Gruppering!F1748</f>
        <v>2</v>
      </c>
      <c r="E1331" s="23" t="str">
        <f>Gruppering!M1748</f>
        <v>009</v>
      </c>
      <c r="F1331" t="str">
        <f t="shared" si="23"/>
        <v>5.68.91.2.009</v>
      </c>
    </row>
    <row r="1332" spans="1:6" x14ac:dyDescent="0.25">
      <c r="A1332" s="23" t="str">
        <f>Gruppering!C1749</f>
        <v>5</v>
      </c>
      <c r="B1332" s="23" t="str">
        <f>Gruppering!D1749</f>
        <v>68</v>
      </c>
      <c r="C1332" s="23" t="str">
        <f>Gruppering!E1749</f>
        <v>91</v>
      </c>
      <c r="D1332" s="23" t="str">
        <f>Gruppering!F1749</f>
        <v>2</v>
      </c>
      <c r="E1332" s="23" t="str">
        <f>Gruppering!M1749</f>
        <v>010</v>
      </c>
      <c r="F1332" t="str">
        <f t="shared" si="23"/>
        <v>5.68.91.2.010</v>
      </c>
    </row>
    <row r="1333" spans="1:6" x14ac:dyDescent="0.25">
      <c r="A1333" s="23" t="str">
        <f>Gruppering!C1750</f>
        <v>5</v>
      </c>
      <c r="B1333" s="23" t="str">
        <f>Gruppering!D1750</f>
        <v>68</v>
      </c>
      <c r="C1333" s="23" t="str">
        <f>Gruppering!E1750</f>
        <v>91</v>
      </c>
      <c r="D1333" s="23" t="str">
        <f>Gruppering!F1750</f>
        <v>2</v>
      </c>
      <c r="E1333" s="23" t="str">
        <f>Gruppering!M1750</f>
        <v>011</v>
      </c>
      <c r="F1333" t="str">
        <f t="shared" si="23"/>
        <v>5.68.91.2.011</v>
      </c>
    </row>
    <row r="1334" spans="1:6" x14ac:dyDescent="0.25">
      <c r="A1334" s="23" t="str">
        <f>Gruppering!C1751</f>
        <v>5</v>
      </c>
      <c r="B1334" s="23" t="str">
        <f>Gruppering!D1751</f>
        <v>68</v>
      </c>
      <c r="C1334" s="23" t="str">
        <f>Gruppering!E1751</f>
        <v>91</v>
      </c>
      <c r="D1334" s="23" t="str">
        <f>Gruppering!F1751</f>
        <v>2</v>
      </c>
      <c r="E1334" s="23" t="str">
        <f>Gruppering!M1751</f>
        <v>012</v>
      </c>
      <c r="F1334" t="str">
        <f t="shared" si="23"/>
        <v>5.68.91.2.012</v>
      </c>
    </row>
    <row r="1335" spans="1:6" x14ac:dyDescent="0.25">
      <c r="A1335" s="23" t="str">
        <f>Gruppering!C1752</f>
        <v>5</v>
      </c>
      <c r="B1335" s="23" t="str">
        <f>Gruppering!D1752</f>
        <v>68</v>
      </c>
      <c r="C1335" s="23" t="str">
        <f>Gruppering!E1752</f>
        <v>91</v>
      </c>
      <c r="D1335" s="23" t="str">
        <f>Gruppering!F1752</f>
        <v>2</v>
      </c>
      <c r="E1335" s="23" t="str">
        <f>Gruppering!M1752</f>
        <v>013</v>
      </c>
      <c r="F1335" t="str">
        <f t="shared" si="23"/>
        <v>5.68.91.2.013</v>
      </c>
    </row>
    <row r="1336" spans="1:6" x14ac:dyDescent="0.25">
      <c r="A1336" s="23" t="str">
        <f>Gruppering!C1753</f>
        <v>5</v>
      </c>
      <c r="B1336" s="23" t="str">
        <f>Gruppering!D1753</f>
        <v>68</v>
      </c>
      <c r="C1336" s="23" t="str">
        <f>Gruppering!E1753</f>
        <v>91</v>
      </c>
      <c r="D1336" s="23" t="str">
        <f>Gruppering!F1753</f>
        <v>2</v>
      </c>
      <c r="E1336" s="23" t="str">
        <f>Gruppering!M1753</f>
        <v>014</v>
      </c>
      <c r="F1336" t="str">
        <f t="shared" si="23"/>
        <v>5.68.91.2.014</v>
      </c>
    </row>
    <row r="1337" spans="1:6" x14ac:dyDescent="0.25">
      <c r="A1337" s="23" t="str">
        <f>Gruppering!C1754</f>
        <v>5</v>
      </c>
      <c r="B1337" s="23" t="str">
        <f>Gruppering!D1754</f>
        <v>68</v>
      </c>
      <c r="C1337" s="23" t="str">
        <f>Gruppering!E1754</f>
        <v>91</v>
      </c>
      <c r="D1337" s="23" t="str">
        <f>Gruppering!F1754</f>
        <v>2</v>
      </c>
      <c r="E1337" s="23" t="str">
        <f>Gruppering!M1754</f>
        <v>015</v>
      </c>
      <c r="F1337" t="str">
        <f t="shared" si="23"/>
        <v>5.68.91.2.015</v>
      </c>
    </row>
    <row r="1338" spans="1:6" x14ac:dyDescent="0.25">
      <c r="A1338" s="23" t="str">
        <f>Gruppering!C1755</f>
        <v>5</v>
      </c>
      <c r="B1338" s="23" t="str">
        <f>Gruppering!D1755</f>
        <v>68</v>
      </c>
      <c r="C1338" s="23" t="str">
        <f>Gruppering!E1755</f>
        <v>91</v>
      </c>
      <c r="D1338" s="23" t="str">
        <f>Gruppering!F1755</f>
        <v>2</v>
      </c>
      <c r="E1338" s="23" t="str">
        <f>Gruppering!M1755</f>
        <v>016</v>
      </c>
      <c r="F1338" t="str">
        <f t="shared" si="23"/>
        <v>5.68.91.2.016</v>
      </c>
    </row>
    <row r="1339" spans="1:6" x14ac:dyDescent="0.25">
      <c r="A1339" s="23" t="str">
        <f>Gruppering!C1756</f>
        <v>5</v>
      </c>
      <c r="B1339" s="23" t="str">
        <f>Gruppering!D1756</f>
        <v>68</v>
      </c>
      <c r="C1339" s="23" t="str">
        <f>Gruppering!E1756</f>
        <v>91</v>
      </c>
      <c r="D1339" s="23" t="str">
        <f>Gruppering!F1756</f>
        <v>2</v>
      </c>
      <c r="E1339" s="23" t="str">
        <f>Gruppering!M1756</f>
        <v>017</v>
      </c>
      <c r="F1339" t="str">
        <f t="shared" si="23"/>
        <v>5.68.91.2.017</v>
      </c>
    </row>
    <row r="1340" spans="1:6" x14ac:dyDescent="0.25">
      <c r="A1340" s="23" t="str">
        <f>Gruppering!C1757</f>
        <v>5</v>
      </c>
      <c r="B1340" s="23" t="str">
        <f>Gruppering!D1757</f>
        <v>68</v>
      </c>
      <c r="C1340" s="23" t="str">
        <f>Gruppering!E1757</f>
        <v>91</v>
      </c>
      <c r="D1340" s="23" t="str">
        <f>Gruppering!F1757</f>
        <v>2</v>
      </c>
      <c r="E1340" s="23" t="str">
        <f>Gruppering!M1757</f>
        <v>018</v>
      </c>
      <c r="F1340" t="str">
        <f t="shared" si="23"/>
        <v>5.68.91.2.018</v>
      </c>
    </row>
    <row r="1341" spans="1:6" x14ac:dyDescent="0.25">
      <c r="A1341" s="23" t="str">
        <f>Gruppering!C1758</f>
        <v>5</v>
      </c>
      <c r="B1341" s="23" t="str">
        <f>Gruppering!D1758</f>
        <v>68</v>
      </c>
      <c r="C1341" s="23" t="str">
        <f>Gruppering!E1758</f>
        <v>91</v>
      </c>
      <c r="D1341" s="23" t="str">
        <f>Gruppering!F1758</f>
        <v>2</v>
      </c>
      <c r="E1341" s="23" t="str">
        <f>Gruppering!M1758</f>
        <v>019</v>
      </c>
      <c r="F1341" t="str">
        <f t="shared" si="23"/>
        <v>5.68.91.2.019</v>
      </c>
    </row>
    <row r="1342" spans="1:6" x14ac:dyDescent="0.25">
      <c r="A1342" s="23" t="str">
        <f>Gruppering!C1759</f>
        <v>5</v>
      </c>
      <c r="B1342" s="23" t="str">
        <f>Gruppering!D1759</f>
        <v>68</v>
      </c>
      <c r="C1342" s="23" t="str">
        <f>Gruppering!E1759</f>
        <v>91</v>
      </c>
      <c r="D1342" s="23" t="str">
        <f>Gruppering!F1759</f>
        <v>2</v>
      </c>
      <c r="E1342" s="23" t="str">
        <f>Gruppering!M1759</f>
        <v>020</v>
      </c>
      <c r="F1342" t="str">
        <f t="shared" si="23"/>
        <v>5.68.91.2.020</v>
      </c>
    </row>
    <row r="1343" spans="1:6" x14ac:dyDescent="0.25">
      <c r="A1343" s="23" t="str">
        <f>Gruppering!C1760</f>
        <v>5</v>
      </c>
      <c r="B1343" s="23" t="str">
        <f>Gruppering!D1760</f>
        <v>68</v>
      </c>
      <c r="C1343" s="23" t="str">
        <f>Gruppering!E1760</f>
        <v>91</v>
      </c>
      <c r="D1343" s="23" t="str">
        <f>Gruppering!F1760</f>
        <v>2</v>
      </c>
      <c r="E1343" s="23" t="str">
        <f>Gruppering!M1760</f>
        <v>021</v>
      </c>
      <c r="F1343" t="str">
        <f t="shared" si="23"/>
        <v>5.68.91.2.021</v>
      </c>
    </row>
    <row r="1344" spans="1:6" x14ac:dyDescent="0.25">
      <c r="A1344" s="23" t="str">
        <f>Gruppering!C1761</f>
        <v>5</v>
      </c>
      <c r="B1344" s="23" t="str">
        <f>Gruppering!D1761</f>
        <v>68</v>
      </c>
      <c r="C1344" s="23" t="str">
        <f>Gruppering!E1761</f>
        <v>91</v>
      </c>
      <c r="D1344" s="23" t="str">
        <f>Gruppering!F1761</f>
        <v>2</v>
      </c>
      <c r="E1344" s="23" t="str">
        <f>Gruppering!M1761</f>
        <v>022</v>
      </c>
      <c r="F1344" t="str">
        <f t="shared" si="23"/>
        <v>5.68.91.2.022</v>
      </c>
    </row>
    <row r="1345" spans="1:6" x14ac:dyDescent="0.25">
      <c r="A1345" s="23" t="str">
        <f>Gruppering!C1762</f>
        <v>5</v>
      </c>
      <c r="B1345" s="23" t="str">
        <f>Gruppering!D1762</f>
        <v>68</v>
      </c>
      <c r="C1345" s="23" t="str">
        <f>Gruppering!E1762</f>
        <v>91</v>
      </c>
      <c r="D1345" s="23" t="str">
        <f>Gruppering!F1762</f>
        <v>3</v>
      </c>
      <c r="E1345" s="23" t="str">
        <f>Gruppering!M1762</f>
        <v>001</v>
      </c>
      <c r="F1345" t="str">
        <f t="shared" si="23"/>
        <v>5.68.91.3.001</v>
      </c>
    </row>
    <row r="1346" spans="1:6" x14ac:dyDescent="0.25">
      <c r="A1346" s="23" t="str">
        <f>Gruppering!C1763</f>
        <v>5</v>
      </c>
      <c r="B1346" s="23" t="str">
        <f>Gruppering!D1763</f>
        <v>68</v>
      </c>
      <c r="C1346" s="23" t="str">
        <f>Gruppering!E1763</f>
        <v>91</v>
      </c>
      <c r="D1346" s="23" t="str">
        <f>Gruppering!F1763</f>
        <v>3</v>
      </c>
      <c r="E1346" s="23" t="str">
        <f>Gruppering!M1763</f>
        <v>010</v>
      </c>
      <c r="F1346" t="str">
        <f t="shared" si="23"/>
        <v>5.68.91.3.010</v>
      </c>
    </row>
    <row r="1347" spans="1:6" x14ac:dyDescent="0.25">
      <c r="A1347" s="23" t="str">
        <f>Gruppering!C1764</f>
        <v>5</v>
      </c>
      <c r="B1347" s="23" t="str">
        <f>Gruppering!D1764</f>
        <v>68</v>
      </c>
      <c r="C1347" s="23" t="str">
        <f>Gruppering!E1764</f>
        <v>91</v>
      </c>
      <c r="D1347" s="23" t="str">
        <f>Gruppering!F1764</f>
        <v>3</v>
      </c>
      <c r="E1347" s="23" t="str">
        <f>Gruppering!M1764</f>
        <v>015</v>
      </c>
      <c r="F1347" t="str">
        <f t="shared" si="23"/>
        <v>5.68.91.3.015</v>
      </c>
    </row>
    <row r="1348" spans="1:6" x14ac:dyDescent="0.25">
      <c r="A1348" s="23" t="str">
        <f>Gruppering!C1765</f>
        <v>5</v>
      </c>
      <c r="B1348" s="23" t="str">
        <f>Gruppering!D1765</f>
        <v>68</v>
      </c>
      <c r="C1348" s="23" t="str">
        <f>Gruppering!E1765</f>
        <v>93</v>
      </c>
      <c r="D1348" s="23" t="str">
        <f>Gruppering!F1765</f>
        <v>1</v>
      </c>
      <c r="E1348" s="23" t="str">
        <f>Gruppering!M1765</f>
        <v>002</v>
      </c>
      <c r="F1348" t="str">
        <f t="shared" si="23"/>
        <v>5.68.93.1.002</v>
      </c>
    </row>
    <row r="1349" spans="1:6" x14ac:dyDescent="0.25">
      <c r="A1349" s="23" t="str">
        <f>Gruppering!C1766</f>
        <v>5</v>
      </c>
      <c r="B1349" s="23" t="str">
        <f>Gruppering!D1766</f>
        <v>68</v>
      </c>
      <c r="C1349" s="23" t="str">
        <f>Gruppering!E1766</f>
        <v>93</v>
      </c>
      <c r="D1349" s="23" t="str">
        <f>Gruppering!F1766</f>
        <v>1</v>
      </c>
      <c r="E1349" s="23" t="str">
        <f>Gruppering!M1766</f>
        <v>003</v>
      </c>
      <c r="F1349" t="str">
        <f t="shared" si="23"/>
        <v>5.68.93.1.003</v>
      </c>
    </row>
    <row r="1350" spans="1:6" x14ac:dyDescent="0.25">
      <c r="A1350" s="23" t="str">
        <f>Gruppering!C1767</f>
        <v>5</v>
      </c>
      <c r="B1350" s="23" t="str">
        <f>Gruppering!D1767</f>
        <v>68</v>
      </c>
      <c r="C1350" s="23" t="str">
        <f>Gruppering!E1767</f>
        <v>93</v>
      </c>
      <c r="D1350" s="23" t="str">
        <f>Gruppering!F1767</f>
        <v>3</v>
      </c>
      <c r="E1350" s="23" t="str">
        <f>Gruppering!M1767</f>
        <v>001</v>
      </c>
      <c r="F1350" t="str">
        <f t="shared" ref="F1350:F1414" si="24">CONCATENATE(A1350,".",B1350,".",C1350,".",D1350,".",E1350)</f>
        <v>5.68.93.3.001</v>
      </c>
    </row>
    <row r="1351" spans="1:6" x14ac:dyDescent="0.25">
      <c r="A1351" s="23" t="str">
        <f>Gruppering!C1768</f>
        <v>5</v>
      </c>
      <c r="B1351" s="23" t="str">
        <f>Gruppering!D1768</f>
        <v>68</v>
      </c>
      <c r="C1351" s="23" t="str">
        <f>Gruppering!E1768</f>
        <v>93</v>
      </c>
      <c r="D1351" s="23" t="str">
        <f>Gruppering!F1768</f>
        <v>3</v>
      </c>
      <c r="E1351" s="23" t="str">
        <f>Gruppering!M1768</f>
        <v>010</v>
      </c>
      <c r="F1351" t="str">
        <f t="shared" si="24"/>
        <v>5.68.93.3.010</v>
      </c>
    </row>
    <row r="1352" spans="1:6" x14ac:dyDescent="0.25">
      <c r="A1352" s="23" t="str">
        <f>Gruppering!C1769</f>
        <v>5</v>
      </c>
      <c r="B1352" s="23" t="str">
        <f>Gruppering!D1769</f>
        <v>68</v>
      </c>
      <c r="C1352" s="23" t="str">
        <f>Gruppering!E1769</f>
        <v>93</v>
      </c>
      <c r="D1352" s="23" t="str">
        <f>Gruppering!F1769</f>
        <v>3</v>
      </c>
      <c r="E1352" s="23" t="str">
        <f>Gruppering!M1769</f>
        <v>015</v>
      </c>
      <c r="F1352" t="str">
        <f t="shared" si="24"/>
        <v>5.68.93.3.015</v>
      </c>
    </row>
    <row r="1353" spans="1:6" x14ac:dyDescent="0.25">
      <c r="A1353" s="23" t="str">
        <f>Gruppering!C1770</f>
        <v>5</v>
      </c>
      <c r="B1353" s="23" t="str">
        <f>Gruppering!D1770</f>
        <v>68</v>
      </c>
      <c r="C1353" s="23" t="str">
        <f>Gruppering!E1770</f>
        <v>94</v>
      </c>
      <c r="D1353" s="23" t="str">
        <f>Gruppering!F1770</f>
        <v>1</v>
      </c>
      <c r="E1353" s="23" t="str">
        <f>Gruppering!M1770</f>
        <v>002</v>
      </c>
      <c r="F1353" t="str">
        <f t="shared" si="24"/>
        <v>5.68.94.1.002</v>
      </c>
    </row>
    <row r="1354" spans="1:6" x14ac:dyDescent="0.25">
      <c r="A1354" s="23" t="str">
        <f>Gruppering!C1771</f>
        <v>5</v>
      </c>
      <c r="B1354" s="23" t="str">
        <f>Gruppering!D1771</f>
        <v>68</v>
      </c>
      <c r="C1354" s="23" t="str">
        <f>Gruppering!E1771</f>
        <v>94</v>
      </c>
      <c r="D1354" s="23" t="str">
        <f>Gruppering!F1771</f>
        <v>1</v>
      </c>
      <c r="E1354" s="23" t="str">
        <f>Gruppering!M1771</f>
        <v>003</v>
      </c>
      <c r="F1354" t="str">
        <f t="shared" si="24"/>
        <v>5.68.94.1.003</v>
      </c>
    </row>
    <row r="1355" spans="1:6" x14ac:dyDescent="0.25">
      <c r="A1355" s="23" t="str">
        <f>Gruppering!C1772</f>
        <v>5</v>
      </c>
      <c r="B1355" s="23" t="str">
        <f>Gruppering!D1772</f>
        <v>68</v>
      </c>
      <c r="C1355" s="23" t="str">
        <f>Gruppering!E1772</f>
        <v>94</v>
      </c>
      <c r="D1355" s="23" t="str">
        <f>Gruppering!F1772</f>
        <v>1</v>
      </c>
      <c r="E1355" s="23" t="str">
        <f>Gruppering!M1772</f>
        <v>004</v>
      </c>
      <c r="F1355" t="str">
        <f t="shared" si="24"/>
        <v>5.68.94.1.004</v>
      </c>
    </row>
    <row r="1356" spans="1:6" x14ac:dyDescent="0.25">
      <c r="A1356" s="23" t="str">
        <f>Gruppering!C1773</f>
        <v>5</v>
      </c>
      <c r="B1356" s="23" t="str">
        <f>Gruppering!D1773</f>
        <v>68</v>
      </c>
      <c r="C1356" s="23" t="str">
        <f>Gruppering!E1773</f>
        <v>94</v>
      </c>
      <c r="D1356" s="23" t="str">
        <f>Gruppering!F1773</f>
        <v>1</v>
      </c>
      <c r="E1356" s="23" t="str">
        <f>Gruppering!M1773</f>
        <v>005</v>
      </c>
      <c r="F1356" t="str">
        <f t="shared" si="24"/>
        <v>5.68.94.1.005</v>
      </c>
    </row>
    <row r="1357" spans="1:6" x14ac:dyDescent="0.25">
      <c r="A1357" s="23" t="str">
        <f>Gruppering!C1774</f>
        <v>5</v>
      </c>
      <c r="B1357" s="23" t="str">
        <f>Gruppering!D1774</f>
        <v>68</v>
      </c>
      <c r="C1357" s="23" t="str">
        <f>Gruppering!E1774</f>
        <v>94</v>
      </c>
      <c r="D1357" s="23" t="str">
        <f>Gruppering!F1774</f>
        <v>1</v>
      </c>
      <c r="E1357" s="23" t="str">
        <f>Gruppering!M1774</f>
        <v>006</v>
      </c>
      <c r="F1357" t="str">
        <f t="shared" si="24"/>
        <v>5.68.94.1.006</v>
      </c>
    </row>
    <row r="1358" spans="1:6" x14ac:dyDescent="0.25">
      <c r="A1358" s="23" t="str">
        <f>Gruppering!C1775</f>
        <v>5</v>
      </c>
      <c r="B1358" s="23" t="str">
        <f>Gruppering!D1775</f>
        <v>68</v>
      </c>
      <c r="C1358" s="23" t="str">
        <f>Gruppering!E1775</f>
        <v>94</v>
      </c>
      <c r="D1358" s="23" t="str">
        <f>Gruppering!F1775</f>
        <v>1</v>
      </c>
      <c r="E1358" s="23" t="str">
        <f>Gruppering!M1775</f>
        <v>007</v>
      </c>
      <c r="F1358" t="str">
        <f t="shared" si="24"/>
        <v>5.68.94.1.007</v>
      </c>
    </row>
    <row r="1359" spans="1:6" x14ac:dyDescent="0.25">
      <c r="A1359" s="23" t="str">
        <f>Gruppering!C1776</f>
        <v>5</v>
      </c>
      <c r="B1359" s="23" t="str">
        <f>Gruppering!D1776</f>
        <v>68</v>
      </c>
      <c r="C1359" s="23" t="str">
        <f>Gruppering!E1776</f>
        <v>94</v>
      </c>
      <c r="D1359" s="23" t="str">
        <f>Gruppering!F1776</f>
        <v>1</v>
      </c>
      <c r="E1359" s="23" t="str">
        <f>Gruppering!M1776</f>
        <v>008</v>
      </c>
      <c r="F1359" t="str">
        <f t="shared" si="24"/>
        <v>5.68.94.1.008</v>
      </c>
    </row>
    <row r="1360" spans="1:6" x14ac:dyDescent="0.25">
      <c r="A1360" s="23" t="str">
        <f>Gruppering!C1777</f>
        <v>5</v>
      </c>
      <c r="B1360" s="23" t="str">
        <f>Gruppering!D1777</f>
        <v>68</v>
      </c>
      <c r="C1360" s="23" t="str">
        <f>Gruppering!E1777</f>
        <v>94</v>
      </c>
      <c r="D1360" s="23" t="str">
        <f>Gruppering!F1777</f>
        <v>1</v>
      </c>
      <c r="E1360" s="23" t="str">
        <f>Gruppering!M1777</f>
        <v>009</v>
      </c>
      <c r="F1360" t="str">
        <f t="shared" si="24"/>
        <v>5.68.94.1.009</v>
      </c>
    </row>
    <row r="1361" spans="1:6" x14ac:dyDescent="0.25">
      <c r="A1361" s="23" t="str">
        <f>Gruppering!C1778</f>
        <v>5</v>
      </c>
      <c r="B1361" s="23" t="str">
        <f>Gruppering!D1778</f>
        <v>68</v>
      </c>
      <c r="C1361" s="23" t="str">
        <f>Gruppering!E1778</f>
        <v>94</v>
      </c>
      <c r="D1361" s="23" t="str">
        <f>Gruppering!F1778</f>
        <v>1</v>
      </c>
      <c r="E1361" s="23" t="str">
        <f>Gruppering!M1778</f>
        <v>010</v>
      </c>
      <c r="F1361" t="str">
        <f t="shared" si="24"/>
        <v>5.68.94.1.010</v>
      </c>
    </row>
    <row r="1362" spans="1:6" x14ac:dyDescent="0.25">
      <c r="A1362" s="23" t="str">
        <f>Gruppering!C1779</f>
        <v>5</v>
      </c>
      <c r="B1362" s="23" t="str">
        <f>Gruppering!D1779</f>
        <v>68</v>
      </c>
      <c r="C1362" s="23" t="str">
        <f>Gruppering!E1779</f>
        <v>94</v>
      </c>
      <c r="D1362" s="23" t="str">
        <f>Gruppering!F1779</f>
        <v>1</v>
      </c>
      <c r="E1362" s="23" t="str">
        <f>Gruppering!M1779</f>
        <v>011</v>
      </c>
      <c r="F1362" t="str">
        <f t="shared" si="24"/>
        <v>5.68.94.1.011</v>
      </c>
    </row>
    <row r="1363" spans="1:6" x14ac:dyDescent="0.25">
      <c r="A1363" s="23" t="str">
        <f>Gruppering!C1780</f>
        <v>5</v>
      </c>
      <c r="B1363" s="23" t="str">
        <f>Gruppering!D1780</f>
        <v>68</v>
      </c>
      <c r="C1363" s="23" t="str">
        <f>Gruppering!E1780</f>
        <v>94</v>
      </c>
      <c r="D1363" s="23" t="str">
        <f>Gruppering!F1780</f>
        <v>1</v>
      </c>
      <c r="E1363" s="23" t="str">
        <f>Gruppering!M1780</f>
        <v>012</v>
      </c>
      <c r="F1363" t="str">
        <f t="shared" si="24"/>
        <v>5.68.94.1.012</v>
      </c>
    </row>
    <row r="1364" spans="1:6" x14ac:dyDescent="0.25">
      <c r="A1364" s="23" t="str">
        <f>Gruppering!C1781</f>
        <v>5</v>
      </c>
      <c r="B1364" s="23" t="str">
        <f>Gruppering!D1781</f>
        <v>68</v>
      </c>
      <c r="C1364" s="23" t="str">
        <f>Gruppering!E1781</f>
        <v>94</v>
      </c>
      <c r="D1364" s="23" t="str">
        <f>Gruppering!F1781</f>
        <v>1</v>
      </c>
      <c r="E1364" s="23" t="str">
        <f>Gruppering!M1781</f>
        <v>013</v>
      </c>
      <c r="F1364" t="str">
        <f t="shared" si="24"/>
        <v>5.68.94.1.013</v>
      </c>
    </row>
    <row r="1365" spans="1:6" x14ac:dyDescent="0.25">
      <c r="A1365" s="23" t="str">
        <f>Gruppering!C1782</f>
        <v>5</v>
      </c>
      <c r="B1365" s="23" t="str">
        <f>Gruppering!D1782</f>
        <v>68</v>
      </c>
      <c r="C1365" s="23" t="str">
        <f>Gruppering!E1782</f>
        <v>94</v>
      </c>
      <c r="D1365" s="23" t="str">
        <f>Gruppering!F1782</f>
        <v>1</v>
      </c>
      <c r="E1365" s="23" t="str">
        <f>Gruppering!M1782</f>
        <v>014</v>
      </c>
      <c r="F1365" t="str">
        <f t="shared" si="24"/>
        <v>5.68.94.1.014</v>
      </c>
    </row>
    <row r="1366" spans="1:6" x14ac:dyDescent="0.25">
      <c r="A1366" s="23" t="str">
        <f>Gruppering!C1783</f>
        <v>5</v>
      </c>
      <c r="B1366" s="23" t="str">
        <f>Gruppering!D1783</f>
        <v>68</v>
      </c>
      <c r="C1366" s="23" t="str">
        <f>Gruppering!E1783</f>
        <v>94</v>
      </c>
      <c r="D1366" s="23" t="str">
        <f>Gruppering!F1783</f>
        <v>1</v>
      </c>
      <c r="E1366" s="23" t="str">
        <f>Gruppering!M1783</f>
        <v>015</v>
      </c>
      <c r="F1366" t="str">
        <f t="shared" si="24"/>
        <v>5.68.94.1.015</v>
      </c>
    </row>
    <row r="1367" spans="1:6" x14ac:dyDescent="0.25">
      <c r="A1367" s="23" t="str">
        <f>Gruppering!C1784</f>
        <v>5</v>
      </c>
      <c r="B1367" s="23" t="str">
        <f>Gruppering!D1784</f>
        <v>68</v>
      </c>
      <c r="C1367" s="23" t="str">
        <f>Gruppering!E1784</f>
        <v>94</v>
      </c>
      <c r="D1367" s="23" t="str">
        <f>Gruppering!F1784</f>
        <v>1</v>
      </c>
      <c r="E1367" s="23" t="str">
        <f>Gruppering!M1784</f>
        <v>016</v>
      </c>
      <c r="F1367" t="str">
        <f t="shared" si="24"/>
        <v>5.68.94.1.016</v>
      </c>
    </row>
    <row r="1368" spans="1:6" x14ac:dyDescent="0.25">
      <c r="A1368" s="23" t="str">
        <f>Gruppering!C1785</f>
        <v>5</v>
      </c>
      <c r="B1368" s="23" t="str">
        <f>Gruppering!D1785</f>
        <v>68</v>
      </c>
      <c r="C1368" s="23" t="str">
        <f>Gruppering!E1785</f>
        <v>94</v>
      </c>
      <c r="D1368" s="23" t="str">
        <f>Gruppering!F1785</f>
        <v>1</v>
      </c>
      <c r="E1368" s="23" t="str">
        <f>Gruppering!M1785</f>
        <v>017</v>
      </c>
      <c r="F1368" t="str">
        <f t="shared" si="24"/>
        <v>5.68.94.1.017</v>
      </c>
    </row>
    <row r="1369" spans="1:6" x14ac:dyDescent="0.25">
      <c r="A1369" s="23" t="str">
        <f>Gruppering!C1786</f>
        <v>5</v>
      </c>
      <c r="B1369" s="23" t="str">
        <f>Gruppering!D1786</f>
        <v>68</v>
      </c>
      <c r="C1369" s="23" t="str">
        <f>Gruppering!E1786</f>
        <v>94</v>
      </c>
      <c r="D1369" s="23" t="str">
        <f>Gruppering!F1786</f>
        <v>1</v>
      </c>
      <c r="E1369" s="23" t="str">
        <f>Gruppering!M1786</f>
        <v>018</v>
      </c>
      <c r="F1369" t="str">
        <f t="shared" si="24"/>
        <v>5.68.94.1.018</v>
      </c>
    </row>
    <row r="1370" spans="1:6" x14ac:dyDescent="0.25">
      <c r="A1370" s="23" t="str">
        <f>Gruppering!C1787</f>
        <v>5</v>
      </c>
      <c r="B1370" s="23" t="str">
        <f>Gruppering!D1787</f>
        <v>68</v>
      </c>
      <c r="C1370" s="23" t="str">
        <f>Gruppering!E1787</f>
        <v>94</v>
      </c>
      <c r="D1370" s="23" t="str">
        <f>Gruppering!F1787</f>
        <v>1</v>
      </c>
      <c r="E1370" s="23" t="str">
        <f>Gruppering!M1787</f>
        <v>019</v>
      </c>
      <c r="F1370" t="str">
        <f t="shared" si="24"/>
        <v>5.68.94.1.019</v>
      </c>
    </row>
    <row r="1371" spans="1:6" x14ac:dyDescent="0.25">
      <c r="A1371" s="23" t="str">
        <f>Gruppering!C1788</f>
        <v>5</v>
      </c>
      <c r="B1371" s="23" t="str">
        <f>Gruppering!D1788</f>
        <v>68</v>
      </c>
      <c r="C1371" s="23" t="str">
        <f>Gruppering!E1788</f>
        <v>94</v>
      </c>
      <c r="D1371" s="23" t="str">
        <f>Gruppering!F1788</f>
        <v>1</v>
      </c>
      <c r="E1371" s="23" t="str">
        <f>Gruppering!M1788</f>
        <v>020</v>
      </c>
      <c r="F1371" t="str">
        <f t="shared" si="24"/>
        <v>5.68.94.1.020</v>
      </c>
    </row>
    <row r="1372" spans="1:6" x14ac:dyDescent="0.25">
      <c r="A1372" s="23" t="str">
        <f>Gruppering!C1793</f>
        <v>5</v>
      </c>
      <c r="B1372" s="23" t="str">
        <f>Gruppering!D1793</f>
        <v>68</v>
      </c>
      <c r="C1372" s="23" t="str">
        <f>Gruppering!E1793</f>
        <v>94</v>
      </c>
      <c r="D1372" s="23" t="str">
        <f>Gruppering!F1793</f>
        <v>1</v>
      </c>
      <c r="E1372" s="23" t="str">
        <f>Gruppering!M1793</f>
        <v>104</v>
      </c>
      <c r="F1372" t="str">
        <f t="shared" si="24"/>
        <v>5.68.94.1.104</v>
      </c>
    </row>
    <row r="1373" spans="1:6" x14ac:dyDescent="0.25">
      <c r="A1373" s="23" t="str">
        <f>Gruppering!C1795</f>
        <v>5</v>
      </c>
      <c r="B1373" s="23" t="str">
        <f>Gruppering!D1795</f>
        <v>68</v>
      </c>
      <c r="C1373" s="23" t="str">
        <f>Gruppering!E1795</f>
        <v>94</v>
      </c>
      <c r="D1373" s="23" t="str">
        <f>Gruppering!F1795</f>
        <v>1</v>
      </c>
      <c r="E1373" s="23" t="str">
        <f>Gruppering!M1795</f>
        <v>106</v>
      </c>
      <c r="F1373" t="str">
        <f t="shared" si="24"/>
        <v>5.68.94.1.106</v>
      </c>
    </row>
    <row r="1374" spans="1:6" x14ac:dyDescent="0.25">
      <c r="A1374" s="23" t="str">
        <f>Gruppering!C1796</f>
        <v>5</v>
      </c>
      <c r="B1374" s="23" t="str">
        <f>Gruppering!D1796</f>
        <v>68</v>
      </c>
      <c r="C1374" s="23" t="str">
        <f>Gruppering!E1796</f>
        <v>94</v>
      </c>
      <c r="D1374" s="23" t="str">
        <f>Gruppering!F1796</f>
        <v>1</v>
      </c>
      <c r="E1374" s="23" t="str">
        <f>Gruppering!M1796</f>
        <v>107</v>
      </c>
      <c r="F1374" t="str">
        <f t="shared" si="24"/>
        <v>5.68.94.1.107</v>
      </c>
    </row>
    <row r="1375" spans="1:6" x14ac:dyDescent="0.25">
      <c r="A1375" s="23" t="str">
        <f>Gruppering!C1797</f>
        <v>5</v>
      </c>
      <c r="B1375" s="23" t="str">
        <f>Gruppering!D1797</f>
        <v>68</v>
      </c>
      <c r="C1375" s="23" t="str">
        <f>Gruppering!E1797</f>
        <v>94</v>
      </c>
      <c r="D1375" s="23" t="str">
        <f>Gruppering!F1797</f>
        <v>2</v>
      </c>
      <c r="E1375" s="23" t="str">
        <f>Gruppering!M1797</f>
        <v>001</v>
      </c>
      <c r="F1375" t="str">
        <f t="shared" si="24"/>
        <v>5.68.94.2.001</v>
      </c>
    </row>
    <row r="1376" spans="1:6" x14ac:dyDescent="0.25">
      <c r="A1376" s="23" t="str">
        <f>Gruppering!C1798</f>
        <v>5</v>
      </c>
      <c r="B1376" s="23" t="str">
        <f>Gruppering!D1798</f>
        <v>68</v>
      </c>
      <c r="C1376" s="23" t="str">
        <f>Gruppering!E1798</f>
        <v>94</v>
      </c>
      <c r="D1376" s="23" t="str">
        <f>Gruppering!F1798</f>
        <v>2</v>
      </c>
      <c r="E1376" s="23" t="str">
        <f>Gruppering!M1798</f>
        <v>003</v>
      </c>
      <c r="F1376" t="str">
        <f t="shared" si="24"/>
        <v>5.68.94.2.003</v>
      </c>
    </row>
    <row r="1377" spans="1:6" x14ac:dyDescent="0.25">
      <c r="A1377" s="23" t="str">
        <f>Gruppering!C1800</f>
        <v>5</v>
      </c>
      <c r="B1377" s="23" t="str">
        <f>Gruppering!D1800</f>
        <v>68</v>
      </c>
      <c r="C1377" s="23" t="str">
        <f>Gruppering!E1800</f>
        <v>94</v>
      </c>
      <c r="D1377" s="23" t="str">
        <f>Gruppering!F1800</f>
        <v>3</v>
      </c>
      <c r="E1377" s="23" t="str">
        <f>Gruppering!M1800</f>
        <v>010</v>
      </c>
      <c r="F1377" t="str">
        <f t="shared" si="24"/>
        <v>5.68.94.3.010</v>
      </c>
    </row>
    <row r="1378" spans="1:6" x14ac:dyDescent="0.25">
      <c r="A1378" s="23" t="str">
        <f>Gruppering!C1801</f>
        <v>5</v>
      </c>
      <c r="B1378" s="23" t="str">
        <f>Gruppering!D1801</f>
        <v>68</v>
      </c>
      <c r="C1378" s="23" t="str">
        <f>Gruppering!E1801</f>
        <v>94</v>
      </c>
      <c r="D1378" s="23" t="str">
        <f>Gruppering!F1801</f>
        <v>3</v>
      </c>
      <c r="E1378" s="23" t="str">
        <f>Gruppering!M1801</f>
        <v>015</v>
      </c>
      <c r="F1378" t="str">
        <f t="shared" si="24"/>
        <v>5.68.94.3.015</v>
      </c>
    </row>
    <row r="1379" spans="1:6" x14ac:dyDescent="0.25">
      <c r="A1379" s="23" t="str">
        <f>Gruppering!C1802</f>
        <v>5</v>
      </c>
      <c r="B1379" s="23" t="str">
        <f>Gruppering!D1802</f>
        <v>68</v>
      </c>
      <c r="C1379" s="23" t="str">
        <f>Gruppering!E1802</f>
        <v>95</v>
      </c>
      <c r="D1379" s="23" t="str">
        <f>Gruppering!F1802</f>
        <v>1</v>
      </c>
      <c r="E1379" s="23" t="str">
        <f>Gruppering!M1802</f>
        <v>001</v>
      </c>
      <c r="F1379" t="str">
        <f t="shared" si="24"/>
        <v>5.68.95.1.001</v>
      </c>
    </row>
    <row r="1380" spans="1:6" x14ac:dyDescent="0.25">
      <c r="A1380" s="23" t="str">
        <f>Gruppering!C1803</f>
        <v>5</v>
      </c>
      <c r="B1380" s="23" t="str">
        <f>Gruppering!D1803</f>
        <v>68</v>
      </c>
      <c r="C1380" s="23" t="str">
        <f>Gruppering!E1803</f>
        <v>95</v>
      </c>
      <c r="D1380" s="23" t="str">
        <f>Gruppering!F1803</f>
        <v>1</v>
      </c>
      <c r="E1380" s="23" t="str">
        <f>Gruppering!M1803</f>
        <v>003</v>
      </c>
      <c r="F1380" t="str">
        <f t="shared" si="24"/>
        <v>5.68.95.1.003</v>
      </c>
    </row>
    <row r="1381" spans="1:6" x14ac:dyDescent="0.25">
      <c r="A1381" s="23" t="str">
        <f>Gruppering!C1804</f>
        <v>5</v>
      </c>
      <c r="B1381" s="23" t="str">
        <f>Gruppering!D1804</f>
        <v>68</v>
      </c>
      <c r="C1381" s="23" t="str">
        <f>Gruppering!E1804</f>
        <v>95</v>
      </c>
      <c r="D1381" s="23" t="str">
        <f>Gruppering!F1804</f>
        <v>1</v>
      </c>
      <c r="E1381" s="23" t="str">
        <f>Gruppering!M1804</f>
        <v>020</v>
      </c>
      <c r="F1381" t="str">
        <f t="shared" si="24"/>
        <v>5.68.95.1.020</v>
      </c>
    </row>
    <row r="1382" spans="1:6" x14ac:dyDescent="0.25">
      <c r="A1382" s="23" t="str">
        <f>Gruppering!C1805</f>
        <v>5</v>
      </c>
      <c r="B1382" s="23" t="str">
        <f>Gruppering!D1805</f>
        <v>68</v>
      </c>
      <c r="C1382" s="23" t="str">
        <f>Gruppering!E1805</f>
        <v>95</v>
      </c>
      <c r="D1382" s="23" t="str">
        <f>Gruppering!F1805</f>
        <v>2</v>
      </c>
      <c r="E1382" s="23" t="str">
        <f>Gruppering!M1805</f>
        <v>003</v>
      </c>
      <c r="F1382" t="str">
        <f t="shared" si="24"/>
        <v>5.68.95.2.003</v>
      </c>
    </row>
    <row r="1383" spans="1:6" x14ac:dyDescent="0.25">
      <c r="A1383" s="23" t="str">
        <f>Gruppering!C1806</f>
        <v>5</v>
      </c>
      <c r="B1383" s="23" t="str">
        <f>Gruppering!D1806</f>
        <v>68</v>
      </c>
      <c r="C1383" s="23" t="str">
        <f>Gruppering!E1806</f>
        <v>95</v>
      </c>
      <c r="D1383" s="23" t="str">
        <f>Gruppering!F1806</f>
        <v>2</v>
      </c>
      <c r="E1383" s="23" t="str">
        <f>Gruppering!M1806</f>
        <v>006</v>
      </c>
      <c r="F1383" t="str">
        <f>CONCATENATE(A1383,".",B1383,".",C1383,".",D1383,".",E1383)</f>
        <v>5.68.95.2.006</v>
      </c>
    </row>
    <row r="1384" spans="1:6" x14ac:dyDescent="0.25">
      <c r="A1384" s="23" t="str">
        <f>Gruppering!C1807</f>
        <v>5</v>
      </c>
      <c r="B1384" s="23" t="str">
        <f>Gruppering!D1807</f>
        <v>68</v>
      </c>
      <c r="C1384" s="23" t="str">
        <f>Gruppering!E1807</f>
        <v>95</v>
      </c>
      <c r="D1384" s="23" t="str">
        <f>Gruppering!F1807</f>
        <v>2</v>
      </c>
      <c r="E1384" s="23" t="str">
        <f>Gruppering!M1807</f>
        <v>020</v>
      </c>
      <c r="F1384" t="str">
        <f t="shared" si="24"/>
        <v>5.68.95.2.020</v>
      </c>
    </row>
    <row r="1385" spans="1:6" x14ac:dyDescent="0.25">
      <c r="A1385" s="23" t="str">
        <f>Gruppering!C1808</f>
        <v>5</v>
      </c>
      <c r="B1385" s="23" t="str">
        <f>Gruppering!D1808</f>
        <v>68</v>
      </c>
      <c r="C1385" s="23" t="str">
        <f>Gruppering!E1808</f>
        <v>95</v>
      </c>
      <c r="D1385" s="23" t="str">
        <f>Gruppering!F1808</f>
        <v>3</v>
      </c>
      <c r="E1385" s="23" t="str">
        <f>Gruppering!M1808</f>
        <v>001</v>
      </c>
      <c r="F1385" t="str">
        <f t="shared" si="24"/>
        <v>5.68.95.3.001</v>
      </c>
    </row>
    <row r="1386" spans="1:6" x14ac:dyDescent="0.25">
      <c r="A1386" s="23" t="str">
        <f>Gruppering!C1809</f>
        <v>5</v>
      </c>
      <c r="B1386" s="23" t="str">
        <f>Gruppering!D1809</f>
        <v>68</v>
      </c>
      <c r="C1386" s="23" t="str">
        <f>Gruppering!E1809</f>
        <v>95</v>
      </c>
      <c r="D1386" s="23" t="str">
        <f>Gruppering!F1809</f>
        <v>3</v>
      </c>
      <c r="E1386" s="23" t="str">
        <f>Gruppering!M1809</f>
        <v>010</v>
      </c>
      <c r="F1386" t="str">
        <f t="shared" si="24"/>
        <v>5.68.95.3.010</v>
      </c>
    </row>
    <row r="1387" spans="1:6" x14ac:dyDescent="0.25">
      <c r="A1387" s="23" t="str">
        <f>Gruppering!C1810</f>
        <v>5</v>
      </c>
      <c r="B1387" s="23" t="str">
        <f>Gruppering!D1810</f>
        <v>68</v>
      </c>
      <c r="C1387" s="23" t="str">
        <f>Gruppering!E1810</f>
        <v>95</v>
      </c>
      <c r="D1387" s="23" t="str">
        <f>Gruppering!F1810</f>
        <v>3</v>
      </c>
      <c r="E1387" s="23" t="str">
        <f>Gruppering!M1810</f>
        <v>015</v>
      </c>
      <c r="F1387" t="str">
        <f t="shared" si="24"/>
        <v>5.68.95.3.015</v>
      </c>
    </row>
    <row r="1388" spans="1:6" x14ac:dyDescent="0.25">
      <c r="A1388" s="23" t="str">
        <f>Gruppering!C1811</f>
        <v>5</v>
      </c>
      <c r="B1388" s="23" t="str">
        <f>Gruppering!D1811</f>
        <v>68</v>
      </c>
      <c r="C1388" s="23" t="str">
        <f>Gruppering!E1811</f>
        <v>96</v>
      </c>
      <c r="D1388" s="23" t="str">
        <f>Gruppering!F1811</f>
        <v>1</v>
      </c>
      <c r="E1388" s="23" t="str">
        <f>Gruppering!M1811</f>
        <v>091</v>
      </c>
      <c r="F1388" t="str">
        <f t="shared" si="24"/>
        <v>5.68.96.1.091</v>
      </c>
    </row>
    <row r="1389" spans="1:6" x14ac:dyDescent="0.25">
      <c r="A1389" s="23" t="str">
        <f>Gruppering!C1812</f>
        <v>5</v>
      </c>
      <c r="B1389" s="23" t="str">
        <f>Gruppering!D1812</f>
        <v>68</v>
      </c>
      <c r="C1389" s="23" t="str">
        <f>Gruppering!E1812</f>
        <v>96</v>
      </c>
      <c r="D1389" s="23" t="str">
        <f>Gruppering!F1812</f>
        <v>2</v>
      </c>
      <c r="E1389" s="23" t="str">
        <f>Gruppering!M1812</f>
        <v>003</v>
      </c>
      <c r="F1389" t="str">
        <f t="shared" si="24"/>
        <v>5.68.96.2.003</v>
      </c>
    </row>
    <row r="1390" spans="1:6" x14ac:dyDescent="0.25">
      <c r="A1390" s="23" t="str">
        <f>Gruppering!C1813</f>
        <v>5</v>
      </c>
      <c r="B1390" s="23" t="str">
        <f>Gruppering!D1813</f>
        <v>68</v>
      </c>
      <c r="C1390" s="23" t="str">
        <f>Gruppering!E1813</f>
        <v>96</v>
      </c>
      <c r="D1390" s="23" t="str">
        <f>Gruppering!F1813</f>
        <v>2</v>
      </c>
      <c r="E1390" s="23" t="str">
        <f>Gruppering!M1813</f>
        <v>004</v>
      </c>
      <c r="F1390" t="str">
        <f t="shared" si="24"/>
        <v>5.68.96.2.004</v>
      </c>
    </row>
    <row r="1391" spans="1:6" x14ac:dyDescent="0.25">
      <c r="A1391" s="23" t="str">
        <f>Gruppering!C1814</f>
        <v>5</v>
      </c>
      <c r="B1391" s="23" t="str">
        <f>Gruppering!D1814</f>
        <v>68</v>
      </c>
      <c r="C1391" s="23" t="str">
        <f>Gruppering!E1814</f>
        <v>96</v>
      </c>
      <c r="D1391" s="23" t="str">
        <f>Gruppering!F1814</f>
        <v>3</v>
      </c>
      <c r="E1391" s="23" t="str">
        <f>Gruppering!M1814</f>
        <v>001</v>
      </c>
      <c r="F1391" t="str">
        <f t="shared" si="24"/>
        <v>5.68.96.3.001</v>
      </c>
    </row>
    <row r="1392" spans="1:6" x14ac:dyDescent="0.25">
      <c r="A1392" s="23" t="str">
        <f>Gruppering!C1815</f>
        <v>5</v>
      </c>
      <c r="B1392" s="23" t="str">
        <f>Gruppering!D1815</f>
        <v>68</v>
      </c>
      <c r="C1392" s="23" t="str">
        <f>Gruppering!E1815</f>
        <v>96</v>
      </c>
      <c r="D1392" s="23" t="str">
        <f>Gruppering!F1815</f>
        <v>3</v>
      </c>
      <c r="E1392" s="23" t="str">
        <f>Gruppering!M1815</f>
        <v>010</v>
      </c>
      <c r="F1392" t="str">
        <f t="shared" si="24"/>
        <v>5.68.96.3.010</v>
      </c>
    </row>
    <row r="1393" spans="1:6" x14ac:dyDescent="0.25">
      <c r="A1393" s="23" t="str">
        <f>Gruppering!C1816</f>
        <v>5</v>
      </c>
      <c r="B1393" s="23" t="str">
        <f>Gruppering!D1816</f>
        <v>68</v>
      </c>
      <c r="C1393" s="23" t="str">
        <f>Gruppering!E1816</f>
        <v>96</v>
      </c>
      <c r="D1393" s="23" t="str">
        <f>Gruppering!F1816</f>
        <v>3</v>
      </c>
      <c r="E1393" s="23" t="str">
        <f>Gruppering!M1816</f>
        <v>015</v>
      </c>
      <c r="F1393" t="str">
        <f t="shared" si="24"/>
        <v>5.68.96.3.015</v>
      </c>
    </row>
    <row r="1394" spans="1:6" x14ac:dyDescent="0.25">
      <c r="A1394" s="23" t="str">
        <f>Gruppering!C1817</f>
        <v>5</v>
      </c>
      <c r="B1394" s="23" t="str">
        <f>Gruppering!D1817</f>
        <v>68</v>
      </c>
      <c r="C1394" s="23" t="str">
        <f>Gruppering!E1817</f>
        <v>97</v>
      </c>
      <c r="D1394" s="23" t="str">
        <f>Gruppering!F1817</f>
        <v>1</v>
      </c>
      <c r="E1394" s="23" t="str">
        <f>Gruppering!M1817</f>
        <v>001</v>
      </c>
      <c r="F1394" t="str">
        <f t="shared" si="24"/>
        <v>5.68.97.1.001</v>
      </c>
    </row>
    <row r="1395" spans="1:6" x14ac:dyDescent="0.25">
      <c r="A1395" s="23" t="str">
        <f>Gruppering!C1818</f>
        <v>5</v>
      </c>
      <c r="B1395" s="23" t="str">
        <f>Gruppering!D1818</f>
        <v>68</v>
      </c>
      <c r="C1395" s="23" t="str">
        <f>Gruppering!E1818</f>
        <v>97</v>
      </c>
      <c r="D1395" s="23" t="str">
        <f>Gruppering!F1818</f>
        <v>1</v>
      </c>
      <c r="E1395" s="23" t="str">
        <f>Gruppering!M1818</f>
        <v>002</v>
      </c>
      <c r="F1395" t="str">
        <f t="shared" si="24"/>
        <v>5.68.97.1.002</v>
      </c>
    </row>
    <row r="1396" spans="1:6" x14ac:dyDescent="0.25">
      <c r="A1396" s="23" t="str">
        <f>Gruppering!C1819</f>
        <v>5</v>
      </c>
      <c r="B1396" s="23" t="str">
        <f>Gruppering!D1819</f>
        <v>68</v>
      </c>
      <c r="C1396" s="23" t="str">
        <f>Gruppering!E1819</f>
        <v>97</v>
      </c>
      <c r="D1396" s="23" t="str">
        <f>Gruppering!F1819</f>
        <v>2</v>
      </c>
      <c r="E1396" s="23" t="str">
        <f>Gruppering!M1819</f>
        <v>002</v>
      </c>
      <c r="F1396" t="str">
        <f t="shared" si="24"/>
        <v>5.68.97.2.002</v>
      </c>
    </row>
    <row r="1397" spans="1:6" x14ac:dyDescent="0.25">
      <c r="A1397" s="23" t="str">
        <f>Gruppering!C1820</f>
        <v>5</v>
      </c>
      <c r="B1397" s="23" t="str">
        <f>Gruppering!D1820</f>
        <v>68</v>
      </c>
      <c r="C1397" s="23" t="str">
        <f>Gruppering!E1820</f>
        <v>97</v>
      </c>
      <c r="D1397" s="23" t="str">
        <f>Gruppering!F1820</f>
        <v>2</v>
      </c>
      <c r="E1397" s="23" t="str">
        <f>Gruppering!M1820</f>
        <v>003</v>
      </c>
      <c r="F1397" t="str">
        <f t="shared" si="24"/>
        <v>5.68.97.2.003</v>
      </c>
    </row>
    <row r="1398" spans="1:6" x14ac:dyDescent="0.25">
      <c r="A1398" s="23" t="str">
        <f>Gruppering!C1821</f>
        <v>5</v>
      </c>
      <c r="B1398" s="23" t="str">
        <f>Gruppering!D1821</f>
        <v>68</v>
      </c>
      <c r="C1398" s="23" t="str">
        <f>Gruppering!E1821</f>
        <v>97</v>
      </c>
      <c r="D1398" s="23" t="str">
        <f>Gruppering!F1821</f>
        <v>3</v>
      </c>
      <c r="E1398" s="23" t="str">
        <f>Gruppering!M1821</f>
        <v>001</v>
      </c>
      <c r="F1398" t="str">
        <f t="shared" si="24"/>
        <v>5.68.97.3.001</v>
      </c>
    </row>
    <row r="1399" spans="1:6" x14ac:dyDescent="0.25">
      <c r="A1399" s="23" t="str">
        <f>Gruppering!C1822</f>
        <v>5</v>
      </c>
      <c r="B1399" s="23" t="str">
        <f>Gruppering!D1822</f>
        <v>68</v>
      </c>
      <c r="C1399" s="23" t="str">
        <f>Gruppering!E1822</f>
        <v>97</v>
      </c>
      <c r="D1399" s="23" t="str">
        <f>Gruppering!F1822</f>
        <v>3</v>
      </c>
      <c r="E1399" s="23" t="str">
        <f>Gruppering!M1822</f>
        <v>010</v>
      </c>
      <c r="F1399" t="str">
        <f t="shared" si="24"/>
        <v>5.68.97.3.010</v>
      </c>
    </row>
    <row r="1400" spans="1:6" x14ac:dyDescent="0.25">
      <c r="A1400" s="23" t="str">
        <f>Gruppering!C1823</f>
        <v>5</v>
      </c>
      <c r="B1400" s="23" t="str">
        <f>Gruppering!D1823</f>
        <v>68</v>
      </c>
      <c r="C1400" s="23" t="str">
        <f>Gruppering!E1823</f>
        <v>97</v>
      </c>
      <c r="D1400" s="23" t="str">
        <f>Gruppering!F1823</f>
        <v>3</v>
      </c>
      <c r="E1400" s="23" t="str">
        <f>Gruppering!M1823</f>
        <v>015</v>
      </c>
      <c r="F1400" t="str">
        <f t="shared" si="24"/>
        <v>5.68.97.3.015</v>
      </c>
    </row>
    <row r="1401" spans="1:6" x14ac:dyDescent="0.25">
      <c r="A1401" s="23" t="str">
        <f>Gruppering!C1824</f>
        <v>5</v>
      </c>
      <c r="B1401" s="23" t="str">
        <f>Gruppering!D1824</f>
        <v>68</v>
      </c>
      <c r="C1401" s="23" t="str">
        <f>Gruppering!E1824</f>
        <v>98</v>
      </c>
      <c r="D1401" s="23" t="str">
        <f>Gruppering!F1824</f>
        <v>1</v>
      </c>
      <c r="E1401" s="23" t="str">
        <f>Gruppering!M1824</f>
        <v>001</v>
      </c>
      <c r="F1401" t="str">
        <f t="shared" si="24"/>
        <v>5.68.98.1.001</v>
      </c>
    </row>
    <row r="1402" spans="1:6" x14ac:dyDescent="0.25">
      <c r="A1402" s="23" t="str">
        <f>Gruppering!C1825</f>
        <v>5</v>
      </c>
      <c r="B1402" s="23" t="str">
        <f>Gruppering!D1825</f>
        <v>68</v>
      </c>
      <c r="C1402" s="23" t="str">
        <f>Gruppering!E1825</f>
        <v>98</v>
      </c>
      <c r="D1402" s="23" t="str">
        <f>Gruppering!F1825</f>
        <v>1</v>
      </c>
      <c r="E1402" s="23" t="str">
        <f>Gruppering!M1825</f>
        <v>002</v>
      </c>
      <c r="F1402" t="str">
        <f t="shared" si="24"/>
        <v>5.68.98.1.002</v>
      </c>
    </row>
    <row r="1403" spans="1:6" x14ac:dyDescent="0.25">
      <c r="A1403" s="23" t="str">
        <f>Gruppering!C1826</f>
        <v>5</v>
      </c>
      <c r="B1403" s="23" t="str">
        <f>Gruppering!D1826</f>
        <v>68</v>
      </c>
      <c r="C1403" s="23" t="str">
        <f>Gruppering!E1826</f>
        <v>98</v>
      </c>
      <c r="D1403" s="23" t="str">
        <f>Gruppering!F1826</f>
        <v>1</v>
      </c>
      <c r="E1403" s="23" t="str">
        <f>Gruppering!M1826</f>
        <v>003</v>
      </c>
      <c r="F1403" t="str">
        <f t="shared" si="24"/>
        <v>5.68.98.1.003</v>
      </c>
    </row>
    <row r="1404" spans="1:6" x14ac:dyDescent="0.25">
      <c r="A1404" s="23" t="str">
        <f>Gruppering!C1827</f>
        <v>5</v>
      </c>
      <c r="B1404" s="23" t="str">
        <f>Gruppering!D1827</f>
        <v>68</v>
      </c>
      <c r="C1404" s="23" t="str">
        <f>Gruppering!E1827</f>
        <v>98</v>
      </c>
      <c r="D1404" s="23" t="str">
        <f>Gruppering!F1827</f>
        <v>1</v>
      </c>
      <c r="E1404" s="23" t="str">
        <f>Gruppering!M1827</f>
        <v>004</v>
      </c>
      <c r="F1404" t="str">
        <f t="shared" si="24"/>
        <v>5.68.98.1.004</v>
      </c>
    </row>
    <row r="1405" spans="1:6" x14ac:dyDescent="0.25">
      <c r="A1405" s="23" t="str">
        <f>Gruppering!C1828</f>
        <v>5</v>
      </c>
      <c r="B1405" s="23" t="str">
        <f>Gruppering!D1828</f>
        <v>68</v>
      </c>
      <c r="C1405" s="23" t="str">
        <f>Gruppering!E1828</f>
        <v>98</v>
      </c>
      <c r="D1405" s="23" t="str">
        <f>Gruppering!F1828</f>
        <v>1</v>
      </c>
      <c r="E1405" s="23" t="str">
        <f>Gruppering!M1828</f>
        <v>005</v>
      </c>
      <c r="F1405" t="str">
        <f t="shared" si="24"/>
        <v>5.68.98.1.005</v>
      </c>
    </row>
    <row r="1406" spans="1:6" x14ac:dyDescent="0.25">
      <c r="A1406" s="23" t="str">
        <f>Gruppering!C1829</f>
        <v>5</v>
      </c>
      <c r="B1406" s="23" t="str">
        <f>Gruppering!D1829</f>
        <v>68</v>
      </c>
      <c r="C1406" s="23" t="str">
        <f>Gruppering!E1829</f>
        <v>98</v>
      </c>
      <c r="D1406" s="23" t="str">
        <f>Gruppering!F1829</f>
        <v>1</v>
      </c>
      <c r="E1406" s="23" t="str">
        <f>Gruppering!M1829</f>
        <v>006</v>
      </c>
      <c r="F1406" t="str">
        <f t="shared" si="24"/>
        <v>5.68.98.1.006</v>
      </c>
    </row>
    <row r="1407" spans="1:6" x14ac:dyDescent="0.25">
      <c r="A1407" s="23" t="str">
        <f>Gruppering!C1830</f>
        <v>5</v>
      </c>
      <c r="B1407" s="23" t="str">
        <f>Gruppering!D1830</f>
        <v>68</v>
      </c>
      <c r="C1407" s="23" t="str">
        <f>Gruppering!E1830</f>
        <v>98</v>
      </c>
      <c r="D1407" s="23" t="str">
        <f>Gruppering!F1830</f>
        <v>1</v>
      </c>
      <c r="E1407" s="23" t="str">
        <f>Gruppering!M1830</f>
        <v>007</v>
      </c>
      <c r="F1407" t="str">
        <f t="shared" si="24"/>
        <v>5.68.98.1.007</v>
      </c>
    </row>
    <row r="1408" spans="1:6" x14ac:dyDescent="0.25">
      <c r="A1408" s="23" t="str">
        <f>Gruppering!C1831</f>
        <v>5</v>
      </c>
      <c r="B1408" s="23" t="str">
        <f>Gruppering!D1831</f>
        <v>68</v>
      </c>
      <c r="C1408" s="23" t="str">
        <f>Gruppering!E1831</f>
        <v>98</v>
      </c>
      <c r="D1408" s="23" t="str">
        <f>Gruppering!F1831</f>
        <v>1</v>
      </c>
      <c r="E1408" s="23" t="str">
        <f>Gruppering!M1831</f>
        <v>008</v>
      </c>
      <c r="F1408" t="str">
        <f t="shared" si="24"/>
        <v>5.68.98.1.008</v>
      </c>
    </row>
    <row r="1409" spans="1:6" x14ac:dyDescent="0.25">
      <c r="A1409" s="23" t="str">
        <f>Gruppering!C1832</f>
        <v>5</v>
      </c>
      <c r="B1409" s="23" t="str">
        <f>Gruppering!D1832</f>
        <v>68</v>
      </c>
      <c r="C1409" s="23" t="str">
        <f>Gruppering!E1832</f>
        <v>98</v>
      </c>
      <c r="D1409" s="23" t="str">
        <f>Gruppering!F1832</f>
        <v>1</v>
      </c>
      <c r="E1409" s="23" t="str">
        <f>Gruppering!M1832</f>
        <v>009</v>
      </c>
      <c r="F1409" t="str">
        <f t="shared" si="24"/>
        <v>5.68.98.1.009</v>
      </c>
    </row>
    <row r="1410" spans="1:6" x14ac:dyDescent="0.25">
      <c r="A1410" s="23" t="str">
        <f>Gruppering!C1833</f>
        <v>5</v>
      </c>
      <c r="B1410" s="23" t="str">
        <f>Gruppering!D1833</f>
        <v>68</v>
      </c>
      <c r="C1410" s="23" t="str">
        <f>Gruppering!E1833</f>
        <v>98</v>
      </c>
      <c r="D1410" s="23" t="str">
        <f>Gruppering!F1833</f>
        <v>1</v>
      </c>
      <c r="E1410" s="23" t="str">
        <f>Gruppering!M1833</f>
        <v>010</v>
      </c>
      <c r="F1410" t="str">
        <f t="shared" si="24"/>
        <v>5.68.98.1.010</v>
      </c>
    </row>
    <row r="1411" spans="1:6" x14ac:dyDescent="0.25">
      <c r="A1411" s="23" t="str">
        <f>Gruppering!C1834</f>
        <v>5</v>
      </c>
      <c r="B1411" s="23" t="str">
        <f>Gruppering!D1834</f>
        <v>68</v>
      </c>
      <c r="C1411" s="23" t="str">
        <f>Gruppering!E1834</f>
        <v>98</v>
      </c>
      <c r="D1411" s="23" t="str">
        <f>Gruppering!F1834</f>
        <v>1</v>
      </c>
      <c r="E1411" s="23" t="str">
        <f>Gruppering!M1834</f>
        <v>011</v>
      </c>
      <c r="F1411" t="str">
        <f t="shared" si="24"/>
        <v>5.68.98.1.011</v>
      </c>
    </row>
    <row r="1412" spans="1:6" x14ac:dyDescent="0.25">
      <c r="A1412" s="23" t="str">
        <f>Gruppering!C1835</f>
        <v>5</v>
      </c>
      <c r="B1412" s="23" t="str">
        <f>Gruppering!D1835</f>
        <v>68</v>
      </c>
      <c r="C1412" s="23" t="str">
        <f>Gruppering!E1835</f>
        <v>98</v>
      </c>
      <c r="D1412" s="23" t="str">
        <f>Gruppering!F1835</f>
        <v>1</v>
      </c>
      <c r="E1412" s="23" t="str">
        <f>Gruppering!M1835</f>
        <v>012</v>
      </c>
      <c r="F1412" t="str">
        <f t="shared" si="24"/>
        <v>5.68.98.1.012</v>
      </c>
    </row>
    <row r="1413" spans="1:6" x14ac:dyDescent="0.25">
      <c r="A1413" s="23" t="str">
        <f>Gruppering!C1836</f>
        <v>5</v>
      </c>
      <c r="B1413" s="23" t="str">
        <f>Gruppering!D1836</f>
        <v>68</v>
      </c>
      <c r="C1413" s="23" t="str">
        <f>Gruppering!E1836</f>
        <v>98</v>
      </c>
      <c r="D1413" s="23" t="str">
        <f>Gruppering!F1836</f>
        <v>1</v>
      </c>
      <c r="E1413" s="23" t="str">
        <f>Gruppering!M1836</f>
        <v>013</v>
      </c>
      <c r="F1413" t="str">
        <f t="shared" si="24"/>
        <v>5.68.98.1.013</v>
      </c>
    </row>
    <row r="1414" spans="1:6" x14ac:dyDescent="0.25">
      <c r="A1414" s="23" t="str">
        <f>Gruppering!C1837</f>
        <v>5</v>
      </c>
      <c r="B1414" s="23" t="str">
        <f>Gruppering!D1837</f>
        <v>68</v>
      </c>
      <c r="C1414" s="23" t="str">
        <f>Gruppering!E1837</f>
        <v>98</v>
      </c>
      <c r="D1414" s="23" t="str">
        <f>Gruppering!F1837</f>
        <v>1</v>
      </c>
      <c r="E1414" s="23" t="str">
        <f>Gruppering!M1837</f>
        <v>014</v>
      </c>
      <c r="F1414" t="str">
        <f t="shared" si="24"/>
        <v>5.68.98.1.014</v>
      </c>
    </row>
    <row r="1415" spans="1:6" x14ac:dyDescent="0.25">
      <c r="A1415" s="23" t="str">
        <f>Gruppering!C1838</f>
        <v>5</v>
      </c>
      <c r="B1415" s="23" t="str">
        <f>Gruppering!D1838</f>
        <v>68</v>
      </c>
      <c r="C1415" s="23" t="str">
        <f>Gruppering!E1838</f>
        <v>98</v>
      </c>
      <c r="D1415" s="23" t="str">
        <f>Gruppering!F1838</f>
        <v>1</v>
      </c>
      <c r="E1415" s="23" t="str">
        <f>Gruppering!M1838</f>
        <v>015</v>
      </c>
      <c r="F1415" t="str">
        <f t="shared" ref="F1415:F1478" si="25">CONCATENATE(A1415,".",B1415,".",C1415,".",D1415,".",E1415)</f>
        <v>5.68.98.1.015</v>
      </c>
    </row>
    <row r="1416" spans="1:6" x14ac:dyDescent="0.25">
      <c r="A1416" s="23" t="str">
        <f>Gruppering!C1839</f>
        <v>5</v>
      </c>
      <c r="B1416" s="23" t="str">
        <f>Gruppering!D1839</f>
        <v>68</v>
      </c>
      <c r="C1416" s="23" t="str">
        <f>Gruppering!E1839</f>
        <v>98</v>
      </c>
      <c r="D1416" s="23" t="str">
        <f>Gruppering!F1839</f>
        <v>1</v>
      </c>
      <c r="E1416" s="23" t="str">
        <f>Gruppering!M1839</f>
        <v>016</v>
      </c>
      <c r="F1416" t="str">
        <f t="shared" si="25"/>
        <v>5.68.98.1.016</v>
      </c>
    </row>
    <row r="1417" spans="1:6" x14ac:dyDescent="0.25">
      <c r="A1417" s="23" t="str">
        <f>Gruppering!C1840</f>
        <v>5</v>
      </c>
      <c r="B1417" s="23" t="str">
        <f>Gruppering!D1840</f>
        <v>68</v>
      </c>
      <c r="C1417" s="23" t="str">
        <f>Gruppering!E1840</f>
        <v>98</v>
      </c>
      <c r="D1417" s="23" t="str">
        <f>Gruppering!F1840</f>
        <v>1</v>
      </c>
      <c r="E1417" s="23" t="str">
        <f>Gruppering!M1840</f>
        <v>017</v>
      </c>
      <c r="F1417" t="str">
        <f t="shared" si="25"/>
        <v>5.68.98.1.017</v>
      </c>
    </row>
    <row r="1418" spans="1:6" x14ac:dyDescent="0.25">
      <c r="A1418" s="23" t="str">
        <f>Gruppering!C1841</f>
        <v>5</v>
      </c>
      <c r="B1418" s="23" t="str">
        <f>Gruppering!D1841</f>
        <v>68</v>
      </c>
      <c r="C1418" s="23" t="str">
        <f>Gruppering!E1841</f>
        <v>98</v>
      </c>
      <c r="D1418" s="23" t="str">
        <f>Gruppering!F1841</f>
        <v>1</v>
      </c>
      <c r="E1418" s="23" t="str">
        <f>Gruppering!M1841</f>
        <v>018</v>
      </c>
      <c r="F1418" t="str">
        <f t="shared" si="25"/>
        <v>5.68.98.1.018</v>
      </c>
    </row>
    <row r="1419" spans="1:6" x14ac:dyDescent="0.25">
      <c r="A1419" s="23" t="str">
        <f>Gruppering!C1842</f>
        <v>5</v>
      </c>
      <c r="B1419" s="23" t="str">
        <f>Gruppering!D1842</f>
        <v>68</v>
      </c>
      <c r="C1419" s="23" t="str">
        <f>Gruppering!E1842</f>
        <v>98</v>
      </c>
      <c r="D1419" s="23" t="str">
        <f>Gruppering!F1842</f>
        <v>1</v>
      </c>
      <c r="E1419" s="23" t="str">
        <f>Gruppering!M1842</f>
        <v>019</v>
      </c>
      <c r="F1419" t="str">
        <f t="shared" si="25"/>
        <v>5.68.98.1.019</v>
      </c>
    </row>
    <row r="1420" spans="1:6" x14ac:dyDescent="0.25">
      <c r="A1420" s="23" t="str">
        <f>Gruppering!C1843</f>
        <v>5</v>
      </c>
      <c r="B1420" s="23" t="str">
        <f>Gruppering!D1843</f>
        <v>68</v>
      </c>
      <c r="C1420" s="23" t="str">
        <f>Gruppering!E1843</f>
        <v>98</v>
      </c>
      <c r="D1420" s="23" t="str">
        <f>Gruppering!F1843</f>
        <v>1</v>
      </c>
      <c r="E1420" s="23" t="str">
        <f>Gruppering!M1843</f>
        <v>020</v>
      </c>
      <c r="F1420" t="str">
        <f t="shared" si="25"/>
        <v>5.68.98.1.020</v>
      </c>
    </row>
    <row r="1421" spans="1:6" x14ac:dyDescent="0.25">
      <c r="A1421" s="23" t="str">
        <f>Gruppering!C1844</f>
        <v>5</v>
      </c>
      <c r="B1421" s="23" t="str">
        <f>Gruppering!D1844</f>
        <v>68</v>
      </c>
      <c r="C1421" s="23" t="str">
        <f>Gruppering!E1844</f>
        <v>98</v>
      </c>
      <c r="D1421" s="23" t="str">
        <f>Gruppering!F1844</f>
        <v>1</v>
      </c>
      <c r="E1421" s="23" t="str">
        <f>Gruppering!M1844</f>
        <v>090</v>
      </c>
      <c r="F1421" t="str">
        <f t="shared" si="25"/>
        <v>5.68.98.1.090</v>
      </c>
    </row>
    <row r="1422" spans="1:6" x14ac:dyDescent="0.25">
      <c r="A1422" s="23" t="str">
        <f>Gruppering!C1845</f>
        <v>5</v>
      </c>
      <c r="B1422" s="23" t="str">
        <f>Gruppering!D1845</f>
        <v>68</v>
      </c>
      <c r="C1422" s="23" t="str">
        <f>Gruppering!E1845</f>
        <v>98</v>
      </c>
      <c r="D1422" s="23" t="str">
        <f>Gruppering!F1845</f>
        <v>1</v>
      </c>
      <c r="E1422" s="23" t="str">
        <f>Gruppering!M1845</f>
        <v>091</v>
      </c>
      <c r="F1422" t="str">
        <f t="shared" si="25"/>
        <v>5.68.98.1.091</v>
      </c>
    </row>
    <row r="1423" spans="1:6" x14ac:dyDescent="0.25">
      <c r="A1423" s="23" t="str">
        <f>Gruppering!C1846</f>
        <v>5</v>
      </c>
      <c r="B1423" s="23" t="str">
        <f>Gruppering!D1846</f>
        <v>68</v>
      </c>
      <c r="C1423" s="23" t="str">
        <f>Gruppering!E1846</f>
        <v>98</v>
      </c>
      <c r="D1423" s="23" t="str">
        <f>Gruppering!F1846</f>
        <v>1</v>
      </c>
      <c r="E1423" s="23" t="str">
        <f>Gruppering!M1846</f>
        <v>092</v>
      </c>
      <c r="F1423" t="str">
        <f t="shared" si="25"/>
        <v>5.68.98.1.092</v>
      </c>
    </row>
    <row r="1424" spans="1:6" x14ac:dyDescent="0.25">
      <c r="A1424" s="23" t="str">
        <f>Gruppering!C1847</f>
        <v>5</v>
      </c>
      <c r="B1424" s="23" t="str">
        <f>Gruppering!D1847</f>
        <v>68</v>
      </c>
      <c r="C1424" s="23" t="str">
        <f>Gruppering!E1847</f>
        <v>98</v>
      </c>
      <c r="D1424" s="23" t="str">
        <f>Gruppering!F1847</f>
        <v>1</v>
      </c>
      <c r="E1424" s="23" t="str">
        <f>Gruppering!M1847</f>
        <v>093</v>
      </c>
      <c r="F1424" t="str">
        <f t="shared" si="25"/>
        <v>5.68.98.1.093</v>
      </c>
    </row>
    <row r="1425" spans="1:6" x14ac:dyDescent="0.25">
      <c r="A1425" s="23" t="str">
        <f>Gruppering!C1848</f>
        <v>5</v>
      </c>
      <c r="B1425" s="23" t="str">
        <f>Gruppering!D1848</f>
        <v>68</v>
      </c>
      <c r="C1425" s="23" t="str">
        <f>Gruppering!E1848</f>
        <v>98</v>
      </c>
      <c r="D1425" s="23" t="str">
        <f>Gruppering!F1848</f>
        <v>1</v>
      </c>
      <c r="E1425" s="23" t="str">
        <f>Gruppering!M1848</f>
        <v>094</v>
      </c>
      <c r="F1425" t="str">
        <f t="shared" si="25"/>
        <v>5.68.98.1.094</v>
      </c>
    </row>
    <row r="1426" spans="1:6" x14ac:dyDescent="0.25">
      <c r="A1426" s="23" t="str">
        <f>Gruppering!C1849</f>
        <v>5</v>
      </c>
      <c r="B1426" s="23" t="str">
        <f>Gruppering!D1849</f>
        <v>68</v>
      </c>
      <c r="C1426" s="23" t="str">
        <f>Gruppering!E1849</f>
        <v>98</v>
      </c>
      <c r="D1426" s="23" t="str">
        <f>Gruppering!F1849</f>
        <v>1</v>
      </c>
      <c r="E1426" s="23" t="str">
        <f>Gruppering!M1849</f>
        <v>095</v>
      </c>
      <c r="F1426" t="str">
        <f t="shared" si="25"/>
        <v>5.68.98.1.095</v>
      </c>
    </row>
    <row r="1427" spans="1:6" x14ac:dyDescent="0.25">
      <c r="A1427" s="23" t="str">
        <f>Gruppering!C1850</f>
        <v>5</v>
      </c>
      <c r="B1427" s="23" t="str">
        <f>Gruppering!D1850</f>
        <v>68</v>
      </c>
      <c r="C1427" s="23" t="str">
        <f>Gruppering!E1850</f>
        <v>98</v>
      </c>
      <c r="D1427" s="23" t="str">
        <f>Gruppering!F1850</f>
        <v>1</v>
      </c>
      <c r="E1427" s="23" t="str">
        <f>Gruppering!M1850</f>
        <v>096</v>
      </c>
      <c r="F1427" t="str">
        <f t="shared" si="25"/>
        <v>5.68.98.1.096</v>
      </c>
    </row>
    <row r="1428" spans="1:6" x14ac:dyDescent="0.25">
      <c r="A1428" s="23" t="str">
        <f>Gruppering!C1851</f>
        <v>5</v>
      </c>
      <c r="B1428" s="23" t="str">
        <f>Gruppering!D1851</f>
        <v>68</v>
      </c>
      <c r="C1428" s="23" t="str">
        <f>Gruppering!E1851</f>
        <v>98</v>
      </c>
      <c r="D1428" s="23" t="str">
        <f>Gruppering!F1851</f>
        <v>1</v>
      </c>
      <c r="E1428" s="23" t="str">
        <f>Gruppering!M1851</f>
        <v>097</v>
      </c>
      <c r="F1428" t="str">
        <f t="shared" si="25"/>
        <v>5.68.98.1.097</v>
      </c>
    </row>
    <row r="1429" spans="1:6" x14ac:dyDescent="0.25">
      <c r="A1429" s="23" t="str">
        <f>Gruppering!C1852</f>
        <v>5</v>
      </c>
      <c r="B1429" s="23" t="str">
        <f>Gruppering!D1852</f>
        <v>68</v>
      </c>
      <c r="C1429" s="23" t="str">
        <f>Gruppering!E1852</f>
        <v>98</v>
      </c>
      <c r="D1429" s="23" t="str">
        <f>Gruppering!F1852</f>
        <v>1</v>
      </c>
      <c r="E1429" s="23" t="str">
        <f>Gruppering!M1852</f>
        <v>100</v>
      </c>
      <c r="F1429" t="str">
        <f t="shared" si="25"/>
        <v>5.68.98.1.100</v>
      </c>
    </row>
    <row r="1430" spans="1:6" x14ac:dyDescent="0.25">
      <c r="A1430" s="23" t="str">
        <f>Gruppering!C1853</f>
        <v>5</v>
      </c>
      <c r="B1430" s="23" t="str">
        <f>Gruppering!D1853</f>
        <v>68</v>
      </c>
      <c r="C1430" s="23" t="str">
        <f>Gruppering!E1853</f>
        <v>98</v>
      </c>
      <c r="D1430" s="23" t="str">
        <f>Gruppering!F1853</f>
        <v>1</v>
      </c>
      <c r="E1430" s="23" t="str">
        <f>Gruppering!M1853</f>
        <v>101</v>
      </c>
      <c r="F1430" t="str">
        <f t="shared" si="25"/>
        <v>5.68.98.1.101</v>
      </c>
    </row>
    <row r="1431" spans="1:6" x14ac:dyDescent="0.25">
      <c r="A1431" s="23" t="str">
        <f>Gruppering!C1854</f>
        <v>5</v>
      </c>
      <c r="B1431" s="23" t="str">
        <f>Gruppering!D1854</f>
        <v>68</v>
      </c>
      <c r="C1431" s="23" t="str">
        <f>Gruppering!E1854</f>
        <v>98</v>
      </c>
      <c r="D1431" s="23" t="str">
        <f>Gruppering!F1854</f>
        <v>1</v>
      </c>
      <c r="E1431" s="23" t="str">
        <f>Gruppering!M1854</f>
        <v>102</v>
      </c>
      <c r="F1431" t="str">
        <f t="shared" si="25"/>
        <v>5.68.98.1.102</v>
      </c>
    </row>
    <row r="1432" spans="1:6" x14ac:dyDescent="0.25">
      <c r="A1432" s="23" t="str">
        <f>Gruppering!C1856</f>
        <v>5</v>
      </c>
      <c r="B1432" s="23" t="str">
        <f>Gruppering!D1856</f>
        <v>68</v>
      </c>
      <c r="C1432" s="23" t="str">
        <f>Gruppering!E1856</f>
        <v>98</v>
      </c>
      <c r="D1432" s="23" t="str">
        <f>Gruppering!F1856</f>
        <v>1</v>
      </c>
      <c r="E1432" s="23" t="str">
        <f>Gruppering!M1856</f>
        <v>104</v>
      </c>
      <c r="F1432" t="str">
        <f t="shared" si="25"/>
        <v>5.68.98.1.104</v>
      </c>
    </row>
    <row r="1433" spans="1:6" x14ac:dyDescent="0.25">
      <c r="A1433" s="23" t="str">
        <f>Gruppering!C1857</f>
        <v>5</v>
      </c>
      <c r="B1433" s="23" t="str">
        <f>Gruppering!D1857</f>
        <v>68</v>
      </c>
      <c r="C1433" s="23" t="str">
        <f>Gruppering!E1857</f>
        <v>98</v>
      </c>
      <c r="D1433" s="23" t="str">
        <f>Gruppering!F1857</f>
        <v>2</v>
      </c>
      <c r="E1433" s="23" t="str">
        <f>Gruppering!M1857</f>
        <v>001</v>
      </c>
      <c r="F1433" t="str">
        <f t="shared" si="25"/>
        <v>5.68.98.2.001</v>
      </c>
    </row>
    <row r="1434" spans="1:6" x14ac:dyDescent="0.25">
      <c r="A1434" s="23" t="str">
        <f>Gruppering!C1858</f>
        <v>5</v>
      </c>
      <c r="B1434" s="23" t="str">
        <f>Gruppering!D1858</f>
        <v>68</v>
      </c>
      <c r="C1434" s="23" t="str">
        <f>Gruppering!E1858</f>
        <v>98</v>
      </c>
      <c r="D1434" s="23" t="str">
        <f>Gruppering!F1858</f>
        <v>2</v>
      </c>
      <c r="E1434" s="23" t="str">
        <f>Gruppering!M1858</f>
        <v>003</v>
      </c>
      <c r="F1434" t="str">
        <f t="shared" si="25"/>
        <v>5.68.98.2.003</v>
      </c>
    </row>
    <row r="1435" spans="1:6" x14ac:dyDescent="0.25">
      <c r="A1435" s="23" t="str">
        <f>Gruppering!C1859</f>
        <v>5</v>
      </c>
      <c r="B1435" s="23" t="str">
        <f>Gruppering!D1859</f>
        <v>68</v>
      </c>
      <c r="C1435" s="23" t="str">
        <f>Gruppering!E1859</f>
        <v>98</v>
      </c>
      <c r="D1435" s="23" t="str">
        <f>Gruppering!F1859</f>
        <v>2</v>
      </c>
      <c r="E1435" s="23" t="str">
        <f>Gruppering!M1859</f>
        <v>006</v>
      </c>
      <c r="F1435" t="str">
        <f t="shared" si="25"/>
        <v>5.68.98.2.006</v>
      </c>
    </row>
    <row r="1436" spans="1:6" x14ac:dyDescent="0.25">
      <c r="A1436" s="23" t="str">
        <f>Gruppering!C1860</f>
        <v>5</v>
      </c>
      <c r="B1436" s="23" t="str">
        <f>Gruppering!D1860</f>
        <v>68</v>
      </c>
      <c r="C1436" s="23" t="str">
        <f>Gruppering!E1860</f>
        <v>98</v>
      </c>
      <c r="D1436" s="23" t="str">
        <f>Gruppering!F1860</f>
        <v>2</v>
      </c>
      <c r="E1436" s="23" t="str">
        <f>Gruppering!M1860</f>
        <v>007</v>
      </c>
      <c r="F1436" t="str">
        <f t="shared" si="25"/>
        <v>5.68.98.2.007</v>
      </c>
    </row>
    <row r="1437" spans="1:6" x14ac:dyDescent="0.25">
      <c r="A1437" s="23" t="str">
        <f>Gruppering!C1861</f>
        <v>5</v>
      </c>
      <c r="B1437" s="23" t="str">
        <f>Gruppering!D1861</f>
        <v>68</v>
      </c>
      <c r="C1437" s="23" t="str">
        <f>Gruppering!E1861</f>
        <v>98</v>
      </c>
      <c r="D1437" s="23" t="str">
        <f>Gruppering!F1861</f>
        <v>2</v>
      </c>
      <c r="E1437" s="23" t="str">
        <f>Gruppering!M1861</f>
        <v>008</v>
      </c>
      <c r="F1437" t="str">
        <f t="shared" si="25"/>
        <v>5.68.98.2.008</v>
      </c>
    </row>
    <row r="1438" spans="1:6" x14ac:dyDescent="0.25">
      <c r="A1438" s="23" t="str">
        <f>Gruppering!C1862</f>
        <v>5</v>
      </c>
      <c r="B1438" s="23" t="str">
        <f>Gruppering!D1862</f>
        <v>68</v>
      </c>
      <c r="C1438" s="23" t="str">
        <f>Gruppering!E1862</f>
        <v>98</v>
      </c>
      <c r="D1438" s="23" t="str">
        <f>Gruppering!F1862</f>
        <v>2</v>
      </c>
      <c r="E1438" s="23" t="str">
        <f>Gruppering!M1862</f>
        <v>009</v>
      </c>
      <c r="F1438" t="str">
        <f t="shared" si="25"/>
        <v>5.68.98.2.009</v>
      </c>
    </row>
    <row r="1439" spans="1:6" x14ac:dyDescent="0.25">
      <c r="A1439" s="23" t="str">
        <f>Gruppering!C1863</f>
        <v>5</v>
      </c>
      <c r="B1439" s="23" t="str">
        <f>Gruppering!D1863</f>
        <v>68</v>
      </c>
      <c r="C1439" s="23" t="str">
        <f>Gruppering!E1863</f>
        <v>98</v>
      </c>
      <c r="D1439" s="23" t="str">
        <f>Gruppering!F1863</f>
        <v>2</v>
      </c>
      <c r="E1439" s="23" t="str">
        <f>Gruppering!M1863</f>
        <v>010</v>
      </c>
      <c r="F1439" t="str">
        <f t="shared" si="25"/>
        <v>5.68.98.2.010</v>
      </c>
    </row>
    <row r="1440" spans="1:6" x14ac:dyDescent="0.25">
      <c r="A1440" s="23" t="str">
        <f>Gruppering!C1864</f>
        <v>5</v>
      </c>
      <c r="B1440" s="23" t="str">
        <f>Gruppering!D1864</f>
        <v>68</v>
      </c>
      <c r="C1440" s="23" t="str">
        <f>Gruppering!E1864</f>
        <v>98</v>
      </c>
      <c r="D1440" s="23" t="str">
        <f>Gruppering!F1864</f>
        <v>2</v>
      </c>
      <c r="E1440" s="23" t="str">
        <f>Gruppering!M1864</f>
        <v>016</v>
      </c>
      <c r="F1440" t="str">
        <f t="shared" si="25"/>
        <v>5.68.98.2.016</v>
      </c>
    </row>
    <row r="1441" spans="1:6" x14ac:dyDescent="0.25">
      <c r="A1441" s="23" t="str">
        <f>Gruppering!C1865</f>
        <v>5</v>
      </c>
      <c r="B1441" s="23" t="str">
        <f>Gruppering!D1865</f>
        <v>68</v>
      </c>
      <c r="C1441" s="23" t="str">
        <f>Gruppering!E1865</f>
        <v>98</v>
      </c>
      <c r="D1441" s="23" t="str">
        <f>Gruppering!F1865</f>
        <v>2</v>
      </c>
      <c r="E1441" s="23" t="str">
        <f>Gruppering!M1865</f>
        <v>017</v>
      </c>
      <c r="F1441" t="str">
        <f t="shared" si="25"/>
        <v>5.68.98.2.017</v>
      </c>
    </row>
    <row r="1442" spans="1:6" x14ac:dyDescent="0.25">
      <c r="A1442" s="23" t="str">
        <f>Gruppering!C1866</f>
        <v>5</v>
      </c>
      <c r="B1442" s="23" t="str">
        <f>Gruppering!D1866</f>
        <v>68</v>
      </c>
      <c r="C1442" s="23" t="str">
        <f>Gruppering!E1866</f>
        <v>98</v>
      </c>
      <c r="D1442" s="23" t="str">
        <f>Gruppering!F1866</f>
        <v>2</v>
      </c>
      <c r="E1442" s="23" t="str">
        <f>Gruppering!M1866</f>
        <v>019</v>
      </c>
      <c r="F1442" t="str">
        <f t="shared" si="25"/>
        <v>5.68.98.2.019</v>
      </c>
    </row>
    <row r="1443" spans="1:6" x14ac:dyDescent="0.25">
      <c r="A1443" s="23" t="str">
        <f>Gruppering!C1867</f>
        <v>5</v>
      </c>
      <c r="B1443" s="23" t="str">
        <f>Gruppering!D1867</f>
        <v>68</v>
      </c>
      <c r="C1443" s="23" t="str">
        <f>Gruppering!E1867</f>
        <v>98</v>
      </c>
      <c r="D1443" s="23" t="str">
        <f>Gruppering!F1867</f>
        <v>2</v>
      </c>
      <c r="E1443" s="23" t="str">
        <f>Gruppering!M1867</f>
        <v>020</v>
      </c>
      <c r="F1443" t="str">
        <f t="shared" si="25"/>
        <v>5.68.98.2.020</v>
      </c>
    </row>
    <row r="1444" spans="1:6" x14ac:dyDescent="0.25">
      <c r="A1444" s="23" t="str">
        <f>Gruppering!C1868</f>
        <v>5</v>
      </c>
      <c r="B1444" s="23" t="str">
        <f>Gruppering!D1868</f>
        <v>68</v>
      </c>
      <c r="C1444" s="23" t="str">
        <f>Gruppering!E1868</f>
        <v>98</v>
      </c>
      <c r="D1444" s="23" t="str">
        <f>Gruppering!F1868</f>
        <v>3</v>
      </c>
      <c r="E1444" s="23" t="str">
        <f>Gruppering!M1868</f>
        <v>001</v>
      </c>
      <c r="F1444" t="str">
        <f t="shared" si="25"/>
        <v>5.68.98.3.001</v>
      </c>
    </row>
    <row r="1445" spans="1:6" x14ac:dyDescent="0.25">
      <c r="A1445" s="23" t="str">
        <f>Gruppering!C1869</f>
        <v>5</v>
      </c>
      <c r="B1445" s="23" t="str">
        <f>Gruppering!D1869</f>
        <v>68</v>
      </c>
      <c r="C1445" s="23" t="str">
        <f>Gruppering!E1869</f>
        <v>98</v>
      </c>
      <c r="D1445" s="23" t="str">
        <f>Gruppering!F1869</f>
        <v>3</v>
      </c>
      <c r="E1445" s="23" t="str">
        <f>Gruppering!M1869</f>
        <v>010</v>
      </c>
      <c r="F1445" t="str">
        <f t="shared" si="25"/>
        <v>5.68.98.3.010</v>
      </c>
    </row>
    <row r="1446" spans="1:6" x14ac:dyDescent="0.25">
      <c r="A1446" s="23" t="str">
        <f>Gruppering!C1870</f>
        <v>5</v>
      </c>
      <c r="B1446" s="23" t="str">
        <f>Gruppering!D1870</f>
        <v>68</v>
      </c>
      <c r="C1446" s="23" t="str">
        <f>Gruppering!E1870</f>
        <v>98</v>
      </c>
      <c r="D1446" s="23" t="str">
        <f>Gruppering!F1870</f>
        <v>3</v>
      </c>
      <c r="E1446" s="23" t="str">
        <f>Gruppering!M1870</f>
        <v>015</v>
      </c>
      <c r="F1446" t="str">
        <f t="shared" si="25"/>
        <v>5.68.98.3.015</v>
      </c>
    </row>
    <row r="1447" spans="1:6" x14ac:dyDescent="0.25">
      <c r="A1447" s="23" t="str">
        <f>Gruppering!C1871</f>
        <v>5</v>
      </c>
      <c r="B1447" s="23" t="str">
        <f>Gruppering!D1871</f>
        <v>72</v>
      </c>
      <c r="C1447" s="23" t="str">
        <f>Gruppering!E1871</f>
        <v>99</v>
      </c>
      <c r="D1447" s="23" t="str">
        <f>Gruppering!F1871</f>
        <v>1</v>
      </c>
      <c r="E1447" s="23" t="str">
        <f>Gruppering!M1871</f>
        <v>001</v>
      </c>
      <c r="F1447" t="str">
        <f t="shared" si="25"/>
        <v>5.72.99.1.001</v>
      </c>
    </row>
    <row r="1448" spans="1:6" x14ac:dyDescent="0.25">
      <c r="A1448" s="23" t="str">
        <f>Gruppering!C1872</f>
        <v>5</v>
      </c>
      <c r="B1448" s="23" t="str">
        <f>Gruppering!D1872</f>
        <v>72</v>
      </c>
      <c r="C1448" s="23" t="str">
        <f>Gruppering!E1872</f>
        <v>99</v>
      </c>
      <c r="D1448" s="23" t="str">
        <f>Gruppering!F1872</f>
        <v>1</v>
      </c>
      <c r="E1448" s="23" t="str">
        <f>Gruppering!M1872</f>
        <v>002</v>
      </c>
      <c r="F1448" t="str">
        <f t="shared" si="25"/>
        <v>5.72.99.1.002</v>
      </c>
    </row>
    <row r="1449" spans="1:6" x14ac:dyDescent="0.25">
      <c r="A1449" s="23" t="str">
        <f>Gruppering!C1873</f>
        <v>5</v>
      </c>
      <c r="B1449" s="23" t="str">
        <f>Gruppering!D1873</f>
        <v>72</v>
      </c>
      <c r="C1449" s="23" t="str">
        <f>Gruppering!E1873</f>
        <v>99</v>
      </c>
      <c r="D1449" s="23" t="str">
        <f>Gruppering!F1873</f>
        <v>1</v>
      </c>
      <c r="E1449" s="23" t="str">
        <f>Gruppering!M1873</f>
        <v>003</v>
      </c>
      <c r="F1449" t="str">
        <f t="shared" si="25"/>
        <v>5.72.99.1.003</v>
      </c>
    </row>
    <row r="1450" spans="1:6" x14ac:dyDescent="0.25">
      <c r="A1450" s="23" t="str">
        <f>Gruppering!C1874</f>
        <v>5</v>
      </c>
      <c r="B1450" s="23" t="str">
        <f>Gruppering!D1874</f>
        <v>72</v>
      </c>
      <c r="C1450" s="23" t="str">
        <f>Gruppering!E1874</f>
        <v>99</v>
      </c>
      <c r="D1450" s="23" t="str">
        <f>Gruppering!F1874</f>
        <v>3</v>
      </c>
      <c r="E1450" s="23" t="str">
        <f>Gruppering!M1874</f>
        <v>001</v>
      </c>
      <c r="F1450" t="str">
        <f t="shared" si="25"/>
        <v>5.72.99.3.001</v>
      </c>
    </row>
    <row r="1451" spans="1:6" x14ac:dyDescent="0.25">
      <c r="A1451" s="23" t="str">
        <f>Gruppering!C1875</f>
        <v>5</v>
      </c>
      <c r="B1451" s="23" t="str">
        <f>Gruppering!D1875</f>
        <v>72</v>
      </c>
      <c r="C1451" s="23" t="str">
        <f>Gruppering!E1875</f>
        <v>99</v>
      </c>
      <c r="D1451" s="23" t="str">
        <f>Gruppering!F1875</f>
        <v>3</v>
      </c>
      <c r="E1451" s="23" t="str">
        <f>Gruppering!M1875</f>
        <v>010</v>
      </c>
      <c r="F1451" t="str">
        <f t="shared" si="25"/>
        <v>5.72.99.3.010</v>
      </c>
    </row>
    <row r="1452" spans="1:6" x14ac:dyDescent="0.25">
      <c r="A1452" s="23" t="str">
        <f>Gruppering!C1876</f>
        <v>5</v>
      </c>
      <c r="B1452" s="23" t="str">
        <f>Gruppering!D1876</f>
        <v>72</v>
      </c>
      <c r="C1452" s="23" t="str">
        <f>Gruppering!E1876</f>
        <v>99</v>
      </c>
      <c r="D1452" s="23" t="str">
        <f>Gruppering!F1876</f>
        <v>3</v>
      </c>
      <c r="E1452" s="23" t="str">
        <f>Gruppering!M1876</f>
        <v>015</v>
      </c>
      <c r="F1452" t="str">
        <f t="shared" si="25"/>
        <v>5.72.99.3.015</v>
      </c>
    </row>
    <row r="1453" spans="1:6" x14ac:dyDescent="0.25">
      <c r="A1453" s="23" t="str">
        <f>Gruppering!C1877</f>
        <v>6</v>
      </c>
      <c r="B1453" s="23" t="str">
        <f>Gruppering!D1877</f>
        <v>42</v>
      </c>
      <c r="C1453" s="23" t="str">
        <f>Gruppering!E1877</f>
        <v>40</v>
      </c>
      <c r="D1453" s="23" t="str">
        <f>Gruppering!F1877</f>
        <v>3</v>
      </c>
      <c r="E1453" s="23" t="str">
        <f>Gruppering!M1877</f>
        <v>001</v>
      </c>
      <c r="F1453" t="str">
        <f t="shared" si="25"/>
        <v>6.42.40.3.001</v>
      </c>
    </row>
    <row r="1454" spans="1:6" x14ac:dyDescent="0.25">
      <c r="A1454" s="23" t="str">
        <f>Gruppering!C1878</f>
        <v>6</v>
      </c>
      <c r="B1454" s="23" t="str">
        <f>Gruppering!D1878</f>
        <v>42</v>
      </c>
      <c r="C1454" s="23" t="str">
        <f>Gruppering!E1878</f>
        <v>40</v>
      </c>
      <c r="D1454" s="23" t="str">
        <f>Gruppering!F1878</f>
        <v>3</v>
      </c>
      <c r="E1454" s="23" t="str">
        <f>Gruppering!M1878</f>
        <v>010</v>
      </c>
      <c r="F1454" t="str">
        <f t="shared" si="25"/>
        <v>6.42.40.3.010</v>
      </c>
    </row>
    <row r="1455" spans="1:6" x14ac:dyDescent="0.25">
      <c r="A1455" s="23" t="str">
        <f>Gruppering!C1879</f>
        <v>6</v>
      </c>
      <c r="B1455" s="23" t="str">
        <f>Gruppering!D1879</f>
        <v>42</v>
      </c>
      <c r="C1455" s="23" t="str">
        <f>Gruppering!E1879</f>
        <v>40</v>
      </c>
      <c r="D1455" s="23" t="str">
        <f>Gruppering!F1879</f>
        <v>3</v>
      </c>
      <c r="E1455" s="23" t="str">
        <f>Gruppering!M1879</f>
        <v>015</v>
      </c>
      <c r="F1455" t="str">
        <f t="shared" si="25"/>
        <v>6.42.40.3.015</v>
      </c>
    </row>
    <row r="1456" spans="1:6" x14ac:dyDescent="0.25">
      <c r="A1456" s="23" t="str">
        <f>Gruppering!C1880</f>
        <v>6</v>
      </c>
      <c r="B1456" s="23" t="str">
        <f>Gruppering!D1880</f>
        <v>42</v>
      </c>
      <c r="C1456" s="23" t="str">
        <f>Gruppering!E1880</f>
        <v>41</v>
      </c>
      <c r="D1456" s="23" t="str">
        <f>Gruppering!F1880</f>
        <v>3</v>
      </c>
      <c r="E1456" s="23" t="str">
        <f>Gruppering!M1880</f>
        <v>001</v>
      </c>
      <c r="F1456" t="str">
        <f t="shared" si="25"/>
        <v>6.42.41.3.001</v>
      </c>
    </row>
    <row r="1457" spans="1:6" x14ac:dyDescent="0.25">
      <c r="A1457" s="23" t="str">
        <f>Gruppering!C1881</f>
        <v>6</v>
      </c>
      <c r="B1457" s="23" t="str">
        <f>Gruppering!D1881</f>
        <v>42</v>
      </c>
      <c r="C1457" s="23" t="str">
        <f>Gruppering!E1881</f>
        <v>41</v>
      </c>
      <c r="D1457" s="23" t="str">
        <f>Gruppering!F1881</f>
        <v>3</v>
      </c>
      <c r="E1457" s="23" t="str">
        <f>Gruppering!M1881</f>
        <v>010</v>
      </c>
      <c r="F1457" t="str">
        <f t="shared" si="25"/>
        <v>6.42.41.3.010</v>
      </c>
    </row>
    <row r="1458" spans="1:6" x14ac:dyDescent="0.25">
      <c r="A1458" s="23" t="str">
        <f>Gruppering!C1882</f>
        <v>6</v>
      </c>
      <c r="B1458" s="23" t="str">
        <f>Gruppering!D1882</f>
        <v>42</v>
      </c>
      <c r="C1458" s="23" t="str">
        <f>Gruppering!E1882</f>
        <v>41</v>
      </c>
      <c r="D1458" s="23" t="str">
        <f>Gruppering!F1882</f>
        <v>3</v>
      </c>
      <c r="E1458" s="23" t="str">
        <f>Gruppering!M1882</f>
        <v>015</v>
      </c>
      <c r="F1458" t="str">
        <f t="shared" si="25"/>
        <v>6.42.41.3.015</v>
      </c>
    </row>
    <row r="1459" spans="1:6" x14ac:dyDescent="0.25">
      <c r="A1459" s="23" t="str">
        <f>Gruppering!C1883</f>
        <v>6</v>
      </c>
      <c r="B1459" s="23" t="str">
        <f>Gruppering!D1883</f>
        <v>42</v>
      </c>
      <c r="C1459" s="23" t="str">
        <f>Gruppering!E1883</f>
        <v>42</v>
      </c>
      <c r="D1459" s="23" t="str">
        <f>Gruppering!F1883</f>
        <v>2</v>
      </c>
      <c r="E1459" s="23" t="str">
        <f>Gruppering!M1883</f>
        <v>001</v>
      </c>
      <c r="F1459" t="str">
        <f t="shared" si="25"/>
        <v>6.42.42.2.001</v>
      </c>
    </row>
    <row r="1460" spans="1:6" x14ac:dyDescent="0.25">
      <c r="A1460" s="23" t="str">
        <f>Gruppering!C1884</f>
        <v>6</v>
      </c>
      <c r="B1460" s="23" t="str">
        <f>Gruppering!D1884</f>
        <v>42</v>
      </c>
      <c r="C1460" s="23" t="str">
        <f>Gruppering!E1884</f>
        <v>42</v>
      </c>
      <c r="D1460" s="23" t="str">
        <f>Gruppering!F1884</f>
        <v>3</v>
      </c>
      <c r="E1460" s="23" t="str">
        <f>Gruppering!M1884</f>
        <v>001</v>
      </c>
      <c r="F1460" t="str">
        <f t="shared" si="25"/>
        <v>6.42.42.3.001</v>
      </c>
    </row>
    <row r="1461" spans="1:6" x14ac:dyDescent="0.25">
      <c r="A1461" s="23" t="str">
        <f>Gruppering!C1885</f>
        <v>6</v>
      </c>
      <c r="B1461" s="23" t="str">
        <f>Gruppering!D1885</f>
        <v>42</v>
      </c>
      <c r="C1461" s="23" t="str">
        <f>Gruppering!E1885</f>
        <v>42</v>
      </c>
      <c r="D1461" s="23" t="str">
        <f>Gruppering!F1885</f>
        <v>3</v>
      </c>
      <c r="E1461" s="23" t="str">
        <f>Gruppering!M1885</f>
        <v>010</v>
      </c>
      <c r="F1461" t="str">
        <f t="shared" si="25"/>
        <v>6.42.42.3.010</v>
      </c>
    </row>
    <row r="1462" spans="1:6" x14ac:dyDescent="0.25">
      <c r="A1462" s="23" t="str">
        <f>Gruppering!C1886</f>
        <v>6</v>
      </c>
      <c r="B1462" s="23" t="str">
        <f>Gruppering!D1886</f>
        <v>42</v>
      </c>
      <c r="C1462" s="23" t="str">
        <f>Gruppering!E1886</f>
        <v>42</v>
      </c>
      <c r="D1462" s="23" t="str">
        <f>Gruppering!F1886</f>
        <v>3</v>
      </c>
      <c r="E1462" s="23" t="str">
        <f>Gruppering!M1886</f>
        <v>015</v>
      </c>
      <c r="F1462" t="str">
        <f t="shared" si="25"/>
        <v>6.42.42.3.015</v>
      </c>
    </row>
    <row r="1463" spans="1:6" x14ac:dyDescent="0.25">
      <c r="A1463" s="23" t="str">
        <f>Gruppering!C1887</f>
        <v>6</v>
      </c>
      <c r="B1463" s="23" t="str">
        <f>Gruppering!D1887</f>
        <v>42</v>
      </c>
      <c r="C1463" s="23" t="str">
        <f>Gruppering!E1887</f>
        <v>43</v>
      </c>
      <c r="D1463" s="23" t="str">
        <f>Gruppering!F1887</f>
        <v>1</v>
      </c>
      <c r="E1463" s="23" t="str">
        <f>Gruppering!M1887</f>
        <v>001</v>
      </c>
      <c r="F1463" t="str">
        <f t="shared" si="25"/>
        <v>6.42.43.1.001</v>
      </c>
    </row>
    <row r="1464" spans="1:6" x14ac:dyDescent="0.25">
      <c r="A1464" s="23" t="str">
        <f>Gruppering!C1888</f>
        <v>6</v>
      </c>
      <c r="B1464" s="23" t="str">
        <f>Gruppering!D1888</f>
        <v>42</v>
      </c>
      <c r="C1464" s="23" t="str">
        <f>Gruppering!E1888</f>
        <v>43</v>
      </c>
      <c r="D1464" s="23" t="str">
        <f>Gruppering!F1888</f>
        <v>1</v>
      </c>
      <c r="E1464" s="23" t="str">
        <f>Gruppering!M1888</f>
        <v>002</v>
      </c>
      <c r="F1464" t="str">
        <f t="shared" si="25"/>
        <v>6.42.43.1.002</v>
      </c>
    </row>
    <row r="1465" spans="1:6" x14ac:dyDescent="0.25">
      <c r="A1465" s="23" t="str">
        <f>Gruppering!C1889</f>
        <v>6</v>
      </c>
      <c r="B1465" s="23" t="str">
        <f>Gruppering!D1889</f>
        <v>42</v>
      </c>
      <c r="C1465" s="23" t="str">
        <f>Gruppering!E1889</f>
        <v>43</v>
      </c>
      <c r="D1465" s="23" t="str">
        <f>Gruppering!F1889</f>
        <v>1</v>
      </c>
      <c r="E1465" s="23" t="str">
        <f>Gruppering!M1889</f>
        <v>003</v>
      </c>
      <c r="F1465" t="str">
        <f t="shared" si="25"/>
        <v>6.42.43.1.003</v>
      </c>
    </row>
    <row r="1466" spans="1:6" x14ac:dyDescent="0.25">
      <c r="A1466" s="23" t="str">
        <f>Gruppering!C1890</f>
        <v>6</v>
      </c>
      <c r="B1466" s="23" t="str">
        <f>Gruppering!D1890</f>
        <v>42</v>
      </c>
      <c r="C1466" s="23" t="str">
        <f>Gruppering!E1890</f>
        <v>43</v>
      </c>
      <c r="D1466" s="23" t="str">
        <f>Gruppering!F1890</f>
        <v>3</v>
      </c>
      <c r="E1466" s="23" t="str">
        <f>Gruppering!M1890</f>
        <v>001</v>
      </c>
      <c r="F1466" t="str">
        <f t="shared" si="25"/>
        <v>6.42.43.3.001</v>
      </c>
    </row>
    <row r="1467" spans="1:6" x14ac:dyDescent="0.25">
      <c r="A1467" s="23" t="str">
        <f>Gruppering!C1891</f>
        <v>6</v>
      </c>
      <c r="B1467" s="23" t="str">
        <f>Gruppering!D1891</f>
        <v>42</v>
      </c>
      <c r="C1467" s="23" t="str">
        <f>Gruppering!E1891</f>
        <v>43</v>
      </c>
      <c r="D1467" s="23" t="str">
        <f>Gruppering!F1891</f>
        <v>3</v>
      </c>
      <c r="E1467" s="23" t="str">
        <f>Gruppering!M1891</f>
        <v>010</v>
      </c>
      <c r="F1467" t="str">
        <f t="shared" si="25"/>
        <v>6.42.43.3.010</v>
      </c>
    </row>
    <row r="1468" spans="1:6" x14ac:dyDescent="0.25">
      <c r="A1468" s="23" t="str">
        <f>Gruppering!C1892</f>
        <v>6</v>
      </c>
      <c r="B1468" s="23" t="str">
        <f>Gruppering!D1892</f>
        <v>42</v>
      </c>
      <c r="C1468" s="23" t="str">
        <f>Gruppering!E1892</f>
        <v>43</v>
      </c>
      <c r="D1468" s="23" t="str">
        <f>Gruppering!F1892</f>
        <v>3</v>
      </c>
      <c r="E1468" s="23" t="str">
        <f>Gruppering!M1892</f>
        <v>015</v>
      </c>
      <c r="F1468" t="str">
        <f t="shared" si="25"/>
        <v>6.42.43.3.015</v>
      </c>
    </row>
    <row r="1469" spans="1:6" x14ac:dyDescent="0.25">
      <c r="A1469" s="23" t="str">
        <f>Gruppering!C1893</f>
        <v>6</v>
      </c>
      <c r="B1469" s="23" t="str">
        <f>Gruppering!D1893</f>
        <v>45</v>
      </c>
      <c r="C1469" s="23" t="str">
        <f>Gruppering!E1893</f>
        <v>50</v>
      </c>
      <c r="D1469" s="23" t="str">
        <f>Gruppering!F1893</f>
        <v>3</v>
      </c>
      <c r="E1469" s="23" t="str">
        <f>Gruppering!M1893</f>
        <v>001</v>
      </c>
      <c r="F1469" t="str">
        <f t="shared" si="25"/>
        <v>6.45.50.3.001</v>
      </c>
    </row>
    <row r="1470" spans="1:6" x14ac:dyDescent="0.25">
      <c r="A1470" s="23" t="str">
        <f>Gruppering!C1894</f>
        <v>6</v>
      </c>
      <c r="B1470" s="23" t="str">
        <f>Gruppering!D1894</f>
        <v>45</v>
      </c>
      <c r="C1470" s="23" t="str">
        <f>Gruppering!E1894</f>
        <v>50</v>
      </c>
      <c r="D1470" s="23" t="str">
        <f>Gruppering!F1894</f>
        <v>3</v>
      </c>
      <c r="E1470" s="23" t="str">
        <f>Gruppering!M1894</f>
        <v>010</v>
      </c>
      <c r="F1470" t="str">
        <f t="shared" si="25"/>
        <v>6.45.50.3.010</v>
      </c>
    </row>
    <row r="1471" spans="1:6" x14ac:dyDescent="0.25">
      <c r="A1471" s="23" t="str">
        <f>Gruppering!C1895</f>
        <v>6</v>
      </c>
      <c r="B1471" s="23" t="str">
        <f>Gruppering!D1895</f>
        <v>45</v>
      </c>
      <c r="C1471" s="23" t="str">
        <f>Gruppering!E1895</f>
        <v>50</v>
      </c>
      <c r="D1471" s="23" t="str">
        <f>Gruppering!F1895</f>
        <v>3</v>
      </c>
      <c r="E1471" s="23" t="str">
        <f>Gruppering!M1895</f>
        <v>015</v>
      </c>
      <c r="F1471" t="str">
        <f t="shared" si="25"/>
        <v>6.45.50.3.015</v>
      </c>
    </row>
    <row r="1472" spans="1:6" x14ac:dyDescent="0.25">
      <c r="A1472" s="23" t="str">
        <f>Gruppering!C1896</f>
        <v>6</v>
      </c>
      <c r="B1472" s="23" t="str">
        <f>Gruppering!D1896</f>
        <v>45</v>
      </c>
      <c r="C1472" s="23" t="str">
        <f>Gruppering!E1896</f>
        <v>51</v>
      </c>
      <c r="D1472" s="23" t="str">
        <f>Gruppering!F1896</f>
        <v>1</v>
      </c>
      <c r="E1472" s="23" t="str">
        <f>Gruppering!M1896</f>
        <v>001</v>
      </c>
      <c r="F1472" t="str">
        <f t="shared" si="25"/>
        <v>6.45.51.1.001</v>
      </c>
    </row>
    <row r="1473" spans="1:6" x14ac:dyDescent="0.25">
      <c r="A1473" s="23" t="str">
        <f>Gruppering!C1897</f>
        <v>6</v>
      </c>
      <c r="B1473" s="23" t="str">
        <f>Gruppering!D1897</f>
        <v>45</v>
      </c>
      <c r="C1473" s="23" t="str">
        <f>Gruppering!E1897</f>
        <v>51</v>
      </c>
      <c r="D1473" s="23" t="str">
        <f>Gruppering!F1897</f>
        <v>1</v>
      </c>
      <c r="E1473" s="23" t="str">
        <f>Gruppering!M1897</f>
        <v>002</v>
      </c>
      <c r="F1473" t="str">
        <f t="shared" si="25"/>
        <v>6.45.51.1.002</v>
      </c>
    </row>
    <row r="1474" spans="1:6" x14ac:dyDescent="0.25">
      <c r="A1474" s="23" t="str">
        <f>Gruppering!C1898</f>
        <v>6</v>
      </c>
      <c r="B1474" s="23" t="str">
        <f>Gruppering!D1898</f>
        <v>45</v>
      </c>
      <c r="C1474" s="23" t="str">
        <f>Gruppering!E1898</f>
        <v>51</v>
      </c>
      <c r="D1474" s="23" t="str">
        <f>Gruppering!F1898</f>
        <v>1</v>
      </c>
      <c r="E1474" s="23" t="str">
        <f>Gruppering!M1898</f>
        <v>003</v>
      </c>
      <c r="F1474" t="str">
        <f t="shared" si="25"/>
        <v>6.45.51.1.003</v>
      </c>
    </row>
    <row r="1475" spans="1:6" x14ac:dyDescent="0.25">
      <c r="A1475" s="23" t="str">
        <f>Gruppering!C1899</f>
        <v>6</v>
      </c>
      <c r="B1475" s="23" t="str">
        <f>Gruppering!D1899</f>
        <v>45</v>
      </c>
      <c r="C1475" s="23" t="str">
        <f>Gruppering!E1899</f>
        <v>51</v>
      </c>
      <c r="D1475" s="23" t="str">
        <f>Gruppering!F1899</f>
        <v>1</v>
      </c>
      <c r="E1475" s="23" t="str">
        <f>Gruppering!M1899</f>
        <v>004</v>
      </c>
      <c r="F1475" t="str">
        <f t="shared" si="25"/>
        <v>6.45.51.1.004</v>
      </c>
    </row>
    <row r="1476" spans="1:6" x14ac:dyDescent="0.25">
      <c r="A1476" s="23" t="str">
        <f>Gruppering!C1900</f>
        <v>6</v>
      </c>
      <c r="B1476" s="23" t="str">
        <f>Gruppering!D1900</f>
        <v>45</v>
      </c>
      <c r="C1476" s="23" t="str">
        <f>Gruppering!E1900</f>
        <v>51</v>
      </c>
      <c r="D1476" s="23" t="str">
        <f>Gruppering!F1900</f>
        <v>1</v>
      </c>
      <c r="E1476" s="23" t="str">
        <f>Gruppering!M1900</f>
        <v>090</v>
      </c>
      <c r="F1476" t="str">
        <f t="shared" si="25"/>
        <v>6.45.51.1.090</v>
      </c>
    </row>
    <row r="1477" spans="1:6" x14ac:dyDescent="0.25">
      <c r="A1477" s="23" t="str">
        <f>Gruppering!C1901</f>
        <v>6</v>
      </c>
      <c r="B1477" s="23" t="str">
        <f>Gruppering!D1901</f>
        <v>45</v>
      </c>
      <c r="C1477" s="23" t="str">
        <f>Gruppering!E1901</f>
        <v>51</v>
      </c>
      <c r="D1477" s="23" t="str">
        <f>Gruppering!F1901</f>
        <v>1</v>
      </c>
      <c r="E1477" s="23" t="str">
        <f>Gruppering!M1901</f>
        <v>091</v>
      </c>
      <c r="F1477" t="str">
        <f t="shared" si="25"/>
        <v>6.45.51.1.091</v>
      </c>
    </row>
    <row r="1478" spans="1:6" x14ac:dyDescent="0.25">
      <c r="A1478" s="23" t="str">
        <f>Gruppering!C1902</f>
        <v>6</v>
      </c>
      <c r="B1478" s="23" t="str">
        <f>Gruppering!D1902</f>
        <v>45</v>
      </c>
      <c r="C1478" s="23" t="str">
        <f>Gruppering!E1902</f>
        <v>51</v>
      </c>
      <c r="D1478" s="23" t="str">
        <f>Gruppering!F1902</f>
        <v>1</v>
      </c>
      <c r="E1478" s="23" t="str">
        <f>Gruppering!M1902</f>
        <v>095</v>
      </c>
      <c r="F1478" t="str">
        <f t="shared" si="25"/>
        <v>6.45.51.1.095</v>
      </c>
    </row>
    <row r="1479" spans="1:6" x14ac:dyDescent="0.25">
      <c r="A1479" s="23" t="str">
        <f>Gruppering!C1903</f>
        <v>6</v>
      </c>
      <c r="B1479" s="23" t="str">
        <f>Gruppering!D1903</f>
        <v>45</v>
      </c>
      <c r="C1479" s="23" t="str">
        <f>Gruppering!E1903</f>
        <v>51</v>
      </c>
      <c r="D1479" s="23" t="str">
        <f>Gruppering!F1903</f>
        <v>1</v>
      </c>
      <c r="E1479" s="23" t="str">
        <f>Gruppering!M1903</f>
        <v>097</v>
      </c>
      <c r="F1479" t="str">
        <f t="shared" ref="F1479:F1542" si="26">CONCATENATE(A1479,".",B1479,".",C1479,".",D1479,".",E1479)</f>
        <v>6.45.51.1.097</v>
      </c>
    </row>
    <row r="1480" spans="1:6" x14ac:dyDescent="0.25">
      <c r="A1480" s="23" t="str">
        <f>Gruppering!C1904</f>
        <v>6</v>
      </c>
      <c r="B1480" s="23" t="str">
        <f>Gruppering!D1904</f>
        <v>45</v>
      </c>
      <c r="C1480" s="23" t="str">
        <f>Gruppering!E1904</f>
        <v>51</v>
      </c>
      <c r="D1480" s="23" t="str">
        <f>Gruppering!F1904</f>
        <v>1</v>
      </c>
      <c r="E1480" s="23" t="str">
        <f>Gruppering!M1904</f>
        <v>098</v>
      </c>
      <c r="F1480" t="str">
        <f t="shared" si="26"/>
        <v>6.45.51.1.098</v>
      </c>
    </row>
    <row r="1481" spans="1:6" x14ac:dyDescent="0.25">
      <c r="A1481" s="23" t="str">
        <f>Gruppering!C1905</f>
        <v>6</v>
      </c>
      <c r="B1481" s="23" t="str">
        <f>Gruppering!D1905</f>
        <v>45</v>
      </c>
      <c r="C1481" s="23" t="str">
        <f>Gruppering!E1905</f>
        <v>51</v>
      </c>
      <c r="D1481" s="23" t="str">
        <f>Gruppering!F1905</f>
        <v>3</v>
      </c>
      <c r="E1481" s="23" t="str">
        <f>Gruppering!M1905</f>
        <v>001</v>
      </c>
      <c r="F1481" t="str">
        <f t="shared" si="26"/>
        <v>6.45.51.3.001</v>
      </c>
    </row>
    <row r="1482" spans="1:6" x14ac:dyDescent="0.25">
      <c r="A1482" s="23" t="str">
        <f>Gruppering!C1906</f>
        <v>6</v>
      </c>
      <c r="B1482" s="23" t="str">
        <f>Gruppering!D1906</f>
        <v>45</v>
      </c>
      <c r="C1482" s="23" t="str">
        <f>Gruppering!E1906</f>
        <v>51</v>
      </c>
      <c r="D1482" s="23" t="str">
        <f>Gruppering!F1906</f>
        <v>3</v>
      </c>
      <c r="E1482" s="23" t="str">
        <f>Gruppering!M1906</f>
        <v>010</v>
      </c>
      <c r="F1482" t="str">
        <f t="shared" si="26"/>
        <v>6.45.51.3.010</v>
      </c>
    </row>
    <row r="1483" spans="1:6" x14ac:dyDescent="0.25">
      <c r="A1483" s="23" t="str">
        <f>Gruppering!C1907</f>
        <v>6</v>
      </c>
      <c r="B1483" s="23" t="str">
        <f>Gruppering!D1907</f>
        <v>45</v>
      </c>
      <c r="C1483" s="23" t="str">
        <f>Gruppering!E1907</f>
        <v>51</v>
      </c>
      <c r="D1483" s="23" t="str">
        <f>Gruppering!F1907</f>
        <v>3</v>
      </c>
      <c r="E1483" s="23" t="str">
        <f>Gruppering!M1907</f>
        <v>015</v>
      </c>
      <c r="F1483" t="str">
        <f t="shared" si="26"/>
        <v>6.45.51.3.015</v>
      </c>
    </row>
    <row r="1484" spans="1:6" x14ac:dyDescent="0.25">
      <c r="A1484" s="23" t="str">
        <f>Gruppering!C1908</f>
        <v>6</v>
      </c>
      <c r="B1484" s="23" t="str">
        <f>Gruppering!D1908</f>
        <v>45</v>
      </c>
      <c r="C1484" s="23" t="str">
        <f>Gruppering!E1908</f>
        <v>52</v>
      </c>
      <c r="D1484" s="23" t="str">
        <f>Gruppering!F1908</f>
        <v>3</v>
      </c>
      <c r="E1484" s="23" t="str">
        <f>Gruppering!M1908</f>
        <v>001</v>
      </c>
      <c r="F1484" t="str">
        <f t="shared" si="26"/>
        <v>6.45.52.3.001</v>
      </c>
    </row>
    <row r="1485" spans="1:6" x14ac:dyDescent="0.25">
      <c r="A1485" s="23" t="str">
        <f>Gruppering!C1909</f>
        <v>6</v>
      </c>
      <c r="B1485" s="23" t="str">
        <f>Gruppering!D1909</f>
        <v>45</v>
      </c>
      <c r="C1485" s="23" t="str">
        <f>Gruppering!E1909</f>
        <v>52</v>
      </c>
      <c r="D1485" s="23" t="str">
        <f>Gruppering!F1909</f>
        <v>3</v>
      </c>
      <c r="E1485" s="23" t="str">
        <f>Gruppering!M1909</f>
        <v>010</v>
      </c>
      <c r="F1485" t="str">
        <f t="shared" si="26"/>
        <v>6.45.52.3.010</v>
      </c>
    </row>
    <row r="1486" spans="1:6" x14ac:dyDescent="0.25">
      <c r="A1486" s="23" t="str">
        <f>Gruppering!C1910</f>
        <v>6</v>
      </c>
      <c r="B1486" s="23" t="str">
        <f>Gruppering!D1910</f>
        <v>45</v>
      </c>
      <c r="C1486" s="23" t="str">
        <f>Gruppering!E1910</f>
        <v>52</v>
      </c>
      <c r="D1486" s="23" t="str">
        <f>Gruppering!F1910</f>
        <v>3</v>
      </c>
      <c r="E1486" s="23" t="str">
        <f>Gruppering!M1910</f>
        <v>015</v>
      </c>
      <c r="F1486" t="str">
        <f t="shared" si="26"/>
        <v>6.45.52.3.015</v>
      </c>
    </row>
    <row r="1487" spans="1:6" x14ac:dyDescent="0.25">
      <c r="A1487" s="23" t="str">
        <f>Gruppering!C1911</f>
        <v>6</v>
      </c>
      <c r="B1487" s="23" t="str">
        <f>Gruppering!D1911</f>
        <v>45</v>
      </c>
      <c r="C1487" s="23" t="str">
        <f>Gruppering!E1911</f>
        <v>53</v>
      </c>
      <c r="D1487" s="23" t="str">
        <f>Gruppering!F1911</f>
        <v>1</v>
      </c>
      <c r="E1487" s="23" t="str">
        <f>Gruppering!M1911</f>
        <v>001</v>
      </c>
      <c r="F1487" t="str">
        <f t="shared" si="26"/>
        <v>6.45.53.1.001</v>
      </c>
    </row>
    <row r="1488" spans="1:6" x14ac:dyDescent="0.25">
      <c r="A1488" s="23" t="str">
        <f>Gruppering!C1912</f>
        <v>6</v>
      </c>
      <c r="B1488" s="23" t="str">
        <f>Gruppering!D1912</f>
        <v>45</v>
      </c>
      <c r="C1488" s="23" t="str">
        <f>Gruppering!E1912</f>
        <v>53</v>
      </c>
      <c r="D1488" s="23" t="str">
        <f>Gruppering!F1912</f>
        <v>1</v>
      </c>
      <c r="E1488" s="23" t="str">
        <f>Gruppering!M1912</f>
        <v>002</v>
      </c>
      <c r="F1488" t="str">
        <f t="shared" si="26"/>
        <v>6.45.53.1.002</v>
      </c>
    </row>
    <row r="1489" spans="1:6" x14ac:dyDescent="0.25">
      <c r="A1489" s="23" t="str">
        <f>Gruppering!C1913</f>
        <v>6</v>
      </c>
      <c r="B1489" s="23" t="str">
        <f>Gruppering!D1913</f>
        <v>45</v>
      </c>
      <c r="C1489" s="23" t="str">
        <f>Gruppering!E1913</f>
        <v>53</v>
      </c>
      <c r="D1489" s="23" t="str">
        <f>Gruppering!F1913</f>
        <v>3</v>
      </c>
      <c r="E1489" s="23" t="str">
        <f>Gruppering!M1913</f>
        <v>001</v>
      </c>
      <c r="F1489" t="str">
        <f t="shared" si="26"/>
        <v>6.45.53.3.001</v>
      </c>
    </row>
    <row r="1490" spans="1:6" x14ac:dyDescent="0.25">
      <c r="A1490" s="23" t="str">
        <f>Gruppering!C1914</f>
        <v>6</v>
      </c>
      <c r="B1490" s="23" t="str">
        <f>Gruppering!D1914</f>
        <v>45</v>
      </c>
      <c r="C1490" s="23" t="str">
        <f>Gruppering!E1914</f>
        <v>53</v>
      </c>
      <c r="D1490" s="23" t="str">
        <f>Gruppering!F1914</f>
        <v>3</v>
      </c>
      <c r="E1490" s="23" t="str">
        <f>Gruppering!M1914</f>
        <v>010</v>
      </c>
      <c r="F1490" t="str">
        <f t="shared" si="26"/>
        <v>6.45.53.3.010</v>
      </c>
    </row>
    <row r="1491" spans="1:6" x14ac:dyDescent="0.25">
      <c r="A1491" s="23" t="str">
        <f>Gruppering!C1915</f>
        <v>6</v>
      </c>
      <c r="B1491" s="23" t="str">
        <f>Gruppering!D1915</f>
        <v>45</v>
      </c>
      <c r="C1491" s="23" t="str">
        <f>Gruppering!E1915</f>
        <v>53</v>
      </c>
      <c r="D1491" s="23" t="str">
        <f>Gruppering!F1915</f>
        <v>3</v>
      </c>
      <c r="E1491" s="23" t="str">
        <f>Gruppering!M1915</f>
        <v>015</v>
      </c>
      <c r="F1491" t="str">
        <f t="shared" si="26"/>
        <v>6.45.53.3.015</v>
      </c>
    </row>
    <row r="1492" spans="1:6" x14ac:dyDescent="0.25">
      <c r="A1492" s="23" t="str">
        <f>Gruppering!C1916</f>
        <v>6</v>
      </c>
      <c r="B1492" s="23" t="str">
        <f>Gruppering!D1916</f>
        <v>45</v>
      </c>
      <c r="C1492" s="23" t="str">
        <f>Gruppering!E1916</f>
        <v>54</v>
      </c>
      <c r="D1492" s="23" t="str">
        <f>Gruppering!F1916</f>
        <v>3</v>
      </c>
      <c r="E1492" s="23" t="str">
        <f>Gruppering!M1916</f>
        <v>001</v>
      </c>
      <c r="F1492" t="str">
        <f t="shared" si="26"/>
        <v>6.45.54.3.001</v>
      </c>
    </row>
    <row r="1493" spans="1:6" x14ac:dyDescent="0.25">
      <c r="A1493" s="23" t="str">
        <f>Gruppering!C1917</f>
        <v>6</v>
      </c>
      <c r="B1493" s="23" t="str">
        <f>Gruppering!D1917</f>
        <v>45</v>
      </c>
      <c r="C1493" s="23" t="str">
        <f>Gruppering!E1917</f>
        <v>54</v>
      </c>
      <c r="D1493" s="23" t="str">
        <f>Gruppering!F1917</f>
        <v>3</v>
      </c>
      <c r="E1493" s="23" t="str">
        <f>Gruppering!M1917</f>
        <v>010</v>
      </c>
      <c r="F1493" t="str">
        <f t="shared" si="26"/>
        <v>6.45.54.3.010</v>
      </c>
    </row>
    <row r="1494" spans="1:6" x14ac:dyDescent="0.25">
      <c r="A1494" s="23" t="str">
        <f>Gruppering!C1918</f>
        <v>6</v>
      </c>
      <c r="B1494" s="23" t="str">
        <f>Gruppering!D1918</f>
        <v>45</v>
      </c>
      <c r="C1494" s="23" t="str">
        <f>Gruppering!E1918</f>
        <v>54</v>
      </c>
      <c r="D1494" s="23" t="str">
        <f>Gruppering!F1918</f>
        <v>3</v>
      </c>
      <c r="E1494" s="23" t="str">
        <f>Gruppering!M1918</f>
        <v>015</v>
      </c>
      <c r="F1494" t="str">
        <f t="shared" si="26"/>
        <v>6.45.54.3.015</v>
      </c>
    </row>
    <row r="1495" spans="1:6" x14ac:dyDescent="0.25">
      <c r="A1495" s="23" t="str">
        <f>Gruppering!C1919</f>
        <v>6</v>
      </c>
      <c r="B1495" s="23" t="str">
        <f>Gruppering!D1919</f>
        <v>45</v>
      </c>
      <c r="C1495" s="23" t="str">
        <f>Gruppering!E1919</f>
        <v>55</v>
      </c>
      <c r="D1495" s="23" t="str">
        <f>Gruppering!F1919</f>
        <v>3</v>
      </c>
      <c r="E1495" s="23" t="str">
        <f>Gruppering!M1919</f>
        <v>001</v>
      </c>
      <c r="F1495" t="str">
        <f t="shared" si="26"/>
        <v>6.45.55.3.001</v>
      </c>
    </row>
    <row r="1496" spans="1:6" x14ac:dyDescent="0.25">
      <c r="A1496" s="23" t="str">
        <f>Gruppering!C1920</f>
        <v>6</v>
      </c>
      <c r="B1496" s="23" t="str">
        <f>Gruppering!D1920</f>
        <v>45</v>
      </c>
      <c r="C1496" s="23" t="str">
        <f>Gruppering!E1920</f>
        <v>55</v>
      </c>
      <c r="D1496" s="23" t="str">
        <f>Gruppering!F1920</f>
        <v>3</v>
      </c>
      <c r="E1496" s="23" t="str">
        <f>Gruppering!M1920</f>
        <v>010</v>
      </c>
      <c r="F1496" t="str">
        <f t="shared" si="26"/>
        <v>6.45.55.3.010</v>
      </c>
    </row>
    <row r="1497" spans="1:6" x14ac:dyDescent="0.25">
      <c r="A1497" s="23" t="str">
        <f>Gruppering!C1921</f>
        <v>6</v>
      </c>
      <c r="B1497" s="23" t="str">
        <f>Gruppering!D1921</f>
        <v>45</v>
      </c>
      <c r="C1497" s="23" t="str">
        <f>Gruppering!E1921</f>
        <v>55</v>
      </c>
      <c r="D1497" s="23" t="str">
        <f>Gruppering!F1921</f>
        <v>3</v>
      </c>
      <c r="E1497" s="23" t="str">
        <f>Gruppering!M1921</f>
        <v>015</v>
      </c>
      <c r="F1497" t="str">
        <f t="shared" si="26"/>
        <v>6.45.55.3.015</v>
      </c>
    </row>
    <row r="1498" spans="1:6" x14ac:dyDescent="0.25">
      <c r="A1498" s="23" t="str">
        <f>Gruppering!C1922</f>
        <v>6</v>
      </c>
      <c r="B1498" s="23" t="str">
        <f>Gruppering!D1922</f>
        <v>45</v>
      </c>
      <c r="C1498" s="23" t="str">
        <f>Gruppering!E1922</f>
        <v>56</v>
      </c>
      <c r="D1498" s="23" t="str">
        <f>Gruppering!F1922</f>
        <v>3</v>
      </c>
      <c r="E1498" s="23" t="str">
        <f>Gruppering!M1922</f>
        <v>001</v>
      </c>
      <c r="F1498" t="str">
        <f t="shared" si="26"/>
        <v>6.45.56.3.001</v>
      </c>
    </row>
    <row r="1499" spans="1:6" x14ac:dyDescent="0.25">
      <c r="A1499" s="23" t="str">
        <f>Gruppering!C1923</f>
        <v>6</v>
      </c>
      <c r="B1499" s="23" t="str">
        <f>Gruppering!D1923</f>
        <v>45</v>
      </c>
      <c r="C1499" s="23" t="str">
        <f>Gruppering!E1923</f>
        <v>56</v>
      </c>
      <c r="D1499" s="23" t="str">
        <f>Gruppering!F1923</f>
        <v>3</v>
      </c>
      <c r="E1499" s="23" t="str">
        <f>Gruppering!M1923</f>
        <v>010</v>
      </c>
      <c r="F1499" t="str">
        <f t="shared" si="26"/>
        <v>6.45.56.3.010</v>
      </c>
    </row>
    <row r="1500" spans="1:6" x14ac:dyDescent="0.25">
      <c r="A1500" s="23" t="str">
        <f>Gruppering!C1924</f>
        <v>6</v>
      </c>
      <c r="B1500" s="23" t="str">
        <f>Gruppering!D1924</f>
        <v>45</v>
      </c>
      <c r="C1500" s="23" t="str">
        <f>Gruppering!E1924</f>
        <v>56</v>
      </c>
      <c r="D1500" s="23" t="str">
        <f>Gruppering!F1924</f>
        <v>3</v>
      </c>
      <c r="E1500" s="23" t="str">
        <f>Gruppering!M1924</f>
        <v>015</v>
      </c>
      <c r="F1500" t="str">
        <f t="shared" si="26"/>
        <v>6.45.56.3.015</v>
      </c>
    </row>
    <row r="1501" spans="1:6" x14ac:dyDescent="0.25">
      <c r="A1501" s="23" t="str">
        <f>Gruppering!C1925</f>
        <v>6</v>
      </c>
      <c r="B1501" s="23" t="str">
        <f>Gruppering!D1925</f>
        <v>45</v>
      </c>
      <c r="C1501" s="23" t="str">
        <f>Gruppering!E1925</f>
        <v>57</v>
      </c>
      <c r="D1501" s="23" t="str">
        <f>Gruppering!F1925</f>
        <v>1</v>
      </c>
      <c r="E1501" s="23" t="str">
        <f>Gruppering!M1925</f>
        <v>091</v>
      </c>
      <c r="F1501" t="str">
        <f t="shared" si="26"/>
        <v>6.45.57.1.091</v>
      </c>
    </row>
    <row r="1502" spans="1:6" x14ac:dyDescent="0.25">
      <c r="A1502" s="23" t="str">
        <f>Gruppering!C1926</f>
        <v>6</v>
      </c>
      <c r="B1502" s="23" t="str">
        <f>Gruppering!D1926</f>
        <v>45</v>
      </c>
      <c r="C1502" s="23" t="str">
        <f>Gruppering!E1926</f>
        <v>57</v>
      </c>
      <c r="D1502" s="23" t="str">
        <f>Gruppering!F1926</f>
        <v>3</v>
      </c>
      <c r="E1502" s="23" t="str">
        <f>Gruppering!M1926</f>
        <v>001</v>
      </c>
      <c r="F1502" t="str">
        <f t="shared" si="26"/>
        <v>6.45.57.3.001</v>
      </c>
    </row>
    <row r="1503" spans="1:6" x14ac:dyDescent="0.25">
      <c r="A1503" s="23" t="str">
        <f>Gruppering!C1927</f>
        <v>6</v>
      </c>
      <c r="B1503" s="23" t="str">
        <f>Gruppering!D1927</f>
        <v>45</v>
      </c>
      <c r="C1503" s="23" t="str">
        <f>Gruppering!E1927</f>
        <v>57</v>
      </c>
      <c r="D1503" s="23" t="str">
        <f>Gruppering!F1927</f>
        <v>3</v>
      </c>
      <c r="E1503" s="23" t="str">
        <f>Gruppering!M1927</f>
        <v>010</v>
      </c>
      <c r="F1503" t="str">
        <f t="shared" si="26"/>
        <v>6.45.57.3.010</v>
      </c>
    </row>
    <row r="1504" spans="1:6" x14ac:dyDescent="0.25">
      <c r="A1504" s="23" t="str">
        <f>Gruppering!C1928</f>
        <v>6</v>
      </c>
      <c r="B1504" s="23" t="str">
        <f>Gruppering!D1928</f>
        <v>45</v>
      </c>
      <c r="C1504" s="23" t="str">
        <f>Gruppering!E1928</f>
        <v>57</v>
      </c>
      <c r="D1504" s="23" t="str">
        <f>Gruppering!F1928</f>
        <v>3</v>
      </c>
      <c r="E1504" s="23" t="str">
        <f>Gruppering!M1928</f>
        <v>015</v>
      </c>
      <c r="F1504" t="str">
        <f t="shared" si="26"/>
        <v>6.45.57.3.015</v>
      </c>
    </row>
    <row r="1505" spans="1:6" x14ac:dyDescent="0.25">
      <c r="A1505" s="23" t="str">
        <f>Gruppering!C1929</f>
        <v>6</v>
      </c>
      <c r="B1505" s="23" t="str">
        <f>Gruppering!D1929</f>
        <v>45</v>
      </c>
      <c r="C1505" s="23" t="str">
        <f>Gruppering!E1929</f>
        <v>58</v>
      </c>
      <c r="D1505" s="23" t="str">
        <f>Gruppering!F1929</f>
        <v>1</v>
      </c>
      <c r="E1505" s="23" t="str">
        <f>Gruppering!M1929</f>
        <v>001</v>
      </c>
      <c r="F1505" t="str">
        <f t="shared" si="26"/>
        <v>6.45.58.1.001</v>
      </c>
    </row>
    <row r="1506" spans="1:6" x14ac:dyDescent="0.25">
      <c r="A1506" s="23" t="str">
        <f>Gruppering!C1930</f>
        <v>6</v>
      </c>
      <c r="B1506" s="23" t="str">
        <f>Gruppering!D1930</f>
        <v>45</v>
      </c>
      <c r="C1506" s="23" t="str">
        <f>Gruppering!E1930</f>
        <v>58</v>
      </c>
      <c r="D1506" s="23" t="str">
        <f>Gruppering!F1930</f>
        <v>1</v>
      </c>
      <c r="E1506" s="23" t="str">
        <f>Gruppering!M1930</f>
        <v>091</v>
      </c>
      <c r="F1506" t="str">
        <f t="shared" si="26"/>
        <v>6.45.58.1.091</v>
      </c>
    </row>
    <row r="1507" spans="1:6" x14ac:dyDescent="0.25">
      <c r="A1507" s="23" t="str">
        <f>Gruppering!C1931</f>
        <v>6</v>
      </c>
      <c r="B1507" s="23" t="str">
        <f>Gruppering!D1931</f>
        <v>45</v>
      </c>
      <c r="C1507" s="23" t="str">
        <f>Gruppering!E1931</f>
        <v>58</v>
      </c>
      <c r="D1507" s="23" t="str">
        <f>Gruppering!F1931</f>
        <v>3</v>
      </c>
      <c r="E1507" s="23" t="str">
        <f>Gruppering!M1931</f>
        <v>001</v>
      </c>
      <c r="F1507" t="str">
        <f t="shared" si="26"/>
        <v>6.45.58.3.001</v>
      </c>
    </row>
    <row r="1508" spans="1:6" x14ac:dyDescent="0.25">
      <c r="A1508" s="23" t="str">
        <f>Gruppering!C1932</f>
        <v>6</v>
      </c>
      <c r="B1508" s="23" t="str">
        <f>Gruppering!D1932</f>
        <v>45</v>
      </c>
      <c r="C1508" s="23" t="str">
        <f>Gruppering!E1932</f>
        <v>58</v>
      </c>
      <c r="D1508" s="23" t="str">
        <f>Gruppering!F1932</f>
        <v>3</v>
      </c>
      <c r="E1508" s="23" t="str">
        <f>Gruppering!M1932</f>
        <v>010</v>
      </c>
      <c r="F1508" t="str">
        <f t="shared" si="26"/>
        <v>6.45.58.3.010</v>
      </c>
    </row>
    <row r="1509" spans="1:6" x14ac:dyDescent="0.25">
      <c r="A1509" s="23" t="str">
        <f>Gruppering!C1933</f>
        <v>6</v>
      </c>
      <c r="B1509" s="23" t="str">
        <f>Gruppering!D1933</f>
        <v>45</v>
      </c>
      <c r="C1509" s="23" t="str">
        <f>Gruppering!E1933</f>
        <v>58</v>
      </c>
      <c r="D1509" s="23" t="str">
        <f>Gruppering!F1933</f>
        <v>3</v>
      </c>
      <c r="E1509" s="23" t="str">
        <f>Gruppering!M1933</f>
        <v>015</v>
      </c>
      <c r="F1509" t="str">
        <f t="shared" si="26"/>
        <v>6.45.58.3.015</v>
      </c>
    </row>
    <row r="1510" spans="1:6" x14ac:dyDescent="0.25">
      <c r="A1510" s="23" t="str">
        <f>Gruppering!C1934</f>
        <v>6</v>
      </c>
      <c r="B1510" s="23" t="str">
        <f>Gruppering!D1934</f>
        <v>45</v>
      </c>
      <c r="C1510" s="23" t="str">
        <f>Gruppering!E1934</f>
        <v>59</v>
      </c>
      <c r="D1510" s="23" t="str">
        <f>Gruppering!F1934</f>
        <v>3</v>
      </c>
      <c r="E1510" s="23" t="str">
        <f>Gruppering!M1934</f>
        <v>001</v>
      </c>
      <c r="F1510" t="str">
        <f t="shared" si="26"/>
        <v>6.45.59.3.001</v>
      </c>
    </row>
    <row r="1511" spans="1:6" x14ac:dyDescent="0.25">
      <c r="A1511" s="23" t="str">
        <f>Gruppering!C1935</f>
        <v>6</v>
      </c>
      <c r="B1511" s="23" t="str">
        <f>Gruppering!D1935</f>
        <v>45</v>
      </c>
      <c r="C1511" s="23" t="str">
        <f>Gruppering!E1935</f>
        <v>59</v>
      </c>
      <c r="D1511" s="23" t="str">
        <f>Gruppering!F1935</f>
        <v>3</v>
      </c>
      <c r="E1511" s="23" t="str">
        <f>Gruppering!M1935</f>
        <v>010</v>
      </c>
      <c r="F1511" t="str">
        <f t="shared" si="26"/>
        <v>6.45.59.3.010</v>
      </c>
    </row>
    <row r="1512" spans="1:6" x14ac:dyDescent="0.25">
      <c r="A1512" s="23" t="str">
        <f>Gruppering!C1936</f>
        <v>6</v>
      </c>
      <c r="B1512" s="23" t="str">
        <f>Gruppering!D1936</f>
        <v>45</v>
      </c>
      <c r="C1512" s="23" t="str">
        <f>Gruppering!E1936</f>
        <v>59</v>
      </c>
      <c r="D1512" s="23" t="str">
        <f>Gruppering!F1936</f>
        <v>3</v>
      </c>
      <c r="E1512" s="23" t="str">
        <f>Gruppering!M1936</f>
        <v>015</v>
      </c>
      <c r="F1512" t="str">
        <f t="shared" si="26"/>
        <v>6.45.59.3.015</v>
      </c>
    </row>
    <row r="1513" spans="1:6" x14ac:dyDescent="0.25">
      <c r="A1513" s="23" t="str">
        <f>Gruppering!C1937</f>
        <v>6</v>
      </c>
      <c r="B1513" s="23" t="str">
        <f>Gruppering!D1937</f>
        <v>48</v>
      </c>
      <c r="C1513" s="23" t="str">
        <f>Gruppering!E1937</f>
        <v>60</v>
      </c>
      <c r="D1513" s="23" t="str">
        <f>Gruppering!F1937</f>
        <v>3</v>
      </c>
      <c r="E1513" s="23" t="str">
        <f>Gruppering!M1937</f>
        <v>001</v>
      </c>
      <c r="F1513" t="str">
        <f t="shared" si="26"/>
        <v>6.48.60.3.001</v>
      </c>
    </row>
    <row r="1514" spans="1:6" x14ac:dyDescent="0.25">
      <c r="A1514" s="23" t="str">
        <f>Gruppering!C1938</f>
        <v>6</v>
      </c>
      <c r="B1514" s="23" t="str">
        <f>Gruppering!D1938</f>
        <v>48</v>
      </c>
      <c r="C1514" s="23" t="str">
        <f>Gruppering!E1938</f>
        <v>60</v>
      </c>
      <c r="D1514" s="23" t="str">
        <f>Gruppering!F1938</f>
        <v>3</v>
      </c>
      <c r="E1514" s="23" t="str">
        <f>Gruppering!M1938</f>
        <v>010</v>
      </c>
      <c r="F1514" t="str">
        <f t="shared" si="26"/>
        <v>6.48.60.3.010</v>
      </c>
    </row>
    <row r="1515" spans="1:6" x14ac:dyDescent="0.25">
      <c r="A1515" s="23" t="str">
        <f>Gruppering!C1939</f>
        <v>6</v>
      </c>
      <c r="B1515" s="23" t="str">
        <f>Gruppering!D1939</f>
        <v>48</v>
      </c>
      <c r="C1515" s="23" t="str">
        <f>Gruppering!E1939</f>
        <v>60</v>
      </c>
      <c r="D1515" s="23" t="str">
        <f>Gruppering!F1939</f>
        <v>3</v>
      </c>
      <c r="E1515" s="23" t="str">
        <f>Gruppering!M1939</f>
        <v>015</v>
      </c>
      <c r="F1515" t="str">
        <f t="shared" si="26"/>
        <v>6.48.60.3.015</v>
      </c>
    </row>
    <row r="1516" spans="1:6" x14ac:dyDescent="0.25">
      <c r="A1516" s="23" t="str">
        <f>Gruppering!C1940</f>
        <v>6</v>
      </c>
      <c r="B1516" s="23" t="str">
        <f>Gruppering!D1940</f>
        <v>48</v>
      </c>
      <c r="C1516" s="23" t="str">
        <f>Gruppering!E1940</f>
        <v>61</v>
      </c>
      <c r="D1516" s="23" t="str">
        <f>Gruppering!F1940</f>
        <v>3</v>
      </c>
      <c r="E1516" s="23" t="str">
        <f>Gruppering!M1940</f>
        <v>001</v>
      </c>
      <c r="F1516" t="str">
        <f t="shared" si="26"/>
        <v>6.48.61.3.001</v>
      </c>
    </row>
    <row r="1517" spans="1:6" x14ac:dyDescent="0.25">
      <c r="A1517" s="23" t="str">
        <f>Gruppering!C1941</f>
        <v>6</v>
      </c>
      <c r="B1517" s="23" t="str">
        <f>Gruppering!D1941</f>
        <v>48</v>
      </c>
      <c r="C1517" s="23" t="str">
        <f>Gruppering!E1941</f>
        <v>61</v>
      </c>
      <c r="D1517" s="23" t="str">
        <f>Gruppering!F1941</f>
        <v>3</v>
      </c>
      <c r="E1517" s="23" t="str">
        <f>Gruppering!M1941</f>
        <v>010</v>
      </c>
      <c r="F1517" t="str">
        <f t="shared" si="26"/>
        <v>6.48.61.3.010</v>
      </c>
    </row>
    <row r="1518" spans="1:6" x14ac:dyDescent="0.25">
      <c r="A1518" s="23" t="str">
        <f>Gruppering!C1942</f>
        <v>6</v>
      </c>
      <c r="B1518" s="23" t="str">
        <f>Gruppering!D1942</f>
        <v>48</v>
      </c>
      <c r="C1518" s="23" t="str">
        <f>Gruppering!E1942</f>
        <v>61</v>
      </c>
      <c r="D1518" s="23" t="str">
        <f>Gruppering!F1942</f>
        <v>3</v>
      </c>
      <c r="E1518" s="23" t="str">
        <f>Gruppering!M1942</f>
        <v>015</v>
      </c>
      <c r="F1518" t="str">
        <f t="shared" si="26"/>
        <v>6.48.61.3.015</v>
      </c>
    </row>
    <row r="1519" spans="1:6" x14ac:dyDescent="0.25">
      <c r="A1519" s="23" t="str">
        <f>Gruppering!C1943</f>
        <v>6</v>
      </c>
      <c r="B1519" s="23" t="str">
        <f>Gruppering!D1943</f>
        <v>48</v>
      </c>
      <c r="C1519" s="23" t="str">
        <f>Gruppering!E1943</f>
        <v>62</v>
      </c>
      <c r="D1519" s="23" t="str">
        <f>Gruppering!F1943</f>
        <v>3</v>
      </c>
      <c r="E1519" s="23" t="str">
        <f>Gruppering!M1943</f>
        <v>001</v>
      </c>
      <c r="F1519" t="str">
        <f t="shared" si="26"/>
        <v>6.48.62.3.001</v>
      </c>
    </row>
    <row r="1520" spans="1:6" x14ac:dyDescent="0.25">
      <c r="A1520" s="23" t="str">
        <f>Gruppering!C1944</f>
        <v>6</v>
      </c>
      <c r="B1520" s="23" t="str">
        <f>Gruppering!D1944</f>
        <v>48</v>
      </c>
      <c r="C1520" s="23" t="str">
        <f>Gruppering!E1944</f>
        <v>62</v>
      </c>
      <c r="D1520" s="23" t="str">
        <f>Gruppering!F1944</f>
        <v>3</v>
      </c>
      <c r="E1520" s="23" t="str">
        <f>Gruppering!M1944</f>
        <v>010</v>
      </c>
      <c r="F1520" t="str">
        <f t="shared" si="26"/>
        <v>6.48.62.3.010</v>
      </c>
    </row>
    <row r="1521" spans="1:6" x14ac:dyDescent="0.25">
      <c r="A1521" s="23" t="str">
        <f>Gruppering!C1945</f>
        <v>6</v>
      </c>
      <c r="B1521" s="23" t="str">
        <f>Gruppering!D1945</f>
        <v>48</v>
      </c>
      <c r="C1521" s="23" t="str">
        <f>Gruppering!E1945</f>
        <v>62</v>
      </c>
      <c r="D1521" s="23" t="str">
        <f>Gruppering!F1945</f>
        <v>3</v>
      </c>
      <c r="E1521" s="23" t="str">
        <f>Gruppering!M1945</f>
        <v>015</v>
      </c>
      <c r="F1521" t="str">
        <f t="shared" si="26"/>
        <v>6.48.62.3.015</v>
      </c>
    </row>
    <row r="1522" spans="1:6" x14ac:dyDescent="0.25">
      <c r="A1522" s="23" t="str">
        <f>Gruppering!C1946</f>
        <v>6</v>
      </c>
      <c r="B1522" s="23" t="str">
        <f>Gruppering!D1946</f>
        <v>48</v>
      </c>
      <c r="C1522" s="23" t="str">
        <f>Gruppering!E1946</f>
        <v>63</v>
      </c>
      <c r="D1522" s="23" t="str">
        <f>Gruppering!F1946</f>
        <v>3</v>
      </c>
      <c r="E1522" s="23" t="str">
        <f>Gruppering!M1946</f>
        <v>001</v>
      </c>
      <c r="F1522" t="str">
        <f t="shared" si="26"/>
        <v>6.48.63.3.001</v>
      </c>
    </row>
    <row r="1523" spans="1:6" x14ac:dyDescent="0.25">
      <c r="A1523" s="23" t="str">
        <f>Gruppering!C1947</f>
        <v>6</v>
      </c>
      <c r="B1523" s="23" t="str">
        <f>Gruppering!D1947</f>
        <v>48</v>
      </c>
      <c r="C1523" s="23" t="str">
        <f>Gruppering!E1947</f>
        <v>63</v>
      </c>
      <c r="D1523" s="23" t="str">
        <f>Gruppering!F1947</f>
        <v>3</v>
      </c>
      <c r="E1523" s="23" t="str">
        <f>Gruppering!M1947</f>
        <v>010</v>
      </c>
      <c r="F1523" t="str">
        <f t="shared" si="26"/>
        <v>6.48.63.3.010</v>
      </c>
    </row>
    <row r="1524" spans="1:6" x14ac:dyDescent="0.25">
      <c r="A1524" s="23" t="str">
        <f>Gruppering!C1949</f>
        <v>6</v>
      </c>
      <c r="B1524" s="23" t="str">
        <f>Gruppering!D1949</f>
        <v>48</v>
      </c>
      <c r="C1524" s="23" t="str">
        <f>Gruppering!E1949</f>
        <v>66</v>
      </c>
      <c r="D1524" s="23" t="str">
        <f>Gruppering!F1949</f>
        <v>3</v>
      </c>
      <c r="E1524" s="23" t="str">
        <f>Gruppering!M1949</f>
        <v>001</v>
      </c>
      <c r="F1524" t="str">
        <f t="shared" si="26"/>
        <v>6.48.66.3.001</v>
      </c>
    </row>
    <row r="1525" spans="1:6" x14ac:dyDescent="0.25">
      <c r="A1525" s="23" t="str">
        <f>Gruppering!C1950</f>
        <v>6</v>
      </c>
      <c r="B1525" s="23" t="str">
        <f>Gruppering!D1950</f>
        <v>48</v>
      </c>
      <c r="C1525" s="23" t="str">
        <f>Gruppering!E1950</f>
        <v>66</v>
      </c>
      <c r="D1525" s="23" t="str">
        <f>Gruppering!F1950</f>
        <v>3</v>
      </c>
      <c r="E1525" s="23" t="str">
        <f>Gruppering!M1950</f>
        <v>010</v>
      </c>
      <c r="F1525" t="str">
        <f t="shared" si="26"/>
        <v>6.48.66.3.010</v>
      </c>
    </row>
    <row r="1526" spans="1:6" x14ac:dyDescent="0.25">
      <c r="A1526" s="23" t="str">
        <f>Gruppering!C1951</f>
        <v>6</v>
      </c>
      <c r="B1526" s="23" t="str">
        <f>Gruppering!D1951</f>
        <v>48</v>
      </c>
      <c r="C1526" s="23" t="str">
        <f>Gruppering!E1951</f>
        <v>66</v>
      </c>
      <c r="D1526" s="23" t="str">
        <f>Gruppering!F1951</f>
        <v>3</v>
      </c>
      <c r="E1526" s="23" t="str">
        <f>Gruppering!M1951</f>
        <v>015</v>
      </c>
      <c r="F1526" t="str">
        <f t="shared" si="26"/>
        <v>6.48.66.3.015</v>
      </c>
    </row>
    <row r="1527" spans="1:6" x14ac:dyDescent="0.25">
      <c r="A1527" s="23" t="str">
        <f>Gruppering!C1952</f>
        <v>6</v>
      </c>
      <c r="B1527" s="23" t="str">
        <f>Gruppering!D1952</f>
        <v>48</v>
      </c>
      <c r="C1527" s="23" t="str">
        <f>Gruppering!E1952</f>
        <v>67</v>
      </c>
      <c r="D1527" s="23" t="str">
        <f>Gruppering!F1952</f>
        <v>1</v>
      </c>
      <c r="E1527" s="23" t="str">
        <f>Gruppering!M1952</f>
        <v>001</v>
      </c>
      <c r="F1527" t="str">
        <f t="shared" si="26"/>
        <v>6.48.67.1.001</v>
      </c>
    </row>
    <row r="1528" spans="1:6" x14ac:dyDescent="0.25">
      <c r="A1528" s="23" t="str">
        <f>Gruppering!C1953</f>
        <v>6</v>
      </c>
      <c r="B1528" s="23" t="str">
        <f>Gruppering!D1953</f>
        <v>48</v>
      </c>
      <c r="C1528" s="23" t="str">
        <f>Gruppering!E1953</f>
        <v>67</v>
      </c>
      <c r="D1528" s="23" t="str">
        <f>Gruppering!F1953</f>
        <v>3</v>
      </c>
      <c r="E1528" s="23" t="str">
        <f>Gruppering!M1953</f>
        <v>001</v>
      </c>
      <c r="F1528" t="str">
        <f t="shared" si="26"/>
        <v>6.48.67.3.001</v>
      </c>
    </row>
    <row r="1529" spans="1:6" x14ac:dyDescent="0.25">
      <c r="A1529" s="23" t="str">
        <f>Gruppering!C1954</f>
        <v>6</v>
      </c>
      <c r="B1529" s="23" t="str">
        <f>Gruppering!D1954</f>
        <v>48</v>
      </c>
      <c r="C1529" s="23" t="str">
        <f>Gruppering!E1954</f>
        <v>67</v>
      </c>
      <c r="D1529" s="23" t="str">
        <f>Gruppering!F1954</f>
        <v>3</v>
      </c>
      <c r="E1529" s="23" t="str">
        <f>Gruppering!M1954</f>
        <v>010</v>
      </c>
      <c r="F1529" t="str">
        <f t="shared" si="26"/>
        <v>6.48.67.3.010</v>
      </c>
    </row>
    <row r="1530" spans="1:6" x14ac:dyDescent="0.25">
      <c r="A1530" s="23" t="str">
        <f>Gruppering!C1955</f>
        <v>6</v>
      </c>
      <c r="B1530" s="23" t="str">
        <f>Gruppering!D1955</f>
        <v>48</v>
      </c>
      <c r="C1530" s="23" t="str">
        <f>Gruppering!E1955</f>
        <v>67</v>
      </c>
      <c r="D1530" s="23" t="str">
        <f>Gruppering!F1955</f>
        <v>3</v>
      </c>
      <c r="E1530" s="23" t="str">
        <f>Gruppering!M1955</f>
        <v>015</v>
      </c>
      <c r="F1530" t="str">
        <f t="shared" si="26"/>
        <v>6.48.67.3.015</v>
      </c>
    </row>
    <row r="1531" spans="1:6" x14ac:dyDescent="0.25">
      <c r="A1531" s="23" t="str">
        <f>Gruppering!C1956</f>
        <v>6</v>
      </c>
      <c r="B1531" s="23" t="str">
        <f>Gruppering!D1956</f>
        <v>48</v>
      </c>
      <c r="C1531" s="23" t="str">
        <f>Gruppering!E1956</f>
        <v>68</v>
      </c>
      <c r="D1531" s="23" t="str">
        <f>Gruppering!F1956</f>
        <v>3</v>
      </c>
      <c r="E1531" s="23" t="str">
        <f>Gruppering!M1956</f>
        <v>001</v>
      </c>
      <c r="F1531" t="str">
        <f t="shared" si="26"/>
        <v>6.48.68.3.001</v>
      </c>
    </row>
    <row r="1532" spans="1:6" x14ac:dyDescent="0.25">
      <c r="A1532" s="23" t="str">
        <f>Gruppering!C1957</f>
        <v>6</v>
      </c>
      <c r="B1532" s="23" t="str">
        <f>Gruppering!D1957</f>
        <v>48</v>
      </c>
      <c r="C1532" s="23" t="str">
        <f>Gruppering!E1957</f>
        <v>68</v>
      </c>
      <c r="D1532" s="23" t="str">
        <f>Gruppering!F1957</f>
        <v>3</v>
      </c>
      <c r="E1532" s="23" t="str">
        <f>Gruppering!M1957</f>
        <v>010</v>
      </c>
      <c r="F1532" t="str">
        <f t="shared" si="26"/>
        <v>6.48.68.3.010</v>
      </c>
    </row>
    <row r="1533" spans="1:6" x14ac:dyDescent="0.25">
      <c r="A1533" s="23" t="str">
        <f>Gruppering!C1958</f>
        <v>6</v>
      </c>
      <c r="B1533" s="23" t="str">
        <f>Gruppering!D1958</f>
        <v>48</v>
      </c>
      <c r="C1533" s="23" t="str">
        <f>Gruppering!E1958</f>
        <v>68</v>
      </c>
      <c r="D1533" s="23" t="str">
        <f>Gruppering!F1958</f>
        <v>3</v>
      </c>
      <c r="E1533" s="23" t="str">
        <f>Gruppering!M1958</f>
        <v>015</v>
      </c>
      <c r="F1533" t="str">
        <f t="shared" si="26"/>
        <v>6.48.68.3.015</v>
      </c>
    </row>
    <row r="1534" spans="1:6" x14ac:dyDescent="0.25">
      <c r="A1534" s="23" t="str">
        <f>Gruppering!C1959</f>
        <v>6</v>
      </c>
      <c r="B1534" s="23" t="str">
        <f>Gruppering!D1959</f>
        <v>52</v>
      </c>
      <c r="C1534" s="23" t="str">
        <f>Gruppering!E1959</f>
        <v>70</v>
      </c>
      <c r="D1534" s="23" t="str">
        <f>Gruppering!F1959</f>
        <v>3</v>
      </c>
      <c r="E1534" s="23" t="str">
        <f>Gruppering!M1959</f>
        <v>001</v>
      </c>
      <c r="F1534" t="str">
        <f t="shared" si="26"/>
        <v>6.52.70.3.001</v>
      </c>
    </row>
    <row r="1535" spans="1:6" x14ac:dyDescent="0.25">
      <c r="A1535" s="23" t="str">
        <f>Gruppering!C1960</f>
        <v>6</v>
      </c>
      <c r="B1535" s="23" t="str">
        <f>Gruppering!D1960</f>
        <v>52</v>
      </c>
      <c r="C1535" s="23" t="str">
        <f>Gruppering!E1960</f>
        <v>70</v>
      </c>
      <c r="D1535" s="23" t="str">
        <f>Gruppering!F1960</f>
        <v>3</v>
      </c>
      <c r="E1535" s="23" t="str">
        <f>Gruppering!M1960</f>
        <v>010</v>
      </c>
      <c r="F1535" t="str">
        <f t="shared" si="26"/>
        <v>6.52.70.3.010</v>
      </c>
    </row>
    <row r="1536" spans="1:6" x14ac:dyDescent="0.25">
      <c r="A1536" s="23" t="str">
        <f>Gruppering!C1961</f>
        <v>6</v>
      </c>
      <c r="B1536" s="23" t="str">
        <f>Gruppering!D1961</f>
        <v>52</v>
      </c>
      <c r="C1536" s="23" t="str">
        <f>Gruppering!E1961</f>
        <v>70</v>
      </c>
      <c r="D1536" s="23" t="str">
        <f>Gruppering!F1961</f>
        <v>3</v>
      </c>
      <c r="E1536" s="23" t="str">
        <f>Gruppering!M1961</f>
        <v>015</v>
      </c>
      <c r="F1536" t="str">
        <f t="shared" si="26"/>
        <v>6.52.70.3.015</v>
      </c>
    </row>
    <row r="1537" spans="1:6" x14ac:dyDescent="0.25">
      <c r="A1537" s="23" t="str">
        <f>Gruppering!C1962</f>
        <v>6</v>
      </c>
      <c r="B1537" s="23" t="str">
        <f>Gruppering!D1962</f>
        <v>52</v>
      </c>
      <c r="C1537" s="23" t="str">
        <f>Gruppering!E1962</f>
        <v>72</v>
      </c>
      <c r="D1537" s="23" t="str">
        <f>Gruppering!F1962</f>
        <v>1</v>
      </c>
      <c r="E1537" s="23" t="str">
        <f>Gruppering!M1962</f>
        <v>001</v>
      </c>
      <c r="F1537" t="str">
        <f t="shared" si="26"/>
        <v>6.52.72.1.001</v>
      </c>
    </row>
    <row r="1538" spans="1:6" x14ac:dyDescent="0.25">
      <c r="A1538" s="23" t="str">
        <f>Gruppering!C1963</f>
        <v>6</v>
      </c>
      <c r="B1538" s="23" t="str">
        <f>Gruppering!D1963</f>
        <v>52</v>
      </c>
      <c r="C1538" s="23" t="str">
        <f>Gruppering!E1963</f>
        <v>72</v>
      </c>
      <c r="D1538" s="23" t="str">
        <f>Gruppering!F1963</f>
        <v>1</v>
      </c>
      <c r="E1538" s="23" t="str">
        <f>Gruppering!M1963</f>
        <v>002</v>
      </c>
      <c r="F1538" t="str">
        <f t="shared" si="26"/>
        <v>6.52.72.1.002</v>
      </c>
    </row>
    <row r="1539" spans="1:6" x14ac:dyDescent="0.25">
      <c r="A1539" s="23" t="str">
        <f>Gruppering!C1964</f>
        <v>6</v>
      </c>
      <c r="B1539" s="23" t="str">
        <f>Gruppering!D1964</f>
        <v>52</v>
      </c>
      <c r="C1539" s="23" t="str">
        <f>Gruppering!E1964</f>
        <v>72</v>
      </c>
      <c r="D1539" s="23" t="str">
        <f>Gruppering!F1964</f>
        <v>3</v>
      </c>
      <c r="E1539" s="23" t="str">
        <f>Gruppering!M1964</f>
        <v>001</v>
      </c>
      <c r="F1539" t="str">
        <f t="shared" si="26"/>
        <v>6.52.72.3.001</v>
      </c>
    </row>
    <row r="1540" spans="1:6" x14ac:dyDescent="0.25">
      <c r="A1540" s="23" t="str">
        <f>Gruppering!C1965</f>
        <v>6</v>
      </c>
      <c r="B1540" s="23" t="str">
        <f>Gruppering!D1965</f>
        <v>52</v>
      </c>
      <c r="C1540" s="23" t="str">
        <f>Gruppering!E1965</f>
        <v>72</v>
      </c>
      <c r="D1540" s="23" t="str">
        <f>Gruppering!F1965</f>
        <v>3</v>
      </c>
      <c r="E1540" s="23" t="str">
        <f>Gruppering!M1965</f>
        <v>010</v>
      </c>
      <c r="F1540" t="str">
        <f t="shared" si="26"/>
        <v>6.52.72.3.010</v>
      </c>
    </row>
    <row r="1541" spans="1:6" x14ac:dyDescent="0.25">
      <c r="A1541" s="23" t="str">
        <f>Gruppering!C1966</f>
        <v>6</v>
      </c>
      <c r="B1541" s="23" t="str">
        <f>Gruppering!D1966</f>
        <v>52</v>
      </c>
      <c r="C1541" s="23" t="str">
        <f>Gruppering!E1966</f>
        <v>72</v>
      </c>
      <c r="D1541" s="23" t="str">
        <f>Gruppering!F1966</f>
        <v>3</v>
      </c>
      <c r="E1541" s="23" t="str">
        <f>Gruppering!M1966</f>
        <v>015</v>
      </c>
      <c r="F1541" t="str">
        <f t="shared" si="26"/>
        <v>6.52.72.3.015</v>
      </c>
    </row>
    <row r="1542" spans="1:6" x14ac:dyDescent="0.25">
      <c r="A1542" s="23" t="str">
        <f>Gruppering!C1967</f>
        <v>6</v>
      </c>
      <c r="B1542" s="23" t="str">
        <f>Gruppering!D1967</f>
        <v>52</v>
      </c>
      <c r="C1542" s="23" t="str">
        <f>Gruppering!E1967</f>
        <v>74</v>
      </c>
      <c r="D1542" s="23" t="str">
        <f>Gruppering!F1967</f>
        <v>1</v>
      </c>
      <c r="E1542" s="23" t="str">
        <f>Gruppering!M1967</f>
        <v>001</v>
      </c>
      <c r="F1542" t="str">
        <f t="shared" si="26"/>
        <v>6.52.74.1.001</v>
      </c>
    </row>
    <row r="1543" spans="1:6" x14ac:dyDescent="0.25">
      <c r="A1543" s="23" t="str">
        <f>Gruppering!C1968</f>
        <v>6</v>
      </c>
      <c r="B1543" s="23" t="str">
        <f>Gruppering!D1968</f>
        <v>52</v>
      </c>
      <c r="C1543" s="23" t="str">
        <f>Gruppering!E1968</f>
        <v>74</v>
      </c>
      <c r="D1543" s="23" t="str">
        <f>Gruppering!F1968</f>
        <v>3</v>
      </c>
      <c r="E1543" s="23" t="str">
        <f>Gruppering!M1968</f>
        <v>001</v>
      </c>
      <c r="F1543" t="str">
        <f t="shared" ref="F1543:F1606" si="27">CONCATENATE(A1543,".",B1543,".",C1543,".",D1543,".",E1543)</f>
        <v>6.52.74.3.001</v>
      </c>
    </row>
    <row r="1544" spans="1:6" x14ac:dyDescent="0.25">
      <c r="A1544" s="23" t="str">
        <f>Gruppering!C1969</f>
        <v>6</v>
      </c>
      <c r="B1544" s="23" t="str">
        <f>Gruppering!D1969</f>
        <v>52</v>
      </c>
      <c r="C1544" s="23" t="str">
        <f>Gruppering!E1969</f>
        <v>74</v>
      </c>
      <c r="D1544" s="23" t="str">
        <f>Gruppering!F1969</f>
        <v>3</v>
      </c>
      <c r="E1544" s="23" t="str">
        <f>Gruppering!M1969</f>
        <v>010</v>
      </c>
      <c r="F1544" t="str">
        <f t="shared" si="27"/>
        <v>6.52.74.3.010</v>
      </c>
    </row>
    <row r="1545" spans="1:6" x14ac:dyDescent="0.25">
      <c r="A1545" s="23" t="str">
        <f>Gruppering!C1970</f>
        <v>6</v>
      </c>
      <c r="B1545" s="23" t="str">
        <f>Gruppering!D1970</f>
        <v>52</v>
      </c>
      <c r="C1545" s="23" t="str">
        <f>Gruppering!E1970</f>
        <v>74</v>
      </c>
      <c r="D1545" s="23" t="str">
        <f>Gruppering!F1970</f>
        <v>3</v>
      </c>
      <c r="E1545" s="23" t="str">
        <f>Gruppering!M1970</f>
        <v>015</v>
      </c>
      <c r="F1545" t="str">
        <f t="shared" si="27"/>
        <v>6.52.74.3.015</v>
      </c>
    </row>
    <row r="1546" spans="1:6" x14ac:dyDescent="0.25">
      <c r="A1546" s="23" t="str">
        <f>Gruppering!C1971</f>
        <v>6</v>
      </c>
      <c r="B1546" s="23" t="str">
        <f>Gruppering!D1971</f>
        <v>52</v>
      </c>
      <c r="C1546" s="23" t="str">
        <f>Gruppering!E1971</f>
        <v>76</v>
      </c>
      <c r="D1546" s="23" t="str">
        <f>Gruppering!F1971</f>
        <v>3</v>
      </c>
      <c r="E1546" s="23" t="str">
        <f>Gruppering!M1971</f>
        <v>001</v>
      </c>
      <c r="F1546" t="str">
        <f t="shared" si="27"/>
        <v>6.52.76.3.001</v>
      </c>
    </row>
    <row r="1547" spans="1:6" x14ac:dyDescent="0.25">
      <c r="A1547" s="23" t="str">
        <f>Gruppering!C1972</f>
        <v>6</v>
      </c>
      <c r="B1547" s="23" t="str">
        <f>Gruppering!D1972</f>
        <v>52</v>
      </c>
      <c r="C1547" s="23" t="str">
        <f>Gruppering!E1972</f>
        <v>76</v>
      </c>
      <c r="D1547" s="23" t="str">
        <f>Gruppering!F1972</f>
        <v>3</v>
      </c>
      <c r="E1547" s="23" t="str">
        <f>Gruppering!M1972</f>
        <v>010</v>
      </c>
      <c r="F1547" t="str">
        <f t="shared" si="27"/>
        <v>6.52.76.3.010</v>
      </c>
    </row>
    <row r="1548" spans="1:6" x14ac:dyDescent="0.25">
      <c r="A1548" s="23" t="str">
        <f>Gruppering!C1973</f>
        <v>6</v>
      </c>
      <c r="B1548" s="23" t="str">
        <f>Gruppering!D1973</f>
        <v>52</v>
      </c>
      <c r="C1548" s="23" t="str">
        <f>Gruppering!E1973</f>
        <v>76</v>
      </c>
      <c r="D1548" s="23" t="str">
        <f>Gruppering!F1973</f>
        <v>3</v>
      </c>
      <c r="E1548" s="23" t="str">
        <f>Gruppering!M1973</f>
        <v>015</v>
      </c>
      <c r="F1548" t="str">
        <f t="shared" si="27"/>
        <v>6.52.76.3.015</v>
      </c>
    </row>
    <row r="1549" spans="1:6" x14ac:dyDescent="0.25">
      <c r="A1549" s="23" t="str">
        <f>Gruppering!C1974</f>
        <v>7</v>
      </c>
      <c r="B1549" s="23" t="str">
        <f>Gruppering!D1974</f>
        <v>35</v>
      </c>
      <c r="C1549" s="23" t="str">
        <f>Gruppering!E1974</f>
        <v>35</v>
      </c>
      <c r="D1549" s="23" t="str">
        <f>Gruppering!F1974</f>
        <v>4</v>
      </c>
      <c r="E1549" s="23" t="str">
        <f>Gruppering!M1974</f>
        <v>001</v>
      </c>
      <c r="F1549" t="str">
        <f t="shared" si="27"/>
        <v>7.35.35.4.001</v>
      </c>
    </row>
    <row r="1550" spans="1:6" x14ac:dyDescent="0.25">
      <c r="A1550" s="23" t="str">
        <f>Gruppering!C1975</f>
        <v>7</v>
      </c>
      <c r="B1550" s="23" t="str">
        <f>Gruppering!D1975</f>
        <v>35</v>
      </c>
      <c r="C1550" s="23" t="str">
        <f>Gruppering!E1975</f>
        <v>35</v>
      </c>
      <c r="D1550" s="23" t="str">
        <f>Gruppering!F1975</f>
        <v>4</v>
      </c>
      <c r="E1550" s="23" t="str">
        <f>Gruppering!M1975</f>
        <v>002</v>
      </c>
      <c r="F1550" t="str">
        <f t="shared" si="27"/>
        <v>7.35.35.4.002</v>
      </c>
    </row>
    <row r="1551" spans="1:6" x14ac:dyDescent="0.25">
      <c r="A1551" s="23" t="str">
        <f>Gruppering!C1976</f>
        <v>7</v>
      </c>
      <c r="B1551" s="23" t="str">
        <f>Gruppering!D1976</f>
        <v>35</v>
      </c>
      <c r="C1551" s="23" t="str">
        <f>Gruppering!E1976</f>
        <v>35</v>
      </c>
      <c r="D1551" s="23" t="str">
        <f>Gruppering!F1976</f>
        <v>4</v>
      </c>
      <c r="E1551" s="23" t="str">
        <f>Gruppering!M1976</f>
        <v>003</v>
      </c>
      <c r="F1551" t="str">
        <f t="shared" si="27"/>
        <v>7.35.35.4.003</v>
      </c>
    </row>
    <row r="1552" spans="1:6" x14ac:dyDescent="0.25">
      <c r="A1552" s="23" t="str">
        <f>Gruppering!C1977</f>
        <v>7</v>
      </c>
      <c r="B1552" s="23" t="str">
        <f>Gruppering!D1977</f>
        <v>35</v>
      </c>
      <c r="C1552" s="23" t="str">
        <f>Gruppering!E1977</f>
        <v>35</v>
      </c>
      <c r="D1552" s="23" t="str">
        <f>Gruppering!F1977</f>
        <v>4</v>
      </c>
      <c r="E1552" s="23" t="str">
        <f>Gruppering!M1977</f>
        <v>004</v>
      </c>
      <c r="F1552" t="str">
        <f t="shared" si="27"/>
        <v>7.35.35.4.004</v>
      </c>
    </row>
    <row r="1553" spans="1:6" x14ac:dyDescent="0.25">
      <c r="A1553" s="23" t="str">
        <f>Gruppering!C1978</f>
        <v>7</v>
      </c>
      <c r="B1553" s="23" t="str">
        <f>Gruppering!D1978</f>
        <v>35</v>
      </c>
      <c r="C1553" s="23" t="str">
        <f>Gruppering!E1978</f>
        <v>35</v>
      </c>
      <c r="D1553" s="23" t="str">
        <f>Gruppering!F1978</f>
        <v>4</v>
      </c>
      <c r="E1553" s="23" t="str">
        <f>Gruppering!M1978</f>
        <v>005</v>
      </c>
      <c r="F1553" t="str">
        <f t="shared" si="27"/>
        <v>7.35.35.4.005</v>
      </c>
    </row>
    <row r="1554" spans="1:6" x14ac:dyDescent="0.25">
      <c r="A1554" s="23" t="str">
        <f>Gruppering!C1979</f>
        <v>7</v>
      </c>
      <c r="B1554" s="23" t="str">
        <f>Gruppering!D1979</f>
        <v>35</v>
      </c>
      <c r="C1554" s="23" t="str">
        <f>Gruppering!E1979</f>
        <v>35</v>
      </c>
      <c r="D1554" s="23" t="str">
        <f>Gruppering!F1979</f>
        <v>4</v>
      </c>
      <c r="E1554" s="23" t="str">
        <f>Gruppering!M1979</f>
        <v>006</v>
      </c>
      <c r="F1554" t="str">
        <f t="shared" si="27"/>
        <v>7.35.35.4.006</v>
      </c>
    </row>
    <row r="1555" spans="1:6" x14ac:dyDescent="0.25">
      <c r="A1555" s="23" t="str">
        <f>Gruppering!C1980</f>
        <v>7</v>
      </c>
      <c r="B1555" s="23" t="str">
        <f>Gruppering!D1980</f>
        <v>35</v>
      </c>
      <c r="C1555" s="23" t="str">
        <f>Gruppering!E1980</f>
        <v>35</v>
      </c>
      <c r="D1555" s="23" t="str">
        <f>Gruppering!F1980</f>
        <v>4</v>
      </c>
      <c r="E1555" s="23" t="str">
        <f>Gruppering!M1980</f>
        <v>007</v>
      </c>
      <c r="F1555" t="str">
        <f t="shared" si="27"/>
        <v>7.35.35.4.007</v>
      </c>
    </row>
    <row r="1556" spans="1:6" x14ac:dyDescent="0.25">
      <c r="A1556" s="23" t="str">
        <f>Gruppering!C1981</f>
        <v>7</v>
      </c>
      <c r="B1556" s="23" t="str">
        <f>Gruppering!D1981</f>
        <v>52</v>
      </c>
      <c r="C1556" s="23" t="str">
        <f>Gruppering!E1981</f>
        <v>56</v>
      </c>
      <c r="D1556" s="23" t="str">
        <f>Gruppering!F1981</f>
        <v>4</v>
      </c>
      <c r="E1556" s="23" t="str">
        <f>Gruppering!M1981</f>
        <v>001</v>
      </c>
      <c r="F1556" t="str">
        <f t="shared" si="27"/>
        <v>7.52.56.4.001</v>
      </c>
    </row>
    <row r="1557" spans="1:6" x14ac:dyDescent="0.25">
      <c r="A1557" s="23" t="str">
        <f>Gruppering!C1982</f>
        <v>7</v>
      </c>
      <c r="B1557" s="23" t="str">
        <f>Gruppering!D1982</f>
        <v>55</v>
      </c>
      <c r="C1557" s="23" t="str">
        <f>Gruppering!E1982</f>
        <v>68</v>
      </c>
      <c r="D1557" s="23" t="str">
        <f>Gruppering!F1982</f>
        <v>4</v>
      </c>
      <c r="E1557" s="23" t="str">
        <f>Gruppering!M1982</f>
        <v>001</v>
      </c>
      <c r="F1557" t="str">
        <f t="shared" si="27"/>
        <v>7.55.68.4.001</v>
      </c>
    </row>
    <row r="1558" spans="1:6" x14ac:dyDescent="0.25">
      <c r="A1558" s="23" t="str">
        <f>Gruppering!C1983</f>
        <v>7</v>
      </c>
      <c r="B1558" s="23" t="str">
        <f>Gruppering!D1983</f>
        <v>55</v>
      </c>
      <c r="C1558" s="23" t="str">
        <f>Gruppering!E1983</f>
        <v>68</v>
      </c>
      <c r="D1558" s="23" t="str">
        <f>Gruppering!F1983</f>
        <v>4</v>
      </c>
      <c r="E1558" s="23" t="str">
        <f>Gruppering!M1983</f>
        <v>002</v>
      </c>
      <c r="F1558" t="str">
        <f t="shared" si="27"/>
        <v>7.55.68.4.002</v>
      </c>
    </row>
    <row r="1559" spans="1:6" x14ac:dyDescent="0.25">
      <c r="A1559" s="23" t="str">
        <f>Gruppering!C1984</f>
        <v>7</v>
      </c>
      <c r="B1559" s="23" t="str">
        <f>Gruppering!D1984</f>
        <v>55</v>
      </c>
      <c r="C1559" s="23" t="str">
        <f>Gruppering!E1984</f>
        <v>68</v>
      </c>
      <c r="D1559" s="23" t="str">
        <f>Gruppering!F1984</f>
        <v>4</v>
      </c>
      <c r="E1559" s="23" t="str">
        <f>Gruppering!M1984</f>
        <v>003</v>
      </c>
      <c r="F1559" t="str">
        <f t="shared" si="27"/>
        <v>7.55.68.4.003</v>
      </c>
    </row>
    <row r="1560" spans="1:6" x14ac:dyDescent="0.25">
      <c r="A1560" s="23" t="str">
        <f>Gruppering!C1985</f>
        <v>7</v>
      </c>
      <c r="B1560" s="23" t="str">
        <f>Gruppering!D1985</f>
        <v>55</v>
      </c>
      <c r="C1560" s="23" t="str">
        <f>Gruppering!E1985</f>
        <v>70</v>
      </c>
      <c r="D1560" s="23" t="str">
        <f>Gruppering!F1985</f>
        <v>4</v>
      </c>
      <c r="E1560" s="23" t="str">
        <f>Gruppering!M1985</f>
        <v>001</v>
      </c>
      <c r="F1560" t="str">
        <f t="shared" si="27"/>
        <v>7.55.70.4.001</v>
      </c>
    </row>
    <row r="1561" spans="1:6" x14ac:dyDescent="0.25">
      <c r="A1561" s="23" t="str">
        <f>Gruppering!C1986</f>
        <v>7</v>
      </c>
      <c r="B1561" s="23" t="str">
        <f>Gruppering!D1986</f>
        <v>55</v>
      </c>
      <c r="C1561" s="23" t="str">
        <f>Gruppering!E1986</f>
        <v>70</v>
      </c>
      <c r="D1561" s="23" t="str">
        <f>Gruppering!F1986</f>
        <v>4</v>
      </c>
      <c r="E1561" s="23" t="str">
        <f>Gruppering!M1986</f>
        <v>002</v>
      </c>
      <c r="F1561" t="str">
        <f t="shared" si="27"/>
        <v>7.55.70.4.002</v>
      </c>
    </row>
    <row r="1562" spans="1:6" x14ac:dyDescent="0.25">
      <c r="A1562" s="23" t="str">
        <f>Gruppering!C1987</f>
        <v>7</v>
      </c>
      <c r="B1562" s="23" t="str">
        <f>Gruppering!D1987</f>
        <v>55</v>
      </c>
      <c r="C1562" s="23" t="str">
        <f>Gruppering!E1987</f>
        <v>70</v>
      </c>
      <c r="D1562" s="23" t="str">
        <f>Gruppering!F1987</f>
        <v>4</v>
      </c>
      <c r="E1562" s="23" t="str">
        <f>Gruppering!M1987</f>
        <v>003</v>
      </c>
      <c r="F1562" t="str">
        <f t="shared" si="27"/>
        <v>7.55.70.4.003</v>
      </c>
    </row>
    <row r="1563" spans="1:6" x14ac:dyDescent="0.25">
      <c r="A1563" s="23" t="str">
        <f>Gruppering!C1988</f>
        <v>7</v>
      </c>
      <c r="B1563" s="23" t="str">
        <f>Gruppering!D1988</f>
        <v>55</v>
      </c>
      <c r="C1563" s="23" t="str">
        <f>Gruppering!E1988</f>
        <v>71</v>
      </c>
      <c r="D1563" s="23" t="str">
        <f>Gruppering!F1988</f>
        <v>4</v>
      </c>
      <c r="E1563" s="23" t="str">
        <f>Gruppering!M1988</f>
        <v>001</v>
      </c>
      <c r="F1563" t="str">
        <f t="shared" si="27"/>
        <v>7.55.71.4.001</v>
      </c>
    </row>
    <row r="1564" spans="1:6" x14ac:dyDescent="0.25">
      <c r="A1564" s="23" t="str">
        <f>Gruppering!C1989</f>
        <v>7</v>
      </c>
      <c r="B1564" s="23" t="str">
        <f>Gruppering!D1989</f>
        <v>55</v>
      </c>
      <c r="C1564" s="23" t="str">
        <f>Gruppering!E1989</f>
        <v>71</v>
      </c>
      <c r="D1564" s="23" t="str">
        <f>Gruppering!F1989</f>
        <v>4</v>
      </c>
      <c r="E1564" s="23" t="str">
        <f>Gruppering!M1989</f>
        <v>002</v>
      </c>
      <c r="F1564" t="str">
        <f t="shared" si="27"/>
        <v>7.55.71.4.002</v>
      </c>
    </row>
    <row r="1565" spans="1:6" x14ac:dyDescent="0.25">
      <c r="A1565" s="23" t="str">
        <f>Gruppering!C1990</f>
        <v>7</v>
      </c>
      <c r="B1565" s="23" t="str">
        <f>Gruppering!D1990</f>
        <v>55</v>
      </c>
      <c r="C1565" s="23" t="str">
        <f>Gruppering!E1990</f>
        <v>71</v>
      </c>
      <c r="D1565" s="23" t="str">
        <f>Gruppering!F1990</f>
        <v>4</v>
      </c>
      <c r="E1565" s="23" t="str">
        <f>Gruppering!M1990</f>
        <v>003</v>
      </c>
      <c r="F1565" t="str">
        <f t="shared" si="27"/>
        <v>7.55.71.4.003</v>
      </c>
    </row>
    <row r="1566" spans="1:6" x14ac:dyDescent="0.25">
      <c r="A1566" s="23" t="str">
        <f>Gruppering!C1991</f>
        <v>7</v>
      </c>
      <c r="B1566" s="23" t="str">
        <f>Gruppering!D1991</f>
        <v>55</v>
      </c>
      <c r="C1566" s="23" t="str">
        <f>Gruppering!E1991</f>
        <v>74</v>
      </c>
      <c r="D1566" s="23" t="str">
        <f>Gruppering!F1991</f>
        <v>4</v>
      </c>
      <c r="E1566" s="23" t="str">
        <f>Gruppering!M1991</f>
        <v>001</v>
      </c>
      <c r="F1566" t="str">
        <f t="shared" si="27"/>
        <v>7.55.74.4.001</v>
      </c>
    </row>
    <row r="1567" spans="1:6" x14ac:dyDescent="0.25">
      <c r="A1567" s="23" t="str">
        <f>Gruppering!C1992</f>
        <v>7</v>
      </c>
      <c r="B1567" s="23" t="str">
        <f>Gruppering!D1992</f>
        <v>55</v>
      </c>
      <c r="C1567" s="23" t="str">
        <f>Gruppering!E1992</f>
        <v>74</v>
      </c>
      <c r="D1567" s="23" t="str">
        <f>Gruppering!F1992</f>
        <v>4</v>
      </c>
      <c r="E1567" s="23" t="str">
        <f>Gruppering!M1992</f>
        <v>002</v>
      </c>
      <c r="F1567" t="str">
        <f t="shared" si="27"/>
        <v>7.55.74.4.002</v>
      </c>
    </row>
    <row r="1568" spans="1:6" x14ac:dyDescent="0.25">
      <c r="A1568" s="23" t="str">
        <f>Gruppering!C1993</f>
        <v>7</v>
      </c>
      <c r="B1568" s="23" t="str">
        <f>Gruppering!D1993</f>
        <v>55</v>
      </c>
      <c r="C1568" s="23" t="str">
        <f>Gruppering!E1993</f>
        <v>74</v>
      </c>
      <c r="D1568" s="23" t="str">
        <f>Gruppering!F1993</f>
        <v>4</v>
      </c>
      <c r="E1568" s="23" t="str">
        <f>Gruppering!M1993</f>
        <v>003</v>
      </c>
      <c r="F1568" t="str">
        <f t="shared" si="27"/>
        <v>7.55.74.4.003</v>
      </c>
    </row>
    <row r="1569" spans="1:6" x14ac:dyDescent="0.25">
      <c r="A1569" s="23" t="str">
        <f>Gruppering!C1994</f>
        <v>7</v>
      </c>
      <c r="B1569" s="23" t="str">
        <f>Gruppering!D1994</f>
        <v>55</v>
      </c>
      <c r="C1569" s="23" t="str">
        <f>Gruppering!E1994</f>
        <v>75</v>
      </c>
      <c r="D1569" s="23" t="str">
        <f>Gruppering!F1994</f>
        <v>4</v>
      </c>
      <c r="E1569" s="23" t="str">
        <f>Gruppering!M1994</f>
        <v>001</v>
      </c>
      <c r="F1569" t="str">
        <f t="shared" si="27"/>
        <v>7.55.75.4.001</v>
      </c>
    </row>
    <row r="1570" spans="1:6" x14ac:dyDescent="0.25">
      <c r="A1570" s="23" t="str">
        <f>Gruppering!C1995</f>
        <v>7</v>
      </c>
      <c r="B1570" s="23" t="str">
        <f>Gruppering!D1995</f>
        <v>55</v>
      </c>
      <c r="C1570" s="23" t="str">
        <f>Gruppering!E1995</f>
        <v>75</v>
      </c>
      <c r="D1570" s="23" t="str">
        <f>Gruppering!F1995</f>
        <v>4</v>
      </c>
      <c r="E1570" s="23" t="str">
        <f>Gruppering!M1995</f>
        <v>002</v>
      </c>
      <c r="F1570" t="str">
        <f t="shared" si="27"/>
        <v>7.55.75.4.002</v>
      </c>
    </row>
    <row r="1571" spans="1:6" x14ac:dyDescent="0.25">
      <c r="A1571" s="23" t="str">
        <f>Gruppering!C1996</f>
        <v>7</v>
      </c>
      <c r="B1571" s="23" t="str">
        <f>Gruppering!D1996</f>
        <v>55</v>
      </c>
      <c r="C1571" s="23" t="str">
        <f>Gruppering!E1996</f>
        <v>75</v>
      </c>
      <c r="D1571" s="23" t="str">
        <f>Gruppering!F1996</f>
        <v>4</v>
      </c>
      <c r="E1571" s="23" t="str">
        <f>Gruppering!M1996</f>
        <v>003</v>
      </c>
      <c r="F1571" t="str">
        <f t="shared" si="27"/>
        <v>7.55.75.4.003</v>
      </c>
    </row>
    <row r="1572" spans="1:6" x14ac:dyDescent="0.25">
      <c r="A1572" s="23" t="str">
        <f>Gruppering!C1997</f>
        <v>7</v>
      </c>
      <c r="B1572" s="23" t="str">
        <f>Gruppering!D1997</f>
        <v>55</v>
      </c>
      <c r="C1572" s="23" t="str">
        <f>Gruppering!E1997</f>
        <v>76</v>
      </c>
      <c r="D1572" s="23" t="str">
        <f>Gruppering!F1997</f>
        <v>4</v>
      </c>
      <c r="E1572" s="23" t="str">
        <f>Gruppering!M1997</f>
        <v>001</v>
      </c>
      <c r="F1572" t="str">
        <f t="shared" si="27"/>
        <v>7.55.76.4.001</v>
      </c>
    </row>
    <row r="1573" spans="1:6" x14ac:dyDescent="0.25">
      <c r="A1573" s="23" t="str">
        <f>Gruppering!C1998</f>
        <v>7</v>
      </c>
      <c r="B1573" s="23" t="str">
        <f>Gruppering!D1998</f>
        <v>55</v>
      </c>
      <c r="C1573" s="23" t="str">
        <f>Gruppering!E1998</f>
        <v>76</v>
      </c>
      <c r="D1573" s="23" t="str">
        <f>Gruppering!F1998</f>
        <v>4</v>
      </c>
      <c r="E1573" s="23" t="str">
        <f>Gruppering!M1998</f>
        <v>002</v>
      </c>
      <c r="F1573" t="str">
        <f t="shared" si="27"/>
        <v>7.55.76.4.002</v>
      </c>
    </row>
    <row r="1574" spans="1:6" x14ac:dyDescent="0.25">
      <c r="A1574" s="23" t="str">
        <f>Gruppering!C1999</f>
        <v>7</v>
      </c>
      <c r="B1574" s="23" t="str">
        <f>Gruppering!D1999</f>
        <v>55</v>
      </c>
      <c r="C1574" s="23" t="str">
        <f>Gruppering!E1999</f>
        <v>76</v>
      </c>
      <c r="D1574" s="23" t="str">
        <f>Gruppering!F1999</f>
        <v>4</v>
      </c>
      <c r="E1574" s="23" t="str">
        <f>Gruppering!M1999</f>
        <v>003</v>
      </c>
      <c r="F1574" t="str">
        <f t="shared" si="27"/>
        <v>7.55.76.4.003</v>
      </c>
    </row>
    <row r="1575" spans="1:6" x14ac:dyDescent="0.25">
      <c r="A1575" s="23" t="str">
        <f>Gruppering!C2000</f>
        <v>7</v>
      </c>
      <c r="B1575" s="23" t="str">
        <f>Gruppering!D2000</f>
        <v>58</v>
      </c>
      <c r="C1575" s="23" t="str">
        <f>Gruppering!E2000</f>
        <v>77</v>
      </c>
      <c r="D1575" s="23" t="str">
        <f>Gruppering!F2000</f>
        <v>4</v>
      </c>
      <c r="E1575" s="23" t="str">
        <f>Gruppering!M2000</f>
        <v>001</v>
      </c>
      <c r="F1575" t="str">
        <f t="shared" si="27"/>
        <v>7.58.77.4.001</v>
      </c>
    </row>
    <row r="1576" spans="1:6" x14ac:dyDescent="0.25">
      <c r="A1576" s="23" t="str">
        <f>Gruppering!C2001</f>
        <v>7</v>
      </c>
      <c r="B1576" s="23" t="str">
        <f>Gruppering!D2001</f>
        <v>58</v>
      </c>
      <c r="C1576" s="23" t="str">
        <f>Gruppering!E2001</f>
        <v>77</v>
      </c>
      <c r="D1576" s="23" t="str">
        <f>Gruppering!F2001</f>
        <v>4</v>
      </c>
      <c r="E1576" s="23" t="str">
        <f>Gruppering!M2001</f>
        <v>002</v>
      </c>
      <c r="F1576" t="str">
        <f t="shared" si="27"/>
        <v>7.58.77.4.002</v>
      </c>
    </row>
    <row r="1577" spans="1:6" x14ac:dyDescent="0.25">
      <c r="A1577" s="23" t="str">
        <f>Gruppering!C2002</f>
        <v>7</v>
      </c>
      <c r="B1577" s="23" t="str">
        <f>Gruppering!D2002</f>
        <v>58</v>
      </c>
      <c r="C1577" s="23" t="str">
        <f>Gruppering!E2002</f>
        <v>77</v>
      </c>
      <c r="D1577" s="23" t="str">
        <f>Gruppering!F2002</f>
        <v>4</v>
      </c>
      <c r="E1577" s="23" t="str">
        <f>Gruppering!M2002</f>
        <v>003</v>
      </c>
      <c r="F1577" t="str">
        <f t="shared" si="27"/>
        <v>7.58.77.4.003</v>
      </c>
    </row>
    <row r="1578" spans="1:6" x14ac:dyDescent="0.25">
      <c r="A1578" s="23" t="str">
        <f>Gruppering!C2004</f>
        <v>7</v>
      </c>
      <c r="B1578" s="23" t="str">
        <f>Gruppering!D2004</f>
        <v>58</v>
      </c>
      <c r="C1578" s="23" t="str">
        <f>Gruppering!E2004</f>
        <v>77</v>
      </c>
      <c r="D1578" s="23" t="str">
        <f>Gruppering!F2004</f>
        <v>4</v>
      </c>
      <c r="E1578" s="23" t="str">
        <f>Gruppering!M2004</f>
        <v>006</v>
      </c>
      <c r="F1578" t="str">
        <f t="shared" si="27"/>
        <v>7.58.77.4.006</v>
      </c>
    </row>
    <row r="1579" spans="1:6" x14ac:dyDescent="0.25">
      <c r="A1579" s="23" t="str">
        <f>Gruppering!C2005</f>
        <v>7</v>
      </c>
      <c r="B1579" s="23" t="str">
        <f>Gruppering!D2005</f>
        <v>58</v>
      </c>
      <c r="C1579" s="23" t="str">
        <f>Gruppering!E2005</f>
        <v>77</v>
      </c>
      <c r="D1579" s="23" t="str">
        <f>Gruppering!F2005</f>
        <v>4</v>
      </c>
      <c r="E1579" s="23" t="str">
        <f>Gruppering!M2005</f>
        <v>007</v>
      </c>
      <c r="F1579" t="str">
        <f t="shared" si="27"/>
        <v>7.58.77.4.007</v>
      </c>
    </row>
    <row r="1580" spans="1:6" x14ac:dyDescent="0.25">
      <c r="A1580" s="23" t="str">
        <f>Gruppering!C2006</f>
        <v>7</v>
      </c>
      <c r="B1580" s="23" t="str">
        <f>Gruppering!D2006</f>
        <v>58</v>
      </c>
      <c r="C1580" s="23" t="str">
        <f>Gruppering!E2006</f>
        <v>77</v>
      </c>
      <c r="D1580" s="23" t="str">
        <f>Gruppering!F2006</f>
        <v>4</v>
      </c>
      <c r="E1580" s="23" t="str">
        <f>Gruppering!M2006</f>
        <v>008</v>
      </c>
      <c r="F1580" t="str">
        <f t="shared" si="27"/>
        <v>7.58.77.4.008</v>
      </c>
    </row>
    <row r="1581" spans="1:6" x14ac:dyDescent="0.25">
      <c r="A1581" s="23" t="str">
        <f>Gruppering!C2007</f>
        <v>7</v>
      </c>
      <c r="B1581" s="23" t="str">
        <f>Gruppering!D2007</f>
        <v>58</v>
      </c>
      <c r="C1581" s="23" t="str">
        <f>Gruppering!E2007</f>
        <v>77</v>
      </c>
      <c r="D1581" s="23" t="str">
        <f>Gruppering!F2007</f>
        <v>4</v>
      </c>
      <c r="E1581" s="23" t="str">
        <f>Gruppering!M2007</f>
        <v>009</v>
      </c>
      <c r="F1581" t="str">
        <f t="shared" si="27"/>
        <v>7.58.77.4.009</v>
      </c>
    </row>
    <row r="1582" spans="1:6" x14ac:dyDescent="0.25">
      <c r="A1582" s="23" t="str">
        <f>Gruppering!C2008</f>
        <v>7</v>
      </c>
      <c r="B1582" s="23" t="str">
        <f>Gruppering!D2008</f>
        <v>58</v>
      </c>
      <c r="C1582" s="23" t="str">
        <f>Gruppering!E2008</f>
        <v>77</v>
      </c>
      <c r="D1582" s="23" t="str">
        <f>Gruppering!F2008</f>
        <v>4</v>
      </c>
      <c r="E1582" s="23" t="str">
        <f>Gruppering!M2008</f>
        <v>010</v>
      </c>
      <c r="F1582" t="str">
        <f t="shared" si="27"/>
        <v>7.58.77.4.010</v>
      </c>
    </row>
    <row r="1583" spans="1:6" x14ac:dyDescent="0.25">
      <c r="A1583" s="23" t="str">
        <f>Gruppering!C2009</f>
        <v>7</v>
      </c>
      <c r="B1583" s="23" t="str">
        <f>Gruppering!D2009</f>
        <v>58</v>
      </c>
      <c r="C1583" s="23" t="str">
        <f>Gruppering!E2009</f>
        <v>78</v>
      </c>
      <c r="D1583" s="23" t="str">
        <f>Gruppering!F2009</f>
        <v>4</v>
      </c>
      <c r="E1583" s="23" t="str">
        <f>Gruppering!M2009</f>
        <v>001</v>
      </c>
      <c r="F1583" t="str">
        <f t="shared" si="27"/>
        <v>7.58.78.4.001</v>
      </c>
    </row>
    <row r="1584" spans="1:6" x14ac:dyDescent="0.25">
      <c r="A1584" s="23" t="str">
        <f>Gruppering!C2010</f>
        <v>7</v>
      </c>
      <c r="B1584" s="23" t="str">
        <f>Gruppering!D2010</f>
        <v>58</v>
      </c>
      <c r="C1584" s="23" t="str">
        <f>Gruppering!E2010</f>
        <v>78</v>
      </c>
      <c r="D1584" s="23" t="str">
        <f>Gruppering!F2010</f>
        <v>4</v>
      </c>
      <c r="E1584" s="23" t="str">
        <f>Gruppering!M2010</f>
        <v>002</v>
      </c>
      <c r="F1584" t="str">
        <f t="shared" si="27"/>
        <v>7.58.78.4.002</v>
      </c>
    </row>
    <row r="1585" spans="1:6" x14ac:dyDescent="0.25">
      <c r="A1585" s="23" t="str">
        <f>Gruppering!C2014</f>
        <v>7</v>
      </c>
      <c r="B1585" s="23" t="str">
        <f>Gruppering!D2014</f>
        <v>58</v>
      </c>
      <c r="C1585" s="23" t="str">
        <f>Gruppering!E2014</f>
        <v>78</v>
      </c>
      <c r="D1585" s="23" t="str">
        <f>Gruppering!F2014</f>
        <v>4</v>
      </c>
      <c r="E1585" s="23" t="str">
        <f>Gruppering!M2014</f>
        <v>006</v>
      </c>
      <c r="F1585" t="str">
        <f t="shared" si="27"/>
        <v>7.58.78.4.006</v>
      </c>
    </row>
    <row r="1586" spans="1:6" x14ac:dyDescent="0.25">
      <c r="A1586" s="23" t="str">
        <f>Gruppering!C2015</f>
        <v>7</v>
      </c>
      <c r="B1586" s="23" t="str">
        <f>Gruppering!D2015</f>
        <v>58</v>
      </c>
      <c r="C1586" s="23" t="str">
        <f>Gruppering!E2015</f>
        <v>78</v>
      </c>
      <c r="D1586" s="23" t="str">
        <f>Gruppering!F2015</f>
        <v>4</v>
      </c>
      <c r="E1586" s="23" t="str">
        <f>Gruppering!M2015</f>
        <v>007</v>
      </c>
      <c r="F1586" t="str">
        <f t="shared" si="27"/>
        <v>7.58.78.4.007</v>
      </c>
    </row>
    <row r="1587" spans="1:6" x14ac:dyDescent="0.25">
      <c r="A1587" s="23" t="str">
        <f>Gruppering!C2016</f>
        <v>7</v>
      </c>
      <c r="B1587" s="23" t="str">
        <f>Gruppering!D2016</f>
        <v>58</v>
      </c>
      <c r="C1587" s="23" t="str">
        <f>Gruppering!E2016</f>
        <v>78</v>
      </c>
      <c r="D1587" s="23" t="str">
        <f>Gruppering!F2016</f>
        <v>4</v>
      </c>
      <c r="E1587" s="23" t="str">
        <f>Gruppering!M2016</f>
        <v>008</v>
      </c>
      <c r="F1587" t="str">
        <f t="shared" si="27"/>
        <v>7.58.78.4.008</v>
      </c>
    </row>
    <row r="1588" spans="1:6" x14ac:dyDescent="0.25">
      <c r="A1588" s="23" t="str">
        <f>Gruppering!C2017</f>
        <v>7</v>
      </c>
      <c r="B1588" s="23" t="str">
        <f>Gruppering!D2017</f>
        <v>58</v>
      </c>
      <c r="C1588" s="23" t="str">
        <f>Gruppering!E2017</f>
        <v>78</v>
      </c>
      <c r="D1588" s="23" t="str">
        <f>Gruppering!F2017</f>
        <v>4</v>
      </c>
      <c r="E1588" s="23" t="str">
        <f>Gruppering!M2017</f>
        <v>010</v>
      </c>
      <c r="F1588" t="str">
        <f t="shared" si="27"/>
        <v>7.58.78.4.010</v>
      </c>
    </row>
    <row r="1589" spans="1:6" x14ac:dyDescent="0.25">
      <c r="A1589" s="23" t="str">
        <f>Gruppering!C2018</f>
        <v>7</v>
      </c>
      <c r="B1589" s="23" t="str">
        <f>Gruppering!D2018</f>
        <v>62</v>
      </c>
      <c r="C1589" s="23" t="str">
        <f>Gruppering!E2018</f>
        <v>80</v>
      </c>
      <c r="D1589" s="23" t="str">
        <f>Gruppering!F2018</f>
        <v>7</v>
      </c>
      <c r="E1589" s="23" t="str">
        <f>Gruppering!M2018</f>
        <v>001</v>
      </c>
      <c r="F1589" t="str">
        <f t="shared" si="27"/>
        <v>7.62.80.7.001</v>
      </c>
    </row>
    <row r="1590" spans="1:6" x14ac:dyDescent="0.25">
      <c r="A1590" s="23" t="str">
        <f>Gruppering!C2019</f>
        <v>7</v>
      </c>
      <c r="B1590" s="23" t="str">
        <f>Gruppering!D2019</f>
        <v>62</v>
      </c>
      <c r="C1590" s="23" t="str">
        <f>Gruppering!E2019</f>
        <v>80</v>
      </c>
      <c r="D1590" s="23" t="str">
        <f>Gruppering!F2019</f>
        <v>7</v>
      </c>
      <c r="E1590" s="23" t="str">
        <f>Gruppering!M2019</f>
        <v>002</v>
      </c>
      <c r="F1590" t="str">
        <f t="shared" si="27"/>
        <v>7.62.80.7.002</v>
      </c>
    </row>
    <row r="1591" spans="1:6" x14ac:dyDescent="0.25">
      <c r="A1591" s="23" t="str">
        <f>Gruppering!C2020</f>
        <v>7</v>
      </c>
      <c r="B1591" s="23" t="str">
        <f>Gruppering!D2020</f>
        <v>62</v>
      </c>
      <c r="C1591" s="23" t="str">
        <f>Gruppering!E2020</f>
        <v>80</v>
      </c>
      <c r="D1591" s="23" t="str">
        <f>Gruppering!F2020</f>
        <v>7</v>
      </c>
      <c r="E1591" s="23" t="str">
        <f>Gruppering!M2020</f>
        <v>007</v>
      </c>
      <c r="F1591" t="str">
        <f t="shared" si="27"/>
        <v>7.62.80.7.007</v>
      </c>
    </row>
    <row r="1592" spans="1:6" x14ac:dyDescent="0.25">
      <c r="A1592" s="23" t="str">
        <f>Gruppering!C2021</f>
        <v>7</v>
      </c>
      <c r="B1592" s="23" t="str">
        <f>Gruppering!D2021</f>
        <v>62</v>
      </c>
      <c r="C1592" s="23" t="str">
        <f>Gruppering!E2021</f>
        <v>80</v>
      </c>
      <c r="D1592" s="23" t="str">
        <f>Gruppering!F2021</f>
        <v>7</v>
      </c>
      <c r="E1592" s="23" t="str">
        <f>Gruppering!M2021</f>
        <v>010</v>
      </c>
      <c r="F1592" t="str">
        <f t="shared" si="27"/>
        <v>7.62.80.7.010</v>
      </c>
    </row>
    <row r="1593" spans="1:6" x14ac:dyDescent="0.25">
      <c r="A1593" s="23" t="str">
        <f>Gruppering!C2022</f>
        <v>7</v>
      </c>
      <c r="B1593" s="23" t="str">
        <f>Gruppering!D2022</f>
        <v>62</v>
      </c>
      <c r="C1593" s="23" t="str">
        <f>Gruppering!E2022</f>
        <v>81</v>
      </c>
      <c r="D1593" s="23" t="str">
        <f>Gruppering!F2022</f>
        <v>7</v>
      </c>
      <c r="E1593" s="23" t="str">
        <f>Gruppering!M2022</f>
        <v>001</v>
      </c>
      <c r="F1593" t="str">
        <f t="shared" si="27"/>
        <v>7.62.81.7.001</v>
      </c>
    </row>
    <row r="1594" spans="1:6" x14ac:dyDescent="0.25">
      <c r="A1594" s="23" t="str">
        <f>Gruppering!C2023</f>
        <v>7</v>
      </c>
      <c r="B1594" s="23" t="str">
        <f>Gruppering!D2023</f>
        <v>62</v>
      </c>
      <c r="C1594" s="23" t="str">
        <f>Gruppering!E2023</f>
        <v>81</v>
      </c>
      <c r="D1594" s="23" t="str">
        <f>Gruppering!F2023</f>
        <v>7</v>
      </c>
      <c r="E1594" s="23" t="str">
        <f>Gruppering!M2023</f>
        <v>005</v>
      </c>
      <c r="F1594" t="str">
        <f t="shared" si="27"/>
        <v>7.62.81.7.005</v>
      </c>
    </row>
    <row r="1595" spans="1:6" x14ac:dyDescent="0.25">
      <c r="A1595" s="23" t="str">
        <f>Gruppering!C2024</f>
        <v>7</v>
      </c>
      <c r="B1595" s="23" t="str">
        <f>Gruppering!D2024</f>
        <v>62</v>
      </c>
      <c r="C1595" s="23" t="str">
        <f>Gruppering!E2024</f>
        <v>82</v>
      </c>
      <c r="D1595" s="23" t="str">
        <f>Gruppering!F2024</f>
        <v>7</v>
      </c>
      <c r="E1595" s="23" t="str">
        <f>Gruppering!M2024</f>
        <v>001</v>
      </c>
      <c r="F1595" t="str">
        <f t="shared" si="27"/>
        <v>7.62.82.7.001</v>
      </c>
    </row>
    <row r="1596" spans="1:6" x14ac:dyDescent="0.25">
      <c r="A1596" s="23" t="str">
        <f>Gruppering!C2025</f>
        <v>7</v>
      </c>
      <c r="B1596" s="23" t="str">
        <f>Gruppering!D2025</f>
        <v>62</v>
      </c>
      <c r="C1596" s="23" t="str">
        <f>Gruppering!E2025</f>
        <v>82</v>
      </c>
      <c r="D1596" s="23" t="str">
        <f>Gruppering!F2025</f>
        <v>7</v>
      </c>
      <c r="E1596" s="23" t="str">
        <f>Gruppering!M2025</f>
        <v>002</v>
      </c>
      <c r="F1596" t="str">
        <f t="shared" si="27"/>
        <v>7.62.82.7.002</v>
      </c>
    </row>
    <row r="1597" spans="1:6" x14ac:dyDescent="0.25">
      <c r="A1597" s="23" t="str">
        <f>Gruppering!C2026</f>
        <v>7</v>
      </c>
      <c r="B1597" s="23" t="str">
        <f>Gruppering!D2026</f>
        <v>62</v>
      </c>
      <c r="C1597" s="23" t="str">
        <f>Gruppering!E2026</f>
        <v>85</v>
      </c>
      <c r="D1597" s="23" t="str">
        <f>Gruppering!F2026</f>
        <v>7</v>
      </c>
      <c r="E1597" s="23" t="str">
        <f>Gruppering!M2026</f>
        <v>001</v>
      </c>
      <c r="F1597" t="str">
        <f t="shared" si="27"/>
        <v>7.62.85.7.001</v>
      </c>
    </row>
    <row r="1598" spans="1:6" x14ac:dyDescent="0.25">
      <c r="A1598" s="23" t="str">
        <f>Gruppering!C2027</f>
        <v>7</v>
      </c>
      <c r="B1598" s="23" t="str">
        <f>Gruppering!D2027</f>
        <v>62</v>
      </c>
      <c r="C1598" s="23" t="str">
        <f>Gruppering!E2027</f>
        <v>86</v>
      </c>
      <c r="D1598" s="23" t="str">
        <f>Gruppering!F2027</f>
        <v>7</v>
      </c>
      <c r="E1598" s="23" t="str">
        <f>Gruppering!M2027</f>
        <v>001</v>
      </c>
      <c r="F1598" t="str">
        <f t="shared" si="27"/>
        <v>7.62.86.7.001</v>
      </c>
    </row>
    <row r="1599" spans="1:6" x14ac:dyDescent="0.25">
      <c r="A1599" s="23" t="str">
        <f>Gruppering!C2028</f>
        <v>7</v>
      </c>
      <c r="B1599" s="23" t="str">
        <f>Gruppering!D2028</f>
        <v>62</v>
      </c>
      <c r="C1599" s="23" t="str">
        <f>Gruppering!E2028</f>
        <v>86</v>
      </c>
      <c r="D1599" s="23" t="str">
        <f>Gruppering!F2028</f>
        <v>7</v>
      </c>
      <c r="E1599" s="23" t="str">
        <f>Gruppering!M2028</f>
        <v>002</v>
      </c>
      <c r="F1599" t="str">
        <f t="shared" si="27"/>
        <v>7.62.86.7.002</v>
      </c>
    </row>
    <row r="1600" spans="1:6" x14ac:dyDescent="0.25">
      <c r="A1600" s="23" t="str">
        <f>Gruppering!C2030</f>
        <v>7</v>
      </c>
      <c r="B1600" s="23" t="str">
        <f>Gruppering!D2030</f>
        <v>62</v>
      </c>
      <c r="C1600" s="23" t="str">
        <f>Gruppering!E2030</f>
        <v>86</v>
      </c>
      <c r="D1600" s="23" t="str">
        <f>Gruppering!F2030</f>
        <v>7</v>
      </c>
      <c r="E1600" s="23" t="str">
        <f>Gruppering!M2030</f>
        <v>005</v>
      </c>
      <c r="F1600" t="str">
        <f t="shared" si="27"/>
        <v>7.62.86.7.005</v>
      </c>
    </row>
    <row r="1601" spans="1:6" x14ac:dyDescent="0.25">
      <c r="A1601" s="23" t="str">
        <f>Gruppering!C2031</f>
        <v>7</v>
      </c>
      <c r="B1601" s="23" t="str">
        <f>Gruppering!D2031</f>
        <v>62</v>
      </c>
      <c r="C1601" s="23" t="str">
        <f>Gruppering!E2031</f>
        <v>86</v>
      </c>
      <c r="D1601" s="23" t="str">
        <f>Gruppering!F2031</f>
        <v>7</v>
      </c>
      <c r="E1601" s="23" t="str">
        <f>Gruppering!M2031</f>
        <v>006</v>
      </c>
      <c r="F1601" t="str">
        <f t="shared" si="27"/>
        <v>7.62.86.7.006</v>
      </c>
    </row>
    <row r="1602" spans="1:6" x14ac:dyDescent="0.25">
      <c r="A1602" s="23" t="str">
        <f>Gruppering!C2032</f>
        <v>7</v>
      </c>
      <c r="B1602" s="23" t="str">
        <f>Gruppering!D2032</f>
        <v>62</v>
      </c>
      <c r="C1602" s="23" t="str">
        <f>Gruppering!E2032</f>
        <v>86</v>
      </c>
      <c r="D1602" s="23" t="str">
        <f>Gruppering!F2032</f>
        <v>7</v>
      </c>
      <c r="E1602" s="23" t="str">
        <f>Gruppering!M2032</f>
        <v>007</v>
      </c>
      <c r="F1602" t="str">
        <f t="shared" si="27"/>
        <v>7.62.86.7.007</v>
      </c>
    </row>
    <row r="1603" spans="1:6" x14ac:dyDescent="0.25">
      <c r="A1603" s="23" t="str">
        <f>Gruppering!C2033</f>
        <v>7</v>
      </c>
      <c r="B1603" s="23" t="str">
        <f>Gruppering!D2033</f>
        <v>62</v>
      </c>
      <c r="C1603" s="23" t="str">
        <f>Gruppering!E2033</f>
        <v>86</v>
      </c>
      <c r="D1603" s="23" t="str">
        <f>Gruppering!F2033</f>
        <v>7</v>
      </c>
      <c r="E1603" s="23" t="str">
        <f>Gruppering!M2033</f>
        <v>008</v>
      </c>
      <c r="F1603" t="str">
        <f t="shared" si="27"/>
        <v>7.62.86.7.008</v>
      </c>
    </row>
    <row r="1604" spans="1:6" x14ac:dyDescent="0.25">
      <c r="A1604" s="23" t="str">
        <f>Gruppering!C2034</f>
        <v>7</v>
      </c>
      <c r="B1604" s="23" t="str">
        <f>Gruppering!D2034</f>
        <v>62</v>
      </c>
      <c r="C1604" s="23" t="str">
        <f>Gruppering!E2034</f>
        <v>86</v>
      </c>
      <c r="D1604" s="23" t="str">
        <f>Gruppering!F2034</f>
        <v>7</v>
      </c>
      <c r="E1604" s="23" t="str">
        <f>Gruppering!M2034</f>
        <v>009</v>
      </c>
      <c r="F1604" t="str">
        <f t="shared" si="27"/>
        <v>7.62.86.7.009</v>
      </c>
    </row>
    <row r="1605" spans="1:6" x14ac:dyDescent="0.25">
      <c r="A1605" s="23" t="str">
        <f>Gruppering!C2035</f>
        <v>7</v>
      </c>
      <c r="B1605" s="23" t="str">
        <f>Gruppering!D2035</f>
        <v>62</v>
      </c>
      <c r="C1605" s="23" t="str">
        <f>Gruppering!E2035</f>
        <v>86</v>
      </c>
      <c r="D1605" s="23" t="str">
        <f>Gruppering!F2035</f>
        <v>7</v>
      </c>
      <c r="E1605" s="23" t="str">
        <f>Gruppering!M2035</f>
        <v>010</v>
      </c>
      <c r="F1605" t="str">
        <f t="shared" si="27"/>
        <v>7.62.86.7.010</v>
      </c>
    </row>
    <row r="1606" spans="1:6" x14ac:dyDescent="0.25">
      <c r="A1606" s="23" t="str">
        <f>Gruppering!C2036</f>
        <v>7</v>
      </c>
      <c r="B1606" s="23" t="str">
        <f>Gruppering!D2036</f>
        <v>62</v>
      </c>
      <c r="C1606" s="23" t="str">
        <f>Gruppering!E2036</f>
        <v>86</v>
      </c>
      <c r="D1606" s="23" t="str">
        <f>Gruppering!F2036</f>
        <v>7</v>
      </c>
      <c r="E1606" s="23" t="str">
        <f>Gruppering!M2036</f>
        <v>011</v>
      </c>
      <c r="F1606" t="str">
        <f t="shared" si="27"/>
        <v>7.62.86.7.011</v>
      </c>
    </row>
    <row r="1607" spans="1:6" x14ac:dyDescent="0.25">
      <c r="A1607" s="23" t="str">
        <f>Gruppering!C2037</f>
        <v>7</v>
      </c>
      <c r="B1607" s="23" t="str">
        <f>Gruppering!D2037</f>
        <v>62</v>
      </c>
      <c r="C1607" s="23" t="str">
        <f>Gruppering!E2037</f>
        <v>86</v>
      </c>
      <c r="D1607" s="23" t="str">
        <f>Gruppering!F2037</f>
        <v>7</v>
      </c>
      <c r="E1607" s="23" t="str">
        <f>Gruppering!M2037</f>
        <v>012</v>
      </c>
      <c r="F1607" t="str">
        <f t="shared" ref="F1607:F1670" si="28">CONCATENATE(A1607,".",B1607,".",C1607,".",D1607,".",E1607)</f>
        <v>7.62.86.7.012</v>
      </c>
    </row>
    <row r="1608" spans="1:6" x14ac:dyDescent="0.25">
      <c r="A1608" s="23" t="str">
        <f>Gruppering!C2038</f>
        <v>7</v>
      </c>
      <c r="B1608" s="23" t="str">
        <f>Gruppering!D2038</f>
        <v>62</v>
      </c>
      <c r="C1608" s="23" t="str">
        <f>Gruppering!E2038</f>
        <v>86</v>
      </c>
      <c r="D1608" s="23" t="str">
        <f>Gruppering!F2038</f>
        <v>7</v>
      </c>
      <c r="E1608" s="23" t="str">
        <f>Gruppering!M2038</f>
        <v>013</v>
      </c>
      <c r="F1608" t="str">
        <f t="shared" si="28"/>
        <v>7.62.86.7.013</v>
      </c>
    </row>
    <row r="1609" spans="1:6" x14ac:dyDescent="0.25">
      <c r="A1609" s="23" t="str">
        <f>Gruppering!C2039</f>
        <v>7</v>
      </c>
      <c r="B1609" s="23" t="str">
        <f>Gruppering!D2039</f>
        <v>62</v>
      </c>
      <c r="C1609" s="23" t="str">
        <f>Gruppering!E2039</f>
        <v>86</v>
      </c>
      <c r="D1609" s="23" t="str">
        <f>Gruppering!F2039</f>
        <v>7</v>
      </c>
      <c r="E1609" s="23" t="str">
        <f>Gruppering!M2039</f>
        <v>014</v>
      </c>
      <c r="F1609" t="str">
        <f t="shared" si="28"/>
        <v>7.62.86.7.014</v>
      </c>
    </row>
    <row r="1610" spans="1:6" x14ac:dyDescent="0.25">
      <c r="A1610" s="23" t="str">
        <f>Gruppering!C2040</f>
        <v>7</v>
      </c>
      <c r="B1610" s="23" t="str">
        <f>Gruppering!D2040</f>
        <v>62</v>
      </c>
      <c r="C1610" s="23" t="str">
        <f>Gruppering!E2040</f>
        <v>86</v>
      </c>
      <c r="D1610" s="23" t="str">
        <f>Gruppering!F2040</f>
        <v>7</v>
      </c>
      <c r="E1610" s="23" t="str">
        <f>Gruppering!M2040</f>
        <v>015</v>
      </c>
      <c r="F1610" t="str">
        <f t="shared" si="28"/>
        <v>7.62.86.7.015</v>
      </c>
    </row>
    <row r="1611" spans="1:6" x14ac:dyDescent="0.25">
      <c r="A1611" s="23" t="str">
        <f>Gruppering!C2043</f>
        <v>7</v>
      </c>
      <c r="B1611" s="23" t="str">
        <f>Gruppering!D2043</f>
        <v>62</v>
      </c>
      <c r="C1611" s="23" t="str">
        <f>Gruppering!E2043</f>
        <v>86</v>
      </c>
      <c r="D1611" s="23" t="str">
        <f>Gruppering!F2043</f>
        <v>7</v>
      </c>
      <c r="E1611" s="23" t="str">
        <f>Gruppering!M2043</f>
        <v>018</v>
      </c>
      <c r="F1611" t="str">
        <f t="shared" si="28"/>
        <v>7.62.86.7.018</v>
      </c>
    </row>
    <row r="1612" spans="1:6" x14ac:dyDescent="0.25">
      <c r="A1612" s="23" t="str">
        <f>Gruppering!C2044</f>
        <v>7</v>
      </c>
      <c r="B1612" s="23" t="str">
        <f>Gruppering!D2044</f>
        <v>62</v>
      </c>
      <c r="C1612" s="23" t="str">
        <f>Gruppering!E2044</f>
        <v>86</v>
      </c>
      <c r="D1612" s="23" t="str">
        <f>Gruppering!F2044</f>
        <v>7</v>
      </c>
      <c r="E1612" s="23" t="str">
        <f>Gruppering!M2044</f>
        <v>019</v>
      </c>
      <c r="F1612" t="str">
        <f t="shared" si="28"/>
        <v>7.62.86.7.019</v>
      </c>
    </row>
    <row r="1613" spans="1:6" x14ac:dyDescent="0.25">
      <c r="A1613" s="23" t="str">
        <f>Gruppering!C2045</f>
        <v>7</v>
      </c>
      <c r="B1613" s="23" t="str">
        <f>Gruppering!D2045</f>
        <v>62</v>
      </c>
      <c r="C1613" s="23" t="str">
        <f>Gruppering!E2045</f>
        <v>86</v>
      </c>
      <c r="D1613" s="23" t="str">
        <f>Gruppering!F2045</f>
        <v>7</v>
      </c>
      <c r="E1613" s="23" t="str">
        <f>Gruppering!M2045</f>
        <v>020</v>
      </c>
      <c r="F1613" t="str">
        <f t="shared" si="28"/>
        <v>7.62.86.7.020</v>
      </c>
    </row>
    <row r="1614" spans="1:6" x14ac:dyDescent="0.25">
      <c r="A1614" s="23" t="str">
        <f>Gruppering!C2046</f>
        <v>7</v>
      </c>
      <c r="B1614" s="23" t="str">
        <f>Gruppering!D2046</f>
        <v>62</v>
      </c>
      <c r="C1614" s="23" t="str">
        <f>Gruppering!E2046</f>
        <v>86</v>
      </c>
      <c r="D1614" s="23" t="str">
        <f>Gruppering!F2046</f>
        <v>7</v>
      </c>
      <c r="E1614" s="23" t="str">
        <f>Gruppering!M2046</f>
        <v>021</v>
      </c>
      <c r="F1614" t="str">
        <f t="shared" si="28"/>
        <v>7.62.86.7.021</v>
      </c>
    </row>
    <row r="1615" spans="1:6" x14ac:dyDescent="0.25">
      <c r="A1615" s="23" t="str">
        <f>Gruppering!C2047</f>
        <v>7</v>
      </c>
      <c r="B1615" s="23" t="str">
        <f>Gruppering!D2047</f>
        <v>62</v>
      </c>
      <c r="C1615" s="23" t="str">
        <f>Gruppering!E2047</f>
        <v>86</v>
      </c>
      <c r="D1615" s="23" t="str">
        <f>Gruppering!F2047</f>
        <v>7</v>
      </c>
      <c r="E1615" s="23" t="str">
        <f>Gruppering!M2047</f>
        <v>022</v>
      </c>
      <c r="F1615" t="str">
        <f t="shared" si="28"/>
        <v>7.62.86.7.022</v>
      </c>
    </row>
    <row r="1616" spans="1:6" x14ac:dyDescent="0.25">
      <c r="A1616" s="23" t="str">
        <f>Gruppering!C2048</f>
        <v>7</v>
      </c>
      <c r="B1616" s="23" t="str">
        <f>Gruppering!D2048</f>
        <v>65</v>
      </c>
      <c r="C1616" s="23" t="str">
        <f>Gruppering!E2048</f>
        <v>87</v>
      </c>
      <c r="D1616" s="23" t="str">
        <f>Gruppering!F2048</f>
        <v>7</v>
      </c>
      <c r="E1616" s="23" t="str">
        <f>Gruppering!M2048</f>
        <v>002</v>
      </c>
      <c r="F1616" t="str">
        <f t="shared" si="28"/>
        <v>7.65.87.7.002</v>
      </c>
    </row>
    <row r="1617" spans="1:6" x14ac:dyDescent="0.25">
      <c r="A1617" s="23" t="str">
        <f>Gruppering!C2049</f>
        <v>7</v>
      </c>
      <c r="B1617" s="23" t="str">
        <f>Gruppering!D2049</f>
        <v>65</v>
      </c>
      <c r="C1617" s="23" t="str">
        <f>Gruppering!E2049</f>
        <v>87</v>
      </c>
      <c r="D1617" s="23" t="str">
        <f>Gruppering!F2049</f>
        <v>7</v>
      </c>
      <c r="E1617" s="23" t="str">
        <f>Gruppering!M2049</f>
        <v>003</v>
      </c>
      <c r="F1617" t="str">
        <f t="shared" si="28"/>
        <v>7.65.87.7.003</v>
      </c>
    </row>
    <row r="1618" spans="1:6" x14ac:dyDescent="0.25">
      <c r="A1618" s="23" t="str">
        <f>Gruppering!C2050</f>
        <v>7</v>
      </c>
      <c r="B1618" s="23" t="str">
        <f>Gruppering!D2050</f>
        <v>65</v>
      </c>
      <c r="C1618" s="23" t="str">
        <f>Gruppering!E2050</f>
        <v>87</v>
      </c>
      <c r="D1618" s="23" t="str">
        <f>Gruppering!F2050</f>
        <v>7</v>
      </c>
      <c r="E1618" s="23" t="str">
        <f>Gruppering!M2050</f>
        <v>004</v>
      </c>
      <c r="F1618" t="str">
        <f t="shared" si="28"/>
        <v>7.65.87.7.004</v>
      </c>
    </row>
    <row r="1619" spans="1:6" x14ac:dyDescent="0.25">
      <c r="A1619" s="23" t="str">
        <f>Gruppering!C2051</f>
        <v>7</v>
      </c>
      <c r="B1619" s="23" t="str">
        <f>Gruppering!D2051</f>
        <v>68</v>
      </c>
      <c r="C1619" s="23" t="str">
        <f>Gruppering!E2051</f>
        <v>90</v>
      </c>
      <c r="D1619" s="23" t="str">
        <f>Gruppering!F2051</f>
        <v>7</v>
      </c>
      <c r="E1619" s="23" t="str">
        <f>Gruppering!M2051</f>
        <v>001</v>
      </c>
      <c r="F1619" t="str">
        <f t="shared" si="28"/>
        <v>7.68.90.7.001</v>
      </c>
    </row>
    <row r="1620" spans="1:6" x14ac:dyDescent="0.25">
      <c r="A1620" s="23" t="str">
        <f>Gruppering!C2052</f>
        <v>7</v>
      </c>
      <c r="B1620" s="23" t="str">
        <f>Gruppering!D2052</f>
        <v>68</v>
      </c>
      <c r="C1620" s="23" t="str">
        <f>Gruppering!E2052</f>
        <v>90</v>
      </c>
      <c r="D1620" s="23" t="str">
        <f>Gruppering!F2052</f>
        <v>7</v>
      </c>
      <c r="E1620" s="23" t="str">
        <f>Gruppering!M2052</f>
        <v>002</v>
      </c>
      <c r="F1620" t="str">
        <f t="shared" si="28"/>
        <v>7.68.90.7.002</v>
      </c>
    </row>
    <row r="1621" spans="1:6" x14ac:dyDescent="0.25">
      <c r="A1621" s="23" t="str">
        <f>Gruppering!C2053</f>
        <v>7</v>
      </c>
      <c r="B1621" s="23" t="str">
        <f>Gruppering!D2053</f>
        <v>68</v>
      </c>
      <c r="C1621" s="23" t="str">
        <f>Gruppering!E2053</f>
        <v>90</v>
      </c>
      <c r="D1621" s="23" t="str">
        <f>Gruppering!F2053</f>
        <v>7</v>
      </c>
      <c r="E1621" s="23" t="str">
        <f>Gruppering!M2053</f>
        <v>006</v>
      </c>
      <c r="F1621" t="str">
        <f t="shared" si="28"/>
        <v>7.68.90.7.006</v>
      </c>
    </row>
    <row r="1622" spans="1:6" x14ac:dyDescent="0.25">
      <c r="A1622" s="23" t="str">
        <f>Gruppering!C2054</f>
        <v>7</v>
      </c>
      <c r="B1622" s="23" t="str">
        <f>Gruppering!D2054</f>
        <v>68</v>
      </c>
      <c r="C1622" s="23" t="str">
        <f>Gruppering!E2054</f>
        <v>90</v>
      </c>
      <c r="D1622" s="23" t="str">
        <f>Gruppering!F2054</f>
        <v>7</v>
      </c>
      <c r="E1622" s="23" t="str">
        <f>Gruppering!M2054</f>
        <v>010</v>
      </c>
      <c r="F1622" t="str">
        <f t="shared" si="28"/>
        <v>7.68.90.7.010</v>
      </c>
    </row>
    <row r="1623" spans="1:6" x14ac:dyDescent="0.25">
      <c r="A1623" s="23" t="str">
        <f>Gruppering!C2055</f>
        <v>7</v>
      </c>
      <c r="B1623" s="23" t="str">
        <f>Gruppering!D2055</f>
        <v>68</v>
      </c>
      <c r="C1623" s="23" t="str">
        <f>Gruppering!E2055</f>
        <v>90</v>
      </c>
      <c r="D1623" s="23" t="str">
        <f>Gruppering!F2055</f>
        <v>7</v>
      </c>
      <c r="E1623" s="23" t="str">
        <f>Gruppering!M2055</f>
        <v>015</v>
      </c>
      <c r="F1623" t="str">
        <f t="shared" si="28"/>
        <v>7.68.90.7.015</v>
      </c>
    </row>
    <row r="1624" spans="1:6" x14ac:dyDescent="0.25">
      <c r="A1624" s="23" t="str">
        <f>Gruppering!C2056</f>
        <v>7</v>
      </c>
      <c r="B1624" s="23" t="str">
        <f>Gruppering!D2056</f>
        <v>68</v>
      </c>
      <c r="C1624" s="23" t="str">
        <f>Gruppering!E2056</f>
        <v>92</v>
      </c>
      <c r="D1624" s="23" t="str">
        <f>Gruppering!F2056</f>
        <v>7</v>
      </c>
      <c r="E1624" s="23" t="str">
        <f>Gruppering!M2056</f>
        <v>001</v>
      </c>
      <c r="F1624" t="str">
        <f t="shared" si="28"/>
        <v>7.68.92.7.001</v>
      </c>
    </row>
    <row r="1625" spans="1:6" x14ac:dyDescent="0.25">
      <c r="A1625" s="23" t="str">
        <f>Gruppering!C2059</f>
        <v>7</v>
      </c>
      <c r="B1625" s="23" t="str">
        <f>Gruppering!D2059</f>
        <v>68</v>
      </c>
      <c r="C1625" s="23" t="str">
        <f>Gruppering!E2059</f>
        <v>93</v>
      </c>
      <c r="D1625" s="23" t="str">
        <f>Gruppering!F2059</f>
        <v>7</v>
      </c>
      <c r="E1625" s="23" t="str">
        <f>Gruppering!M2059</f>
        <v>005</v>
      </c>
      <c r="F1625" t="str">
        <f t="shared" si="28"/>
        <v>7.68.93.7.005</v>
      </c>
    </row>
    <row r="1626" spans="1:6" x14ac:dyDescent="0.25">
      <c r="A1626" s="23" t="str">
        <f>Gruppering!C2062</f>
        <v>7</v>
      </c>
      <c r="B1626" s="23" t="str">
        <f>Gruppering!D2062</f>
        <v>68</v>
      </c>
      <c r="C1626" s="23" t="str">
        <f>Gruppering!E2062</f>
        <v>94</v>
      </c>
      <c r="D1626" s="23" t="str">
        <f>Gruppering!F2062</f>
        <v>7</v>
      </c>
      <c r="E1626" s="23" t="str">
        <f>Gruppering!M2062</f>
        <v>003</v>
      </c>
      <c r="F1626" t="str">
        <f t="shared" si="28"/>
        <v>7.68.94.7.003</v>
      </c>
    </row>
    <row r="1627" spans="1:6" x14ac:dyDescent="0.25">
      <c r="A1627" s="23" t="str">
        <f>Gruppering!C2063</f>
        <v>7</v>
      </c>
      <c r="B1627" s="23" t="str">
        <f>Gruppering!D2063</f>
        <v>68</v>
      </c>
      <c r="C1627" s="23" t="str">
        <f>Gruppering!E2063</f>
        <v>94</v>
      </c>
      <c r="D1627" s="23" t="str">
        <f>Gruppering!F2063</f>
        <v>7</v>
      </c>
      <c r="E1627" s="23" t="str">
        <f>Gruppering!M2063</f>
        <v>004</v>
      </c>
      <c r="F1627" t="str">
        <f t="shared" si="28"/>
        <v>7.68.94.7.004</v>
      </c>
    </row>
    <row r="1628" spans="1:6" x14ac:dyDescent="0.25">
      <c r="A1628" s="23" t="str">
        <f>Gruppering!C2064</f>
        <v>7</v>
      </c>
      <c r="B1628" s="23" t="str">
        <f>Gruppering!D2064</f>
        <v>68</v>
      </c>
      <c r="C1628" s="23" t="str">
        <f>Gruppering!E2064</f>
        <v>95</v>
      </c>
      <c r="D1628" s="23" t="str">
        <f>Gruppering!F2064</f>
        <v>7</v>
      </c>
      <c r="E1628" s="23" t="str">
        <f>Gruppering!M2064</f>
        <v>001</v>
      </c>
      <c r="F1628" t="str">
        <f t="shared" si="28"/>
        <v>7.68.95.7.001</v>
      </c>
    </row>
    <row r="1629" spans="1:6" x14ac:dyDescent="0.25">
      <c r="A1629" s="23" t="str">
        <f>Gruppering!C2065</f>
        <v>7</v>
      </c>
      <c r="B1629" s="23" t="str">
        <f>Gruppering!D2065</f>
        <v>68</v>
      </c>
      <c r="C1629" s="23" t="str">
        <f>Gruppering!E2065</f>
        <v>95</v>
      </c>
      <c r="D1629" s="23" t="str">
        <f>Gruppering!F2065</f>
        <v>7</v>
      </c>
      <c r="E1629" s="23" t="str">
        <f>Gruppering!M2065</f>
        <v>002</v>
      </c>
      <c r="F1629" t="str">
        <f t="shared" si="28"/>
        <v>7.68.95.7.002</v>
      </c>
    </row>
    <row r="1630" spans="1:6" x14ac:dyDescent="0.25">
      <c r="A1630" s="23" t="str">
        <f>Gruppering!C2066</f>
        <v>7</v>
      </c>
      <c r="B1630" s="23" t="str">
        <f>Gruppering!D2066</f>
        <v>68</v>
      </c>
      <c r="C1630" s="23" t="str">
        <f>Gruppering!E2066</f>
        <v>95</v>
      </c>
      <c r="D1630" s="23" t="str">
        <f>Gruppering!F2066</f>
        <v>7</v>
      </c>
      <c r="E1630" s="23" t="str">
        <f>Gruppering!M2066</f>
        <v>003</v>
      </c>
      <c r="F1630" t="str">
        <f t="shared" si="28"/>
        <v>7.68.95.7.003</v>
      </c>
    </row>
    <row r="1631" spans="1:6" x14ac:dyDescent="0.25">
      <c r="A1631" s="23" t="str">
        <f>Gruppering!C2067</f>
        <v>7</v>
      </c>
      <c r="B1631" s="23" t="str">
        <f>Gruppering!D2067</f>
        <v>68</v>
      </c>
      <c r="C1631" s="23" t="str">
        <f>Gruppering!E2067</f>
        <v>96</v>
      </c>
      <c r="D1631" s="23" t="str">
        <f>Gruppering!F2067</f>
        <v>7</v>
      </c>
      <c r="E1631" s="23" t="str">
        <f>Gruppering!M2067</f>
        <v>004</v>
      </c>
      <c r="F1631" t="str">
        <f t="shared" si="28"/>
        <v>7.68.96.7.004</v>
      </c>
    </row>
    <row r="1632" spans="1:6" x14ac:dyDescent="0.25">
      <c r="A1632" s="23" t="str">
        <f>Gruppering!C2068</f>
        <v>7</v>
      </c>
      <c r="B1632" s="23" t="str">
        <f>Gruppering!D2068</f>
        <v>68</v>
      </c>
      <c r="C1632" s="23" t="str">
        <f>Gruppering!E2068</f>
        <v>96</v>
      </c>
      <c r="D1632" s="23" t="str">
        <f>Gruppering!F2068</f>
        <v>7</v>
      </c>
      <c r="E1632" s="23" t="str">
        <f>Gruppering!M2068</f>
        <v>005</v>
      </c>
      <c r="F1632" t="str">
        <f t="shared" si="28"/>
        <v>7.68.96.7.005</v>
      </c>
    </row>
    <row r="1633" spans="1:6" x14ac:dyDescent="0.25">
      <c r="A1633" s="23" t="str">
        <f>Gruppering!C2069</f>
        <v>8</v>
      </c>
      <c r="B1633" s="23" t="str">
        <f>Gruppering!D2069</f>
        <v>22</v>
      </c>
      <c r="C1633" s="23" t="str">
        <f>Gruppering!E2069</f>
        <v>08</v>
      </c>
      <c r="D1633" s="23" t="str">
        <f>Gruppering!F2069</f>
        <v>5</v>
      </c>
      <c r="E1633" s="23" t="str">
        <f>Gruppering!M2069</f>
        <v>001</v>
      </c>
      <c r="F1633" t="str">
        <f t="shared" si="28"/>
        <v>8.22.08.5.001</v>
      </c>
    </row>
    <row r="1634" spans="1:6" x14ac:dyDescent="0.25">
      <c r="A1634" s="23" t="str">
        <f>Gruppering!C2070</f>
        <v>8</v>
      </c>
      <c r="B1634" s="23" t="str">
        <f>Gruppering!D2070</f>
        <v>22</v>
      </c>
      <c r="C1634" s="23" t="str">
        <f>Gruppering!E2070</f>
        <v>08</v>
      </c>
      <c r="D1634" s="23" t="str">
        <f>Gruppering!F2070</f>
        <v>5</v>
      </c>
      <c r="E1634" s="23" t="str">
        <f>Gruppering!M2070</f>
        <v>002</v>
      </c>
      <c r="F1634" t="str">
        <f t="shared" si="28"/>
        <v>8.22.08.5.002</v>
      </c>
    </row>
    <row r="1635" spans="1:6" x14ac:dyDescent="0.25">
      <c r="A1635" s="23" t="str">
        <f>Gruppering!C2071</f>
        <v>8</v>
      </c>
      <c r="B1635" s="23" t="str">
        <f>Gruppering!D2071</f>
        <v>22</v>
      </c>
      <c r="C1635" s="23" t="str">
        <f>Gruppering!E2071</f>
        <v>09</v>
      </c>
      <c r="D1635" s="23" t="str">
        <f>Gruppering!F2071</f>
        <v>5</v>
      </c>
      <c r="E1635" s="23" t="str">
        <f>Gruppering!M2071</f>
        <v>001</v>
      </c>
      <c r="F1635" t="str">
        <f t="shared" si="28"/>
        <v>8.22.09.5.001</v>
      </c>
    </row>
    <row r="1636" spans="1:6" x14ac:dyDescent="0.25">
      <c r="A1636" s="23" t="str">
        <f>Gruppering!C2072</f>
        <v>8</v>
      </c>
      <c r="B1636" s="23" t="str">
        <f>Gruppering!D2072</f>
        <v>22</v>
      </c>
      <c r="C1636" s="23" t="str">
        <f>Gruppering!E2072</f>
        <v>09</v>
      </c>
      <c r="D1636" s="23" t="str">
        <f>Gruppering!F2072</f>
        <v>5</v>
      </c>
      <c r="E1636" s="23" t="str">
        <f>Gruppering!M2072</f>
        <v>002</v>
      </c>
      <c r="F1636" t="str">
        <f t="shared" si="28"/>
        <v>8.22.09.5.002</v>
      </c>
    </row>
    <row r="1637" spans="1:6" x14ac:dyDescent="0.25">
      <c r="A1637" s="23" t="str">
        <f>Gruppering!C2073</f>
        <v>8</v>
      </c>
      <c r="B1637" s="23" t="str">
        <f>Gruppering!D2073</f>
        <v>22</v>
      </c>
      <c r="C1637" s="23" t="str">
        <f>Gruppering!E2073</f>
        <v>10</v>
      </c>
      <c r="D1637" s="23" t="str">
        <f>Gruppering!F2073</f>
        <v>5</v>
      </c>
      <c r="E1637" s="23" t="str">
        <f>Gruppering!M2073</f>
        <v>001</v>
      </c>
      <c r="F1637" t="str">
        <f t="shared" si="28"/>
        <v>8.22.10.5.001</v>
      </c>
    </row>
    <row r="1638" spans="1:6" x14ac:dyDescent="0.25">
      <c r="A1638" s="23" t="str">
        <f>Gruppering!C2074</f>
        <v>8</v>
      </c>
      <c r="B1638" s="23" t="str">
        <f>Gruppering!D2074</f>
        <v>22</v>
      </c>
      <c r="C1638" s="23" t="str">
        <f>Gruppering!E2074</f>
        <v>10</v>
      </c>
      <c r="D1638" s="23" t="str">
        <f>Gruppering!F2074</f>
        <v>5</v>
      </c>
      <c r="E1638" s="23" t="str">
        <f>Gruppering!M2074</f>
        <v>002</v>
      </c>
      <c r="F1638" t="str">
        <f t="shared" si="28"/>
        <v>8.22.10.5.002</v>
      </c>
    </row>
    <row r="1639" spans="1:6" x14ac:dyDescent="0.25">
      <c r="A1639" s="23" t="str">
        <f>Gruppering!C2075</f>
        <v>8</v>
      </c>
      <c r="B1639" s="23" t="str">
        <f>Gruppering!D2075</f>
        <v>22</v>
      </c>
      <c r="C1639" s="23" t="str">
        <f>Gruppering!E2075</f>
        <v>11</v>
      </c>
      <c r="D1639" s="23" t="str">
        <f>Gruppering!F2075</f>
        <v>5</v>
      </c>
      <c r="E1639" s="23" t="str">
        <f>Gruppering!M2075</f>
        <v>001</v>
      </c>
      <c r="F1639" t="str">
        <f t="shared" si="28"/>
        <v>8.22.11.5.001</v>
      </c>
    </row>
    <row r="1640" spans="1:6" x14ac:dyDescent="0.25">
      <c r="A1640" s="23" t="str">
        <f>Gruppering!C2076</f>
        <v>8</v>
      </c>
      <c r="B1640" s="23" t="str">
        <f>Gruppering!D2076</f>
        <v>22</v>
      </c>
      <c r="C1640" s="23" t="str">
        <f>Gruppering!E2076</f>
        <v>11</v>
      </c>
      <c r="D1640" s="23" t="str">
        <f>Gruppering!F2076</f>
        <v>5</v>
      </c>
      <c r="E1640" s="23" t="str">
        <f>Gruppering!M2076</f>
        <v>002</v>
      </c>
      <c r="F1640" t="str">
        <f t="shared" si="28"/>
        <v>8.22.11.5.002</v>
      </c>
    </row>
    <row r="1641" spans="1:6" x14ac:dyDescent="0.25">
      <c r="A1641" s="23" t="str">
        <f>Gruppering!C2077</f>
        <v>8</v>
      </c>
      <c r="B1641" s="23" t="str">
        <f>Gruppering!D2077</f>
        <v>25</v>
      </c>
      <c r="C1641" s="23" t="str">
        <f>Gruppering!E2077</f>
        <v>13</v>
      </c>
      <c r="D1641" s="23" t="str">
        <f>Gruppering!F2077</f>
        <v>5</v>
      </c>
      <c r="E1641" s="23" t="str">
        <f>Gruppering!M2077</f>
        <v>001</v>
      </c>
      <c r="F1641" t="str">
        <f t="shared" si="28"/>
        <v>8.25.13.5.001</v>
      </c>
    </row>
    <row r="1642" spans="1:6" x14ac:dyDescent="0.25">
      <c r="A1642" s="23" t="str">
        <f>Gruppering!C2078</f>
        <v>8</v>
      </c>
      <c r="B1642" s="23" t="str">
        <f>Gruppering!D2078</f>
        <v>25</v>
      </c>
      <c r="C1642" s="23" t="str">
        <f>Gruppering!E2078</f>
        <v>13</v>
      </c>
      <c r="D1642" s="23" t="str">
        <f>Gruppering!F2078</f>
        <v>5</v>
      </c>
      <c r="E1642" s="23" t="str">
        <f>Gruppering!M2078</f>
        <v>003</v>
      </c>
      <c r="F1642" t="str">
        <f t="shared" si="28"/>
        <v>8.25.13.5.003</v>
      </c>
    </row>
    <row r="1643" spans="1:6" x14ac:dyDescent="0.25">
      <c r="A1643" s="23" t="str">
        <f>Gruppering!C2079</f>
        <v>8</v>
      </c>
      <c r="B1643" s="23" t="str">
        <f>Gruppering!D2079</f>
        <v>28</v>
      </c>
      <c r="C1643" s="23" t="str">
        <f>Gruppering!E2079</f>
        <v>19</v>
      </c>
      <c r="D1643" s="23" t="str">
        <f>Gruppering!F2079</f>
        <v>5</v>
      </c>
      <c r="E1643" s="23" t="str">
        <f>Gruppering!M2079</f>
        <v>001</v>
      </c>
      <c r="F1643" t="str">
        <f t="shared" si="28"/>
        <v>8.28.19.5.001</v>
      </c>
    </row>
    <row r="1644" spans="1:6" x14ac:dyDescent="0.25">
      <c r="A1644" s="23" t="str">
        <f>Gruppering!C2080</f>
        <v>8</v>
      </c>
      <c r="B1644" s="23" t="str">
        <f>Gruppering!D2080</f>
        <v>28</v>
      </c>
      <c r="C1644" s="23" t="str">
        <f>Gruppering!E2080</f>
        <v>19</v>
      </c>
      <c r="D1644" s="23" t="str">
        <f>Gruppering!F2080</f>
        <v>5</v>
      </c>
      <c r="E1644" s="23" t="str">
        <f>Gruppering!M2080</f>
        <v>002</v>
      </c>
      <c r="F1644" t="str">
        <f t="shared" si="28"/>
        <v>8.28.19.5.002</v>
      </c>
    </row>
    <row r="1645" spans="1:6" x14ac:dyDescent="0.25">
      <c r="A1645" s="23" t="str">
        <f>Gruppering!C2081</f>
        <v>8</v>
      </c>
      <c r="B1645" s="23" t="str">
        <f>Gruppering!D2081</f>
        <v>32</v>
      </c>
      <c r="C1645" s="23" t="str">
        <f>Gruppering!E2081</f>
        <v>21</v>
      </c>
      <c r="D1645" s="23" t="str">
        <f>Gruppering!F2081</f>
        <v>5</v>
      </c>
      <c r="E1645" s="23" t="str">
        <f>Gruppering!M2081</f>
        <v>001</v>
      </c>
      <c r="F1645" t="str">
        <f t="shared" si="28"/>
        <v>8.32.21.5.001</v>
      </c>
    </row>
    <row r="1646" spans="1:6" x14ac:dyDescent="0.25">
      <c r="A1646" s="23" t="str">
        <f>Gruppering!C2082</f>
        <v>8</v>
      </c>
      <c r="B1646" s="23" t="str">
        <f>Gruppering!D2082</f>
        <v>32</v>
      </c>
      <c r="C1646" s="23" t="str">
        <f>Gruppering!E2082</f>
        <v>24</v>
      </c>
      <c r="D1646" s="23" t="str">
        <f>Gruppering!F2082</f>
        <v>5</v>
      </c>
      <c r="E1646" s="23" t="str">
        <f>Gruppering!M2082</f>
        <v>001</v>
      </c>
      <c r="F1646" t="str">
        <f t="shared" si="28"/>
        <v>8.32.24.5.001</v>
      </c>
    </row>
    <row r="1647" spans="1:6" x14ac:dyDescent="0.25">
      <c r="A1647" s="23" t="str">
        <f>Gruppering!C2083</f>
        <v>8</v>
      </c>
      <c r="B1647" s="23" t="str">
        <f>Gruppering!D2083</f>
        <v>32</v>
      </c>
      <c r="C1647" s="23" t="str">
        <f>Gruppering!E2083</f>
        <v>24</v>
      </c>
      <c r="D1647" s="23" t="str">
        <f>Gruppering!F2083</f>
        <v>5</v>
      </c>
      <c r="E1647" s="23" t="str">
        <f>Gruppering!M2083</f>
        <v>002</v>
      </c>
      <c r="F1647" t="str">
        <f t="shared" si="28"/>
        <v>8.32.24.5.002</v>
      </c>
    </row>
    <row r="1648" spans="1:6" x14ac:dyDescent="0.25">
      <c r="A1648" s="23" t="str">
        <f>Gruppering!C2084</f>
        <v>8</v>
      </c>
      <c r="B1648" s="23" t="str">
        <f>Gruppering!D2084</f>
        <v>32</v>
      </c>
      <c r="C1648" s="23" t="str">
        <f>Gruppering!E2084</f>
        <v>24</v>
      </c>
      <c r="D1648" s="23" t="str">
        <f>Gruppering!F2084</f>
        <v>5</v>
      </c>
      <c r="E1648" s="23" t="str">
        <f>Gruppering!M2084</f>
        <v>003</v>
      </c>
      <c r="F1648" t="str">
        <f t="shared" si="28"/>
        <v>8.32.24.5.003</v>
      </c>
    </row>
    <row r="1649" spans="1:6" x14ac:dyDescent="0.25">
      <c r="A1649" s="23" t="str">
        <f>Gruppering!C2085</f>
        <v>8</v>
      </c>
      <c r="B1649" s="23" t="str">
        <f>Gruppering!D2085</f>
        <v>32</v>
      </c>
      <c r="C1649" s="23" t="str">
        <f>Gruppering!E2085</f>
        <v>25</v>
      </c>
      <c r="D1649" s="23" t="str">
        <f>Gruppering!F2085</f>
        <v>5</v>
      </c>
      <c r="E1649" s="23" t="str">
        <f>Gruppering!M2085</f>
        <v>001</v>
      </c>
      <c r="F1649" t="str">
        <f t="shared" si="28"/>
        <v>8.32.25.5.001</v>
      </c>
    </row>
    <row r="1650" spans="1:6" x14ac:dyDescent="0.25">
      <c r="A1650" s="23" t="str">
        <f>Gruppering!C2086</f>
        <v>8</v>
      </c>
      <c r="B1650" s="23" t="str">
        <f>Gruppering!D2086</f>
        <v>32</v>
      </c>
      <c r="C1650" s="23" t="str">
        <f>Gruppering!E2086</f>
        <v>25</v>
      </c>
      <c r="D1650" s="23" t="str">
        <f>Gruppering!F2086</f>
        <v>5</v>
      </c>
      <c r="E1650" s="23" t="str">
        <f>Gruppering!M2086</f>
        <v>002</v>
      </c>
      <c r="F1650" t="str">
        <f t="shared" si="28"/>
        <v>8.32.25.5.002</v>
      </c>
    </row>
    <row r="1651" spans="1:6" x14ac:dyDescent="0.25">
      <c r="A1651" s="23" t="str">
        <f>Gruppering!C2087</f>
        <v>8</v>
      </c>
      <c r="B1651" s="23" t="str">
        <f>Gruppering!D2087</f>
        <v>32</v>
      </c>
      <c r="C1651" s="23" t="str">
        <f>Gruppering!E2087</f>
        <v>25</v>
      </c>
      <c r="D1651" s="23" t="str">
        <f>Gruppering!F2087</f>
        <v>5</v>
      </c>
      <c r="E1651" s="23" t="str">
        <f>Gruppering!M2087</f>
        <v>003</v>
      </c>
      <c r="F1651" t="str">
        <f t="shared" si="28"/>
        <v>8.32.25.5.003</v>
      </c>
    </row>
    <row r="1652" spans="1:6" x14ac:dyDescent="0.25">
      <c r="A1652" s="23" t="str">
        <f>Gruppering!C2088</f>
        <v>8</v>
      </c>
      <c r="B1652" s="23" t="str">
        <f>Gruppering!D2088</f>
        <v>32</v>
      </c>
      <c r="C1652" s="23" t="str">
        <f>Gruppering!E2088</f>
        <v>25</v>
      </c>
      <c r="D1652" s="23" t="str">
        <f>Gruppering!F2088</f>
        <v>5</v>
      </c>
      <c r="E1652" s="23" t="str">
        <f>Gruppering!M2088</f>
        <v>004</v>
      </c>
      <c r="F1652" t="str">
        <f t="shared" si="28"/>
        <v>8.32.25.5.004</v>
      </c>
    </row>
    <row r="1653" spans="1:6" x14ac:dyDescent="0.25">
      <c r="A1653" s="23" t="str">
        <f>Gruppering!C2089</f>
        <v>8</v>
      </c>
      <c r="B1653" s="23" t="str">
        <f>Gruppering!D2089</f>
        <v>32</v>
      </c>
      <c r="C1653" s="23" t="str">
        <f>Gruppering!E2089</f>
        <v>25</v>
      </c>
      <c r="D1653" s="23" t="str">
        <f>Gruppering!F2089</f>
        <v>5</v>
      </c>
      <c r="E1653" s="23" t="str">
        <f>Gruppering!M2089</f>
        <v>005</v>
      </c>
      <c r="F1653" t="str">
        <f t="shared" si="28"/>
        <v>8.32.25.5.005</v>
      </c>
    </row>
    <row r="1654" spans="1:6" x14ac:dyDescent="0.25">
      <c r="A1654" s="23" t="str">
        <f>Gruppering!C2090</f>
        <v>8</v>
      </c>
      <c r="B1654" s="23" t="str">
        <f>Gruppering!D2090</f>
        <v>32</v>
      </c>
      <c r="C1654" s="23" t="str">
        <f>Gruppering!E2090</f>
        <v>25</v>
      </c>
      <c r="D1654" s="23" t="str">
        <f>Gruppering!F2090</f>
        <v>5</v>
      </c>
      <c r="E1654" s="23" t="str">
        <f>Gruppering!M2090</f>
        <v>006</v>
      </c>
      <c r="F1654" t="str">
        <f t="shared" si="28"/>
        <v>8.32.25.5.006</v>
      </c>
    </row>
    <row r="1655" spans="1:6" x14ac:dyDescent="0.25">
      <c r="A1655" s="23" t="str">
        <f>Gruppering!C2092</f>
        <v>8</v>
      </c>
      <c r="B1655" s="23" t="str">
        <f>Gruppering!D2092</f>
        <v>32</v>
      </c>
      <c r="C1655" s="23" t="str">
        <f>Gruppering!E2092</f>
        <v>27</v>
      </c>
      <c r="D1655" s="23" t="str">
        <f>Gruppering!F2092</f>
        <v>5</v>
      </c>
      <c r="E1655" s="23" t="str">
        <f>Gruppering!M2092</f>
        <v>001</v>
      </c>
      <c r="F1655" t="str">
        <f t="shared" si="28"/>
        <v>8.32.27.5.001</v>
      </c>
    </row>
    <row r="1656" spans="1:6" x14ac:dyDescent="0.25">
      <c r="A1656" s="23" t="str">
        <f>Gruppering!C2093</f>
        <v>8</v>
      </c>
      <c r="B1656" s="23" t="str">
        <f>Gruppering!D2093</f>
        <v>38</v>
      </c>
      <c r="C1656" s="23" t="str">
        <f>Gruppering!E2093</f>
        <v>37</v>
      </c>
      <c r="D1656" s="23" t="str">
        <f>Gruppering!F2093</f>
        <v>5</v>
      </c>
      <c r="E1656" s="23" t="str">
        <f>Gruppering!M2093</f>
        <v>001</v>
      </c>
      <c r="F1656" t="str">
        <f t="shared" si="28"/>
        <v>8.38.37.5.001</v>
      </c>
    </row>
    <row r="1657" spans="1:6" x14ac:dyDescent="0.25">
      <c r="A1657" s="23" t="str">
        <f>Gruppering!C2094</f>
        <v>8</v>
      </c>
      <c r="B1657" s="23" t="str">
        <f>Gruppering!D2094</f>
        <v>38</v>
      </c>
      <c r="C1657" s="23" t="str">
        <f>Gruppering!E2094</f>
        <v>37</v>
      </c>
      <c r="D1657" s="23" t="str">
        <f>Gruppering!F2094</f>
        <v>5</v>
      </c>
      <c r="E1657" s="23" t="str">
        <f>Gruppering!M2094</f>
        <v>002</v>
      </c>
      <c r="F1657" t="str">
        <f t="shared" si="28"/>
        <v>8.38.37.5.002</v>
      </c>
    </row>
    <row r="1658" spans="1:6" x14ac:dyDescent="0.25">
      <c r="A1658" s="23" t="str">
        <f>Gruppering!C2095</f>
        <v>8</v>
      </c>
      <c r="B1658" s="23" t="str">
        <f>Gruppering!D2095</f>
        <v>38</v>
      </c>
      <c r="C1658" s="23" t="str">
        <f>Gruppering!E2095</f>
        <v>37</v>
      </c>
      <c r="D1658" s="23" t="str">
        <f>Gruppering!F2095</f>
        <v>5</v>
      </c>
      <c r="E1658" s="23" t="str">
        <f>Gruppering!M2095</f>
        <v>003</v>
      </c>
      <c r="F1658" t="str">
        <f t="shared" si="28"/>
        <v>8.38.37.5.003</v>
      </c>
    </row>
    <row r="1659" spans="1:6" x14ac:dyDescent="0.25">
      <c r="A1659" s="23" t="str">
        <f>Gruppering!C2096</f>
        <v>8</v>
      </c>
      <c r="B1659" s="23" t="str">
        <f>Gruppering!D2096</f>
        <v>48</v>
      </c>
      <c r="C1659" s="23" t="str">
        <f>Gruppering!E2096</f>
        <v>49</v>
      </c>
      <c r="D1659" s="23" t="str">
        <f>Gruppering!F2096</f>
        <v>5</v>
      </c>
      <c r="E1659" s="23" t="str">
        <f>Gruppering!M2096</f>
        <v>001</v>
      </c>
      <c r="F1659" t="str">
        <f t="shared" si="28"/>
        <v>8.48.49.5.001</v>
      </c>
    </row>
    <row r="1660" spans="1:6" x14ac:dyDescent="0.25">
      <c r="A1660" s="23" t="str">
        <f>Gruppering!C2097</f>
        <v>8</v>
      </c>
      <c r="B1660" s="23" t="str">
        <f>Gruppering!D2097</f>
        <v>51</v>
      </c>
      <c r="C1660" s="23" t="str">
        <f>Gruppering!E2097</f>
        <v>52</v>
      </c>
      <c r="D1660" s="23" t="str">
        <f>Gruppering!F2097</f>
        <v>5</v>
      </c>
      <c r="E1660" s="23" t="str">
        <f>Gruppering!M2097</f>
        <v>001</v>
      </c>
      <c r="F1660" t="str">
        <f t="shared" si="28"/>
        <v>8.51.52.5.001</v>
      </c>
    </row>
    <row r="1661" spans="1:6" x14ac:dyDescent="0.25">
      <c r="A1661" s="23" t="str">
        <f>Gruppering!C2098</f>
        <v>8</v>
      </c>
      <c r="B1661" s="23" t="str">
        <f>Gruppering!D2098</f>
        <v>51</v>
      </c>
      <c r="C1661" s="23" t="str">
        <f>Gruppering!E2098</f>
        <v>52</v>
      </c>
      <c r="D1661" s="23" t="str">
        <f>Gruppering!F2098</f>
        <v>5</v>
      </c>
      <c r="E1661" s="23" t="str">
        <f>Gruppering!M2098</f>
        <v>002</v>
      </c>
      <c r="F1661" t="str">
        <f t="shared" si="28"/>
        <v>8.51.52.5.002</v>
      </c>
    </row>
    <row r="1662" spans="1:6" x14ac:dyDescent="0.25">
      <c r="A1662" s="23" t="str">
        <f>Gruppering!C2099</f>
        <v>8</v>
      </c>
      <c r="B1662" s="23" t="str">
        <f>Gruppering!D2099</f>
        <v>51</v>
      </c>
      <c r="C1662" s="23" t="str">
        <f>Gruppering!E2099</f>
        <v>52</v>
      </c>
      <c r="D1662" s="23" t="str">
        <f>Gruppering!F2099</f>
        <v>5</v>
      </c>
      <c r="E1662" s="23" t="str">
        <f>Gruppering!M2099</f>
        <v>003</v>
      </c>
      <c r="F1662" t="str">
        <f t="shared" si="28"/>
        <v>8.51.52.5.003</v>
      </c>
    </row>
    <row r="1663" spans="1:6" x14ac:dyDescent="0.25">
      <c r="A1663" s="23" t="str">
        <f>Gruppering!C2100</f>
        <v>8</v>
      </c>
      <c r="B1663" s="23" t="str">
        <f>Gruppering!D2100</f>
        <v>51</v>
      </c>
      <c r="C1663" s="23" t="str">
        <f>Gruppering!E2100</f>
        <v>52</v>
      </c>
      <c r="D1663" s="23" t="str">
        <f>Gruppering!F2100</f>
        <v>5</v>
      </c>
      <c r="E1663" s="23" t="str">
        <f>Gruppering!M2100</f>
        <v>004</v>
      </c>
      <c r="F1663" t="str">
        <f t="shared" si="28"/>
        <v>8.51.52.5.004</v>
      </c>
    </row>
    <row r="1664" spans="1:6" x14ac:dyDescent="0.25">
      <c r="A1664" s="23" t="str">
        <f>Gruppering!C2101</f>
        <v>8</v>
      </c>
      <c r="B1664" s="23" t="str">
        <f>Gruppering!D2101</f>
        <v>51</v>
      </c>
      <c r="C1664" s="23" t="str">
        <f>Gruppering!E2101</f>
        <v>52</v>
      </c>
      <c r="D1664" s="23" t="str">
        <f>Gruppering!F2101</f>
        <v>5</v>
      </c>
      <c r="E1664" s="23" t="str">
        <f>Gruppering!M2101</f>
        <v>005</v>
      </c>
      <c r="F1664" t="str">
        <f t="shared" si="28"/>
        <v>8.51.52.5.005</v>
      </c>
    </row>
    <row r="1665" spans="1:6" x14ac:dyDescent="0.25">
      <c r="A1665" s="23" t="str">
        <f>Gruppering!C2102</f>
        <v>8</v>
      </c>
      <c r="B1665" s="23" t="str">
        <f>Gruppering!D2102</f>
        <v>51</v>
      </c>
      <c r="C1665" s="23" t="str">
        <f>Gruppering!E2102</f>
        <v>52</v>
      </c>
      <c r="D1665" s="23" t="str">
        <f>Gruppering!F2102</f>
        <v>5</v>
      </c>
      <c r="E1665" s="23" t="str">
        <f>Gruppering!M2102</f>
        <v>006</v>
      </c>
      <c r="F1665" t="str">
        <f t="shared" si="28"/>
        <v>8.51.52.5.006</v>
      </c>
    </row>
    <row r="1666" spans="1:6" x14ac:dyDescent="0.25">
      <c r="A1666" s="23" t="str">
        <f>Gruppering!C2103</f>
        <v>8</v>
      </c>
      <c r="B1666" s="23" t="str">
        <f>Gruppering!D2103</f>
        <v>51</v>
      </c>
      <c r="C1666" s="23" t="str">
        <f>Gruppering!E2103</f>
        <v>52</v>
      </c>
      <c r="D1666" s="23" t="str">
        <f>Gruppering!F2103</f>
        <v>5</v>
      </c>
      <c r="E1666" s="23" t="str">
        <f>Gruppering!M2103</f>
        <v>007</v>
      </c>
      <c r="F1666" t="str">
        <f t="shared" si="28"/>
        <v>8.51.52.5.007</v>
      </c>
    </row>
    <row r="1667" spans="1:6" x14ac:dyDescent="0.25">
      <c r="A1667" s="23" t="str">
        <f>Gruppering!C2104</f>
        <v>8</v>
      </c>
      <c r="B1667" s="23" t="str">
        <f>Gruppering!D2104</f>
        <v>51</v>
      </c>
      <c r="C1667" s="23" t="str">
        <f>Gruppering!E2104</f>
        <v>52</v>
      </c>
      <c r="D1667" s="23" t="str">
        <f>Gruppering!F2104</f>
        <v>5</v>
      </c>
      <c r="E1667" s="23" t="str">
        <f>Gruppering!M2104</f>
        <v>008</v>
      </c>
      <c r="F1667" t="str">
        <f t="shared" si="28"/>
        <v>8.51.52.5.008</v>
      </c>
    </row>
    <row r="1668" spans="1:6" x14ac:dyDescent="0.25">
      <c r="A1668" s="23" t="str">
        <f>Gruppering!C2105</f>
        <v>8</v>
      </c>
      <c r="B1668" s="23" t="str">
        <f>Gruppering!D2105</f>
        <v>51</v>
      </c>
      <c r="C1668" s="23" t="str">
        <f>Gruppering!E2105</f>
        <v>52</v>
      </c>
      <c r="D1668" s="23" t="str">
        <f>Gruppering!F2105</f>
        <v>5</v>
      </c>
      <c r="E1668" s="23" t="str">
        <f>Gruppering!M2105</f>
        <v>009</v>
      </c>
      <c r="F1668" t="str">
        <f t="shared" si="28"/>
        <v>8.51.52.5.009</v>
      </c>
    </row>
    <row r="1669" spans="1:6" x14ac:dyDescent="0.25">
      <c r="A1669" s="23" t="str">
        <f>Gruppering!C2106</f>
        <v>8</v>
      </c>
      <c r="B1669" s="23" t="str">
        <f>Gruppering!D2106</f>
        <v>51</v>
      </c>
      <c r="C1669" s="23" t="str">
        <f>Gruppering!E2106</f>
        <v>52</v>
      </c>
      <c r="D1669" s="23" t="str">
        <f>Gruppering!F2106</f>
        <v>5</v>
      </c>
      <c r="E1669" s="23" t="str">
        <f>Gruppering!M2106</f>
        <v>010</v>
      </c>
      <c r="F1669" t="str">
        <f t="shared" si="28"/>
        <v>8.51.52.5.010</v>
      </c>
    </row>
    <row r="1670" spans="1:6" x14ac:dyDescent="0.25">
      <c r="A1670" s="23" t="str">
        <f>Gruppering!C2107</f>
        <v>8</v>
      </c>
      <c r="B1670" s="23" t="str">
        <f>Gruppering!D2107</f>
        <v>51</v>
      </c>
      <c r="C1670" s="23" t="str">
        <f>Gruppering!E2107</f>
        <v>52</v>
      </c>
      <c r="D1670" s="23" t="str">
        <f>Gruppering!F2107</f>
        <v>5</v>
      </c>
      <c r="E1670" s="23" t="str">
        <f>Gruppering!M2107</f>
        <v>011</v>
      </c>
      <c r="F1670" t="str">
        <f t="shared" si="28"/>
        <v>8.51.52.5.011</v>
      </c>
    </row>
    <row r="1671" spans="1:6" x14ac:dyDescent="0.25">
      <c r="A1671" s="23" t="str">
        <f>Gruppering!C2108</f>
        <v>8</v>
      </c>
      <c r="B1671" s="23" t="str">
        <f>Gruppering!D2108</f>
        <v>51</v>
      </c>
      <c r="C1671" s="23" t="str">
        <f>Gruppering!E2108</f>
        <v>52</v>
      </c>
      <c r="D1671" s="23" t="str">
        <f>Gruppering!F2108</f>
        <v>5</v>
      </c>
      <c r="E1671" s="23" t="str">
        <f>Gruppering!M2108</f>
        <v>012</v>
      </c>
      <c r="F1671" t="str">
        <f t="shared" ref="F1671:F1734" si="29">CONCATENATE(A1671,".",B1671,".",C1671,".",D1671,".",E1671)</f>
        <v>8.51.52.5.012</v>
      </c>
    </row>
    <row r="1672" spans="1:6" x14ac:dyDescent="0.25">
      <c r="A1672" s="23" t="str">
        <f>Gruppering!C2109</f>
        <v>8</v>
      </c>
      <c r="B1672" s="23" t="str">
        <f>Gruppering!D2109</f>
        <v>51</v>
      </c>
      <c r="C1672" s="23" t="str">
        <f>Gruppering!E2109</f>
        <v>52</v>
      </c>
      <c r="D1672" s="23" t="str">
        <f>Gruppering!F2109</f>
        <v>5</v>
      </c>
      <c r="E1672" s="23" t="str">
        <f>Gruppering!M2109</f>
        <v>013</v>
      </c>
      <c r="F1672" t="str">
        <f t="shared" si="29"/>
        <v>8.51.52.5.013</v>
      </c>
    </row>
    <row r="1673" spans="1:6" x14ac:dyDescent="0.25">
      <c r="A1673" s="23" t="str">
        <f>Gruppering!C2111</f>
        <v>8</v>
      </c>
      <c r="B1673" s="23" t="str">
        <f>Gruppering!D2111</f>
        <v>51</v>
      </c>
      <c r="C1673" s="23" t="str">
        <f>Gruppering!E2111</f>
        <v>52</v>
      </c>
      <c r="D1673" s="23" t="str">
        <f>Gruppering!F2111</f>
        <v>5</v>
      </c>
      <c r="E1673" s="23" t="str">
        <f>Gruppering!M2111</f>
        <v>015</v>
      </c>
      <c r="F1673" t="str">
        <f t="shared" si="29"/>
        <v>8.51.52.5.015</v>
      </c>
    </row>
    <row r="1674" spans="1:6" x14ac:dyDescent="0.25">
      <c r="A1674" s="23" t="str">
        <f>Gruppering!C2112</f>
        <v>8</v>
      </c>
      <c r="B1674" s="23" t="str">
        <f>Gruppering!D2112</f>
        <v>51</v>
      </c>
      <c r="C1674" s="23" t="str">
        <f>Gruppering!E2112</f>
        <v>52</v>
      </c>
      <c r="D1674" s="23" t="str">
        <f>Gruppering!F2112</f>
        <v>5</v>
      </c>
      <c r="E1674" s="23" t="str">
        <f>Gruppering!M2112</f>
        <v>016</v>
      </c>
      <c r="F1674" t="str">
        <f t="shared" si="29"/>
        <v>8.51.52.5.016</v>
      </c>
    </row>
    <row r="1675" spans="1:6" x14ac:dyDescent="0.25">
      <c r="A1675" s="23" t="str">
        <f>Gruppering!C2113</f>
        <v>8</v>
      </c>
      <c r="B1675" s="23" t="str">
        <f>Gruppering!D2113</f>
        <v>51</v>
      </c>
      <c r="C1675" s="23" t="str">
        <f>Gruppering!E2113</f>
        <v>52</v>
      </c>
      <c r="D1675" s="23" t="str">
        <f>Gruppering!F2113</f>
        <v>5</v>
      </c>
      <c r="E1675" s="23" t="str">
        <f>Gruppering!M2113</f>
        <v>017</v>
      </c>
      <c r="F1675" t="str">
        <f t="shared" si="29"/>
        <v>8.51.52.5.017</v>
      </c>
    </row>
    <row r="1676" spans="1:6" x14ac:dyDescent="0.25">
      <c r="A1676" s="23" t="str">
        <f>Gruppering!C2114</f>
        <v>8</v>
      </c>
      <c r="B1676" s="23" t="str">
        <f>Gruppering!D2114</f>
        <v>51</v>
      </c>
      <c r="C1676" s="23" t="str">
        <f>Gruppering!E2114</f>
        <v>52</v>
      </c>
      <c r="D1676" s="23" t="str">
        <f>Gruppering!F2114</f>
        <v>5</v>
      </c>
      <c r="E1676" s="23" t="str">
        <f>Gruppering!M2114</f>
        <v>018</v>
      </c>
      <c r="F1676" t="str">
        <f t="shared" si="29"/>
        <v>8.51.52.5.018</v>
      </c>
    </row>
    <row r="1677" spans="1:6" x14ac:dyDescent="0.25">
      <c r="A1677" s="23" t="str">
        <f>Gruppering!C2115</f>
        <v>8</v>
      </c>
      <c r="B1677" s="23" t="str">
        <f>Gruppering!D2115</f>
        <v>51</v>
      </c>
      <c r="C1677" s="23" t="str">
        <f>Gruppering!E2115</f>
        <v>52</v>
      </c>
      <c r="D1677" s="23" t="str">
        <f>Gruppering!F2115</f>
        <v>5</v>
      </c>
      <c r="E1677" s="23" t="str">
        <f>Gruppering!M2115</f>
        <v>019</v>
      </c>
      <c r="F1677" t="str">
        <f t="shared" si="29"/>
        <v>8.51.52.5.019</v>
      </c>
    </row>
    <row r="1678" spans="1:6" x14ac:dyDescent="0.25">
      <c r="A1678" s="23" t="str">
        <f>Gruppering!C2116</f>
        <v>8</v>
      </c>
      <c r="B1678" s="23" t="str">
        <f>Gruppering!D2116</f>
        <v>51</v>
      </c>
      <c r="C1678" s="23" t="str">
        <f>Gruppering!E2116</f>
        <v>52</v>
      </c>
      <c r="D1678" s="23" t="str">
        <f>Gruppering!F2116</f>
        <v>5</v>
      </c>
      <c r="E1678" s="23" t="str">
        <f>Gruppering!M2116</f>
        <v>090</v>
      </c>
      <c r="F1678" t="str">
        <f t="shared" si="29"/>
        <v>8.51.52.5.090</v>
      </c>
    </row>
    <row r="1679" spans="1:6" x14ac:dyDescent="0.25">
      <c r="A1679" s="23" t="str">
        <f>Gruppering!C2117</f>
        <v>8</v>
      </c>
      <c r="B1679" s="23" t="str">
        <f>Gruppering!D2117</f>
        <v>51</v>
      </c>
      <c r="C1679" s="23" t="str">
        <f>Gruppering!E2117</f>
        <v>52</v>
      </c>
      <c r="D1679" s="23" t="str">
        <f>Gruppering!F2117</f>
        <v>5</v>
      </c>
      <c r="E1679" s="23" t="str">
        <f>Gruppering!M2117</f>
        <v>092</v>
      </c>
      <c r="F1679" t="str">
        <f t="shared" si="29"/>
        <v>8.51.52.5.092</v>
      </c>
    </row>
    <row r="1680" spans="1:6" x14ac:dyDescent="0.25">
      <c r="A1680" s="23" t="str">
        <f>Gruppering!C2118</f>
        <v>8</v>
      </c>
      <c r="B1680" s="23" t="str">
        <f>Gruppering!D2118</f>
        <v>51</v>
      </c>
      <c r="C1680" s="23" t="str">
        <f>Gruppering!E2118</f>
        <v>52</v>
      </c>
      <c r="D1680" s="23" t="str">
        <f>Gruppering!F2118</f>
        <v>5</v>
      </c>
      <c r="E1680" s="23" t="str">
        <f>Gruppering!M2118</f>
        <v>093</v>
      </c>
      <c r="F1680" t="str">
        <f t="shared" si="29"/>
        <v>8.51.52.5.093</v>
      </c>
    </row>
    <row r="1681" spans="1:6" x14ac:dyDescent="0.25">
      <c r="A1681" s="23" t="str">
        <f>Gruppering!C2119</f>
        <v>8</v>
      </c>
      <c r="B1681" s="23" t="str">
        <f>Gruppering!D2119</f>
        <v>51</v>
      </c>
      <c r="C1681" s="23" t="str">
        <f>Gruppering!E2119</f>
        <v>52</v>
      </c>
      <c r="D1681" s="23" t="str">
        <f>Gruppering!F2119</f>
        <v>5</v>
      </c>
      <c r="E1681" s="23" t="str">
        <f>Gruppering!M2119</f>
        <v>094</v>
      </c>
      <c r="F1681" t="str">
        <f t="shared" si="29"/>
        <v>8.51.52.5.094</v>
      </c>
    </row>
    <row r="1682" spans="1:6" x14ac:dyDescent="0.25">
      <c r="A1682" s="23" t="str">
        <f>Gruppering!C2120</f>
        <v>8</v>
      </c>
      <c r="B1682" s="23" t="str">
        <f>Gruppering!D2120</f>
        <v>51</v>
      </c>
      <c r="C1682" s="23" t="str">
        <f>Gruppering!E2120</f>
        <v>52</v>
      </c>
      <c r="D1682" s="23" t="str">
        <f>Gruppering!F2120</f>
        <v>5</v>
      </c>
      <c r="E1682" s="23" t="str">
        <f>Gruppering!M2120</f>
        <v>095</v>
      </c>
      <c r="F1682" t="str">
        <f t="shared" si="29"/>
        <v>8.51.52.5.095</v>
      </c>
    </row>
    <row r="1683" spans="1:6" x14ac:dyDescent="0.25">
      <c r="A1683" s="23" t="str">
        <f>Gruppering!C2121</f>
        <v>8</v>
      </c>
      <c r="B1683" s="23" t="str">
        <f>Gruppering!D2121</f>
        <v>51</v>
      </c>
      <c r="C1683" s="23" t="str">
        <f>Gruppering!E2121</f>
        <v>52</v>
      </c>
      <c r="D1683" s="23" t="str">
        <f>Gruppering!F2121</f>
        <v>5</v>
      </c>
      <c r="E1683" s="23" t="str">
        <f>Gruppering!M2121</f>
        <v>096</v>
      </c>
      <c r="F1683" t="str">
        <f t="shared" si="29"/>
        <v>8.51.52.5.096</v>
      </c>
    </row>
    <row r="1684" spans="1:6" x14ac:dyDescent="0.25">
      <c r="A1684" s="23" t="str">
        <f>Gruppering!C2122</f>
        <v>8</v>
      </c>
      <c r="B1684" s="23" t="str">
        <f>Gruppering!D2122</f>
        <v>51</v>
      </c>
      <c r="C1684" s="23" t="str">
        <f>Gruppering!E2122</f>
        <v>52</v>
      </c>
      <c r="D1684" s="23" t="str">
        <f>Gruppering!F2122</f>
        <v>5</v>
      </c>
      <c r="E1684" s="23" t="str">
        <f>Gruppering!M2122</f>
        <v>097</v>
      </c>
      <c r="F1684" t="str">
        <f t="shared" si="29"/>
        <v>8.51.52.5.097</v>
      </c>
    </row>
    <row r="1685" spans="1:6" x14ac:dyDescent="0.25">
      <c r="A1685" s="23" t="str">
        <f>Gruppering!C2123</f>
        <v>8</v>
      </c>
      <c r="B1685" s="23" t="str">
        <f>Gruppering!D2123</f>
        <v>51</v>
      </c>
      <c r="C1685" s="23" t="str">
        <f>Gruppering!E2123</f>
        <v>52</v>
      </c>
      <c r="D1685" s="23" t="str">
        <f>Gruppering!F2123</f>
        <v>5</v>
      </c>
      <c r="E1685" s="23" t="str">
        <f>Gruppering!M2123</f>
        <v>098</v>
      </c>
      <c r="F1685" t="str">
        <f t="shared" si="29"/>
        <v>8.51.52.5.098</v>
      </c>
    </row>
    <row r="1686" spans="1:6" x14ac:dyDescent="0.25">
      <c r="A1686" s="23" t="str">
        <f>Gruppering!C2124</f>
        <v>8</v>
      </c>
      <c r="B1686" s="23" t="str">
        <f>Gruppering!D2124</f>
        <v>51</v>
      </c>
      <c r="C1686" s="23" t="str">
        <f>Gruppering!E2124</f>
        <v>52</v>
      </c>
      <c r="D1686" s="23" t="str">
        <f>Gruppering!F2124</f>
        <v>5</v>
      </c>
      <c r="E1686" s="23" t="str">
        <f>Gruppering!M2124</f>
        <v>100</v>
      </c>
      <c r="F1686" t="str">
        <f t="shared" si="29"/>
        <v>8.51.52.5.100</v>
      </c>
    </row>
    <row r="1687" spans="1:6" x14ac:dyDescent="0.25">
      <c r="A1687" s="23" t="str">
        <f>Gruppering!C2125</f>
        <v>8</v>
      </c>
      <c r="B1687" s="23" t="str">
        <f>Gruppering!D2125</f>
        <v>51</v>
      </c>
      <c r="C1687" s="23" t="str">
        <f>Gruppering!E2125</f>
        <v>52</v>
      </c>
      <c r="D1687" s="23" t="str">
        <f>Gruppering!F2125</f>
        <v>5</v>
      </c>
      <c r="E1687" s="23" t="str">
        <f>Gruppering!M2125</f>
        <v>101</v>
      </c>
      <c r="F1687" t="str">
        <f t="shared" si="29"/>
        <v>8.51.52.5.101</v>
      </c>
    </row>
    <row r="1688" spans="1:6" x14ac:dyDescent="0.25">
      <c r="A1688" s="23" t="str">
        <f>Gruppering!C2126</f>
        <v>8</v>
      </c>
      <c r="B1688" s="23" t="str">
        <f>Gruppering!D2126</f>
        <v>51</v>
      </c>
      <c r="C1688" s="23" t="str">
        <f>Gruppering!E2126</f>
        <v>52</v>
      </c>
      <c r="D1688" s="23" t="str">
        <f>Gruppering!F2126</f>
        <v>5</v>
      </c>
      <c r="E1688" s="23" t="str">
        <f>Gruppering!M2126</f>
        <v>102</v>
      </c>
      <c r="F1688" t="str">
        <f t="shared" si="29"/>
        <v>8.51.52.5.102</v>
      </c>
    </row>
    <row r="1689" spans="1:6" x14ac:dyDescent="0.25">
      <c r="A1689" s="23" t="str">
        <f>Gruppering!C2127</f>
        <v>8</v>
      </c>
      <c r="B1689" s="23" t="str">
        <f>Gruppering!D2127</f>
        <v>51</v>
      </c>
      <c r="C1689" s="23" t="str">
        <f>Gruppering!E2127</f>
        <v>52</v>
      </c>
      <c r="D1689" s="23" t="str">
        <f>Gruppering!F2127</f>
        <v>5</v>
      </c>
      <c r="E1689" s="23" t="str">
        <f>Gruppering!M2127</f>
        <v>103</v>
      </c>
      <c r="F1689" t="str">
        <f t="shared" si="29"/>
        <v>8.51.52.5.103</v>
      </c>
    </row>
    <row r="1690" spans="1:6" x14ac:dyDescent="0.25">
      <c r="A1690" s="23" t="str">
        <f>Gruppering!C2128</f>
        <v>8</v>
      </c>
      <c r="B1690" s="23" t="str">
        <f>Gruppering!D2128</f>
        <v>51</v>
      </c>
      <c r="C1690" s="23" t="str">
        <f>Gruppering!E2128</f>
        <v>52</v>
      </c>
      <c r="D1690" s="23" t="str">
        <f>Gruppering!F2128</f>
        <v>5</v>
      </c>
      <c r="E1690" s="23" t="str">
        <f>Gruppering!M2128</f>
        <v>104</v>
      </c>
      <c r="F1690" t="str">
        <f t="shared" si="29"/>
        <v>8.51.52.5.104</v>
      </c>
    </row>
    <row r="1691" spans="1:6" x14ac:dyDescent="0.25">
      <c r="A1691" s="23" t="str">
        <f>Gruppering!C2129</f>
        <v>8</v>
      </c>
      <c r="B1691" s="23" t="str">
        <f>Gruppering!D2129</f>
        <v>51</v>
      </c>
      <c r="C1691" s="23" t="str">
        <f>Gruppering!E2129</f>
        <v>52</v>
      </c>
      <c r="D1691" s="23" t="str">
        <f>Gruppering!F2129</f>
        <v>5</v>
      </c>
      <c r="E1691" s="23" t="str">
        <f>Gruppering!M2129</f>
        <v>105</v>
      </c>
      <c r="F1691" t="str">
        <f t="shared" si="29"/>
        <v>8.51.52.5.105</v>
      </c>
    </row>
    <row r="1692" spans="1:6" x14ac:dyDescent="0.25">
      <c r="A1692" s="23" t="str">
        <f>Gruppering!C2130</f>
        <v>8</v>
      </c>
      <c r="B1692" s="23" t="str">
        <f>Gruppering!D2130</f>
        <v>51</v>
      </c>
      <c r="C1692" s="23" t="str">
        <f>Gruppering!E2130</f>
        <v>52</v>
      </c>
      <c r="D1692" s="23" t="str">
        <f>Gruppering!F2130</f>
        <v>5</v>
      </c>
      <c r="E1692" s="23" t="str">
        <f>Gruppering!M2130</f>
        <v>106</v>
      </c>
      <c r="F1692" t="str">
        <f t="shared" si="29"/>
        <v>8.51.52.5.106</v>
      </c>
    </row>
    <row r="1693" spans="1:6" x14ac:dyDescent="0.25">
      <c r="A1693" s="23" t="str">
        <f>Gruppering!C2131</f>
        <v>8</v>
      </c>
      <c r="B1693" s="23" t="str">
        <f>Gruppering!D2131</f>
        <v>51</v>
      </c>
      <c r="C1693" s="23" t="str">
        <f>Gruppering!E2131</f>
        <v>52</v>
      </c>
      <c r="D1693" s="23" t="str">
        <f>Gruppering!F2131</f>
        <v>5</v>
      </c>
      <c r="E1693" s="23" t="str">
        <f>Gruppering!M2131</f>
        <v>107</v>
      </c>
      <c r="F1693" t="str">
        <f t="shared" si="29"/>
        <v>8.51.52.5.107</v>
      </c>
    </row>
    <row r="1694" spans="1:6" x14ac:dyDescent="0.25">
      <c r="A1694" s="23" t="str">
        <f>Gruppering!C2132</f>
        <v>8</v>
      </c>
      <c r="B1694" s="23" t="str">
        <f>Gruppering!D2132</f>
        <v>51</v>
      </c>
      <c r="C1694" s="23" t="str">
        <f>Gruppering!E2132</f>
        <v>52</v>
      </c>
      <c r="D1694" s="23" t="str">
        <f>Gruppering!F2132</f>
        <v>5</v>
      </c>
      <c r="E1694" s="23" t="str">
        <f>Gruppering!M2132</f>
        <v>108</v>
      </c>
      <c r="F1694" t="str">
        <f t="shared" si="29"/>
        <v>8.51.52.5.108</v>
      </c>
    </row>
    <row r="1695" spans="1:6" x14ac:dyDescent="0.25">
      <c r="A1695" s="23" t="str">
        <f>Gruppering!C2133</f>
        <v>8</v>
      </c>
      <c r="B1695" s="23" t="str">
        <f>Gruppering!D2133</f>
        <v>51</v>
      </c>
      <c r="C1695" s="23" t="str">
        <f>Gruppering!E2133</f>
        <v>52</v>
      </c>
      <c r="D1695" s="23" t="str">
        <f>Gruppering!F2133</f>
        <v>5</v>
      </c>
      <c r="E1695" s="23" t="str">
        <f>Gruppering!M2133</f>
        <v>109</v>
      </c>
      <c r="F1695" t="str">
        <f t="shared" si="29"/>
        <v>8.51.52.5.109</v>
      </c>
    </row>
    <row r="1696" spans="1:6" x14ac:dyDescent="0.25">
      <c r="A1696" s="23" t="str">
        <f>Gruppering!C2134</f>
        <v>8</v>
      </c>
      <c r="B1696" s="23" t="str">
        <f>Gruppering!D2134</f>
        <v>51</v>
      </c>
      <c r="C1696" s="23" t="str">
        <f>Gruppering!E2134</f>
        <v>52</v>
      </c>
      <c r="D1696" s="23" t="str">
        <f>Gruppering!F2134</f>
        <v>5</v>
      </c>
      <c r="E1696" s="23" t="str">
        <f>Gruppering!M2134</f>
        <v>110</v>
      </c>
      <c r="F1696" t="str">
        <f t="shared" si="29"/>
        <v>8.51.52.5.110</v>
      </c>
    </row>
    <row r="1697" spans="1:6" x14ac:dyDescent="0.25">
      <c r="A1697" s="23" t="str">
        <f>Gruppering!C2135</f>
        <v>8</v>
      </c>
      <c r="B1697" s="23" t="str">
        <f>Gruppering!D2135</f>
        <v>51</v>
      </c>
      <c r="C1697" s="23" t="str">
        <f>Gruppering!E2135</f>
        <v>52</v>
      </c>
      <c r="D1697" s="23" t="str">
        <f>Gruppering!F2135</f>
        <v>5</v>
      </c>
      <c r="E1697" s="23" t="str">
        <f>Gruppering!M2135</f>
        <v>111</v>
      </c>
      <c r="F1697" t="str">
        <f t="shared" si="29"/>
        <v>8.51.52.5.111</v>
      </c>
    </row>
    <row r="1698" spans="1:6" x14ac:dyDescent="0.25">
      <c r="A1698" s="23" t="str">
        <f>Gruppering!C2136</f>
        <v>8</v>
      </c>
      <c r="B1698" s="23" t="str">
        <f>Gruppering!D2136</f>
        <v>51</v>
      </c>
      <c r="C1698" s="23" t="str">
        <f>Gruppering!E2136</f>
        <v>52</v>
      </c>
      <c r="D1698" s="23" t="str">
        <f>Gruppering!F2136</f>
        <v>5</v>
      </c>
      <c r="E1698" s="23" t="str">
        <f>Gruppering!M2136</f>
        <v>112</v>
      </c>
      <c r="F1698" t="str">
        <f t="shared" si="29"/>
        <v>8.51.52.5.112</v>
      </c>
    </row>
    <row r="1699" spans="1:6" x14ac:dyDescent="0.25">
      <c r="A1699" s="23" t="str">
        <f>Gruppering!C2137</f>
        <v>8</v>
      </c>
      <c r="B1699" s="23" t="str">
        <f>Gruppering!D2137</f>
        <v>51</v>
      </c>
      <c r="C1699" s="23" t="str">
        <f>Gruppering!E2137</f>
        <v>52</v>
      </c>
      <c r="D1699" s="23" t="str">
        <f>Gruppering!F2137</f>
        <v>5</v>
      </c>
      <c r="E1699" s="23" t="str">
        <f>Gruppering!M2137</f>
        <v>113</v>
      </c>
      <c r="F1699" t="str">
        <f t="shared" si="29"/>
        <v>8.51.52.5.113</v>
      </c>
    </row>
    <row r="1700" spans="1:6" x14ac:dyDescent="0.25">
      <c r="A1700" s="23" t="str">
        <f>Gruppering!C2138</f>
        <v>8</v>
      </c>
      <c r="B1700" s="23" t="str">
        <f>Gruppering!D2138</f>
        <v>51</v>
      </c>
      <c r="C1700" s="23" t="str">
        <f>Gruppering!E2138</f>
        <v>52</v>
      </c>
      <c r="D1700" s="23" t="str">
        <f>Gruppering!F2138</f>
        <v>5</v>
      </c>
      <c r="E1700" s="23" t="str">
        <f>Gruppering!M2138</f>
        <v>114</v>
      </c>
      <c r="F1700" t="str">
        <f t="shared" si="29"/>
        <v>8.51.52.5.114</v>
      </c>
    </row>
    <row r="1701" spans="1:6" x14ac:dyDescent="0.25">
      <c r="A1701" s="23" t="str">
        <f>Gruppering!C2139</f>
        <v>8</v>
      </c>
      <c r="B1701" s="23" t="str">
        <f>Gruppering!D2139</f>
        <v>51</v>
      </c>
      <c r="C1701" s="23" t="str">
        <f>Gruppering!E2139</f>
        <v>52</v>
      </c>
      <c r="D1701" s="23" t="str">
        <f>Gruppering!F2139</f>
        <v>5</v>
      </c>
      <c r="E1701" s="23" t="str">
        <f>Gruppering!M2139</f>
        <v>115</v>
      </c>
      <c r="F1701" t="str">
        <f t="shared" si="29"/>
        <v>8.51.52.5.115</v>
      </c>
    </row>
    <row r="1702" spans="1:6" x14ac:dyDescent="0.25">
      <c r="A1702" s="23" t="str">
        <f>Gruppering!C2140</f>
        <v>8</v>
      </c>
      <c r="B1702" s="23" t="str">
        <f>Gruppering!D2140</f>
        <v>51</v>
      </c>
      <c r="C1702" s="23" t="str">
        <f>Gruppering!E2140</f>
        <v>52</v>
      </c>
      <c r="D1702" s="23" t="str">
        <f>Gruppering!F2140</f>
        <v>5</v>
      </c>
      <c r="E1702" s="23" t="str">
        <f>Gruppering!M2140</f>
        <v>116</v>
      </c>
      <c r="F1702" t="str">
        <f t="shared" si="29"/>
        <v>8.51.52.5.116</v>
      </c>
    </row>
    <row r="1703" spans="1:6" x14ac:dyDescent="0.25">
      <c r="A1703" s="23" t="str">
        <f>Gruppering!C2141</f>
        <v>8</v>
      </c>
      <c r="B1703" s="23" t="str">
        <f>Gruppering!D2141</f>
        <v>51</v>
      </c>
      <c r="C1703" s="23" t="str">
        <f>Gruppering!E2141</f>
        <v>52</v>
      </c>
      <c r="D1703" s="23" t="str">
        <f>Gruppering!F2141</f>
        <v>5</v>
      </c>
      <c r="E1703" s="23" t="str">
        <f>Gruppering!M2141</f>
        <v>117</v>
      </c>
      <c r="F1703" t="str">
        <f t="shared" si="29"/>
        <v>8.51.52.5.117</v>
      </c>
    </row>
    <row r="1704" spans="1:6" x14ac:dyDescent="0.25">
      <c r="A1704" s="23" t="str">
        <f>Gruppering!C2142</f>
        <v>8</v>
      </c>
      <c r="B1704" s="23" t="str">
        <f>Gruppering!D2142</f>
        <v>51</v>
      </c>
      <c r="C1704" s="23" t="str">
        <f>Gruppering!E2142</f>
        <v>52</v>
      </c>
      <c r="D1704" s="23" t="str">
        <f>Gruppering!F2142</f>
        <v>5</v>
      </c>
      <c r="E1704" s="23" t="str">
        <f>Gruppering!M2142</f>
        <v>118</v>
      </c>
      <c r="F1704" t="str">
        <f t="shared" si="29"/>
        <v>8.51.52.5.118</v>
      </c>
    </row>
    <row r="1705" spans="1:6" x14ac:dyDescent="0.25">
      <c r="A1705" s="23" t="str">
        <f>Gruppering!C2143</f>
        <v>8</v>
      </c>
      <c r="B1705" s="23" t="str">
        <f>Gruppering!D2143</f>
        <v>51</v>
      </c>
      <c r="C1705" s="23" t="str">
        <f>Gruppering!E2143</f>
        <v>52</v>
      </c>
      <c r="D1705" s="23" t="str">
        <f>Gruppering!F2143</f>
        <v>5</v>
      </c>
      <c r="E1705" s="23" t="str">
        <f>Gruppering!M2143</f>
        <v>119</v>
      </c>
      <c r="F1705" t="str">
        <f t="shared" si="29"/>
        <v>8.51.52.5.119</v>
      </c>
    </row>
    <row r="1706" spans="1:6" x14ac:dyDescent="0.25">
      <c r="A1706" s="23" t="str">
        <f>Gruppering!C2144</f>
        <v>8</v>
      </c>
      <c r="B1706" s="23" t="str">
        <f>Gruppering!D2144</f>
        <v>51</v>
      </c>
      <c r="C1706" s="23" t="str">
        <f>Gruppering!E2144</f>
        <v>52</v>
      </c>
      <c r="D1706" s="23" t="str">
        <f>Gruppering!F2144</f>
        <v>5</v>
      </c>
      <c r="E1706" s="23">
        <f>Gruppering!M2144</f>
        <v>120</v>
      </c>
      <c r="F1706" t="str">
        <f t="shared" si="29"/>
        <v>8.51.52.5.120</v>
      </c>
    </row>
    <row r="1707" spans="1:6" x14ac:dyDescent="0.25">
      <c r="A1707" s="23" t="str">
        <f>Gruppering!C2145</f>
        <v>8</v>
      </c>
      <c r="B1707" s="23" t="str">
        <f>Gruppering!D2145</f>
        <v>52</v>
      </c>
      <c r="C1707" s="23" t="str">
        <f>Gruppering!E2145</f>
        <v>53</v>
      </c>
      <c r="D1707" s="23" t="str">
        <f>Gruppering!F2145</f>
        <v>5</v>
      </c>
      <c r="E1707" s="23" t="str">
        <f>Gruppering!M2145</f>
        <v>001</v>
      </c>
      <c r="F1707" t="str">
        <f t="shared" si="29"/>
        <v>8.52.53.5.001</v>
      </c>
    </row>
    <row r="1708" spans="1:6" x14ac:dyDescent="0.25">
      <c r="A1708" s="23" t="str">
        <f>Gruppering!C2146</f>
        <v>8</v>
      </c>
      <c r="B1708" s="23" t="str">
        <f>Gruppering!D2146</f>
        <v>52</v>
      </c>
      <c r="C1708" s="23" t="str">
        <f>Gruppering!E2146</f>
        <v>53</v>
      </c>
      <c r="D1708" s="23" t="str">
        <f>Gruppering!F2146</f>
        <v>5</v>
      </c>
      <c r="E1708" s="23" t="str">
        <f>Gruppering!M2146</f>
        <v>002</v>
      </c>
      <c r="F1708" t="str">
        <f t="shared" si="29"/>
        <v>8.52.53.5.002</v>
      </c>
    </row>
    <row r="1709" spans="1:6" x14ac:dyDescent="0.25">
      <c r="A1709" s="23" t="str">
        <f>Gruppering!C2147</f>
        <v>8</v>
      </c>
      <c r="B1709" s="23" t="str">
        <f>Gruppering!D2147</f>
        <v>52</v>
      </c>
      <c r="C1709" s="23" t="str">
        <f>Gruppering!E2147</f>
        <v>53</v>
      </c>
      <c r="D1709" s="23" t="str">
        <f>Gruppering!F2147</f>
        <v>5</v>
      </c>
      <c r="E1709" s="23" t="str">
        <f>Gruppering!M2147</f>
        <v>003</v>
      </c>
      <c r="F1709" t="str">
        <f t="shared" si="29"/>
        <v>8.52.53.5.003</v>
      </c>
    </row>
    <row r="1710" spans="1:6" x14ac:dyDescent="0.25">
      <c r="A1710" s="23" t="str">
        <f>Gruppering!C2148</f>
        <v>8</v>
      </c>
      <c r="B1710" s="23" t="str">
        <f>Gruppering!D2148</f>
        <v>52</v>
      </c>
      <c r="C1710" s="23" t="str">
        <f>Gruppering!E2148</f>
        <v>53</v>
      </c>
      <c r="D1710" s="23" t="str">
        <f>Gruppering!F2148</f>
        <v>5</v>
      </c>
      <c r="E1710" s="23" t="str">
        <f>Gruppering!M2148</f>
        <v>004</v>
      </c>
      <c r="F1710" t="str">
        <f t="shared" si="29"/>
        <v>8.52.53.5.004</v>
      </c>
    </row>
    <row r="1711" spans="1:6" x14ac:dyDescent="0.25">
      <c r="A1711" s="23" t="str">
        <f>Gruppering!C2149</f>
        <v>8</v>
      </c>
      <c r="B1711" s="23" t="str">
        <f>Gruppering!D2149</f>
        <v>52</v>
      </c>
      <c r="C1711" s="23" t="str">
        <f>Gruppering!E2149</f>
        <v>53</v>
      </c>
      <c r="D1711" s="23" t="str">
        <f>Gruppering!F2149</f>
        <v>5</v>
      </c>
      <c r="E1711" s="23" t="str">
        <f>Gruppering!M2149</f>
        <v>005</v>
      </c>
      <c r="F1711" t="str">
        <f t="shared" si="29"/>
        <v>8.52.53.5.005</v>
      </c>
    </row>
    <row r="1712" spans="1:6" x14ac:dyDescent="0.25">
      <c r="A1712" s="23" t="str">
        <f>Gruppering!C2150</f>
        <v>8</v>
      </c>
      <c r="B1712" s="23" t="str">
        <f>Gruppering!D2150</f>
        <v>52</v>
      </c>
      <c r="C1712" s="23" t="str">
        <f>Gruppering!E2150</f>
        <v>53</v>
      </c>
      <c r="D1712" s="23" t="str">
        <f>Gruppering!F2150</f>
        <v>5</v>
      </c>
      <c r="E1712" s="23" t="str">
        <f>Gruppering!M2150</f>
        <v>006</v>
      </c>
      <c r="F1712" t="str">
        <f t="shared" si="29"/>
        <v>8.52.53.5.006</v>
      </c>
    </row>
    <row r="1713" spans="1:6" x14ac:dyDescent="0.25">
      <c r="A1713" s="23" t="str">
        <f>Gruppering!C2151</f>
        <v>8</v>
      </c>
      <c r="B1713" s="23" t="str">
        <f>Gruppering!D2151</f>
        <v>52</v>
      </c>
      <c r="C1713" s="23" t="str">
        <f>Gruppering!E2151</f>
        <v>53</v>
      </c>
      <c r="D1713" s="23" t="str">
        <f>Gruppering!F2151</f>
        <v>5</v>
      </c>
      <c r="E1713" s="23" t="str">
        <f>Gruppering!M2151</f>
        <v>007</v>
      </c>
      <c r="F1713" t="str">
        <f t="shared" si="29"/>
        <v>8.52.53.5.007</v>
      </c>
    </row>
    <row r="1714" spans="1:6" x14ac:dyDescent="0.25">
      <c r="A1714" s="23" t="str">
        <f>Gruppering!C2152</f>
        <v>8</v>
      </c>
      <c r="B1714" s="23" t="str">
        <f>Gruppering!D2152</f>
        <v>52</v>
      </c>
      <c r="C1714" s="23" t="str">
        <f>Gruppering!E2152</f>
        <v>53</v>
      </c>
      <c r="D1714" s="23" t="str">
        <f>Gruppering!F2152</f>
        <v>5</v>
      </c>
      <c r="E1714" s="23" t="str">
        <f>Gruppering!M2152</f>
        <v>008</v>
      </c>
      <c r="F1714" t="str">
        <f t="shared" si="29"/>
        <v>8.52.53.5.008</v>
      </c>
    </row>
    <row r="1715" spans="1:6" x14ac:dyDescent="0.25">
      <c r="A1715" s="23" t="str">
        <f>Gruppering!C2153</f>
        <v>8</v>
      </c>
      <c r="B1715" s="23" t="str">
        <f>Gruppering!D2153</f>
        <v>52</v>
      </c>
      <c r="C1715" s="23" t="str">
        <f>Gruppering!E2153</f>
        <v>53</v>
      </c>
      <c r="D1715" s="23" t="str">
        <f>Gruppering!F2153</f>
        <v>5</v>
      </c>
      <c r="E1715" s="23" t="str">
        <f>Gruppering!M2153</f>
        <v>010</v>
      </c>
      <c r="F1715" t="str">
        <f t="shared" si="29"/>
        <v>8.52.53.5.010</v>
      </c>
    </row>
    <row r="1716" spans="1:6" x14ac:dyDescent="0.25">
      <c r="A1716" s="23" t="str">
        <f>Gruppering!C2154</f>
        <v>8</v>
      </c>
      <c r="B1716" s="23" t="str">
        <f>Gruppering!D2154</f>
        <v>52</v>
      </c>
      <c r="C1716" s="23" t="str">
        <f>Gruppering!E2154</f>
        <v>53</v>
      </c>
      <c r="D1716" s="23" t="str">
        <f>Gruppering!F2154</f>
        <v>5</v>
      </c>
      <c r="E1716" s="23" t="str">
        <f>Gruppering!M2154</f>
        <v>011</v>
      </c>
      <c r="F1716" t="str">
        <f t="shared" si="29"/>
        <v>8.52.53.5.011</v>
      </c>
    </row>
    <row r="1717" spans="1:6" x14ac:dyDescent="0.25">
      <c r="A1717" s="23" t="str">
        <f>Gruppering!C2155</f>
        <v>8</v>
      </c>
      <c r="B1717" s="23" t="str">
        <f>Gruppering!D2155</f>
        <v>52</v>
      </c>
      <c r="C1717" s="23" t="str">
        <f>Gruppering!E2155</f>
        <v>53</v>
      </c>
      <c r="D1717" s="23" t="str">
        <f>Gruppering!F2155</f>
        <v>5</v>
      </c>
      <c r="E1717" s="23" t="str">
        <f>Gruppering!M2155</f>
        <v>012</v>
      </c>
      <c r="F1717" t="str">
        <f t="shared" si="29"/>
        <v>8.52.53.5.012</v>
      </c>
    </row>
    <row r="1718" spans="1:6" x14ac:dyDescent="0.25">
      <c r="A1718" s="23" t="str">
        <f>Gruppering!C2156</f>
        <v>8</v>
      </c>
      <c r="B1718" s="23" t="str">
        <f>Gruppering!D2156</f>
        <v>52</v>
      </c>
      <c r="C1718" s="23" t="str">
        <f>Gruppering!E2156</f>
        <v>53</v>
      </c>
      <c r="D1718" s="23" t="str">
        <f>Gruppering!F2156</f>
        <v>5</v>
      </c>
      <c r="E1718" s="23" t="str">
        <f>Gruppering!M2156</f>
        <v>013</v>
      </c>
      <c r="F1718" t="str">
        <f t="shared" si="29"/>
        <v>8.52.53.5.013</v>
      </c>
    </row>
    <row r="1719" spans="1:6" x14ac:dyDescent="0.25">
      <c r="A1719" s="23" t="str">
        <f>Gruppering!C2157</f>
        <v>8</v>
      </c>
      <c r="B1719" s="23" t="str">
        <f>Gruppering!D2157</f>
        <v>52</v>
      </c>
      <c r="C1719" s="23" t="str">
        <f>Gruppering!E2157</f>
        <v>53</v>
      </c>
      <c r="D1719" s="23" t="str">
        <f>Gruppering!F2157</f>
        <v>5</v>
      </c>
      <c r="E1719" s="23" t="str">
        <f>Gruppering!M2157</f>
        <v>014</v>
      </c>
      <c r="F1719" t="str">
        <f t="shared" si="29"/>
        <v>8.52.53.5.014</v>
      </c>
    </row>
    <row r="1720" spans="1:6" x14ac:dyDescent="0.25">
      <c r="A1720" s="23" t="str">
        <f>Gruppering!C2158</f>
        <v>8</v>
      </c>
      <c r="B1720" s="23" t="str">
        <f>Gruppering!D2158</f>
        <v>52</v>
      </c>
      <c r="C1720" s="23" t="str">
        <f>Gruppering!E2158</f>
        <v>54</v>
      </c>
      <c r="D1720" s="23" t="str">
        <f>Gruppering!F2158</f>
        <v>5</v>
      </c>
      <c r="E1720" s="23" t="str">
        <f>Gruppering!M2158</f>
        <v>001</v>
      </c>
      <c r="F1720" t="str">
        <f t="shared" si="29"/>
        <v>8.52.54.5.001</v>
      </c>
    </row>
    <row r="1721" spans="1:6" x14ac:dyDescent="0.25">
      <c r="A1721" s="23" t="str">
        <f>Gruppering!C2159</f>
        <v>8</v>
      </c>
      <c r="B1721" s="23" t="str">
        <f>Gruppering!D2159</f>
        <v>52</v>
      </c>
      <c r="C1721" s="23" t="str">
        <f>Gruppering!E2159</f>
        <v>54</v>
      </c>
      <c r="D1721" s="23" t="str">
        <f>Gruppering!F2159</f>
        <v>5</v>
      </c>
      <c r="E1721" s="23" t="str">
        <f>Gruppering!M2159</f>
        <v>002</v>
      </c>
      <c r="F1721" t="str">
        <f t="shared" si="29"/>
        <v>8.52.54.5.002</v>
      </c>
    </row>
    <row r="1722" spans="1:6" x14ac:dyDescent="0.25">
      <c r="A1722" s="23" t="str">
        <f>Gruppering!C2160</f>
        <v>8</v>
      </c>
      <c r="B1722" s="23" t="str">
        <f>Gruppering!D2160</f>
        <v>52</v>
      </c>
      <c r="C1722" s="23" t="str">
        <f>Gruppering!E2160</f>
        <v>59</v>
      </c>
      <c r="D1722" s="23" t="str">
        <f>Gruppering!F2160</f>
        <v>5</v>
      </c>
      <c r="E1722" s="23" t="str">
        <f>Gruppering!M2160</f>
        <v>001</v>
      </c>
      <c r="F1722" t="str">
        <f t="shared" si="29"/>
        <v>8.52.59.5.001</v>
      </c>
    </row>
    <row r="1723" spans="1:6" x14ac:dyDescent="0.25">
      <c r="A1723" s="23" t="str">
        <f>Gruppering!C2161</f>
        <v>8</v>
      </c>
      <c r="B1723" s="23" t="str">
        <f>Gruppering!D2161</f>
        <v>55</v>
      </c>
      <c r="C1723" s="23" t="str">
        <f>Gruppering!E2161</f>
        <v>64</v>
      </c>
      <c r="D1723" s="23" t="str">
        <f>Gruppering!F2161</f>
        <v>6</v>
      </c>
      <c r="E1723" s="23" t="str">
        <f>Gruppering!M2161</f>
        <v>001</v>
      </c>
      <c r="F1723" t="str">
        <f t="shared" si="29"/>
        <v>8.55.64.6.001</v>
      </c>
    </row>
    <row r="1724" spans="1:6" x14ac:dyDescent="0.25">
      <c r="A1724" s="23" t="str">
        <f>Gruppering!C2162</f>
        <v>8</v>
      </c>
      <c r="B1724" s="23" t="str">
        <f>Gruppering!D2162</f>
        <v>55</v>
      </c>
      <c r="C1724" s="23" t="str">
        <f>Gruppering!E2162</f>
        <v>64</v>
      </c>
      <c r="D1724" s="23" t="str">
        <f>Gruppering!F2162</f>
        <v>7</v>
      </c>
      <c r="E1724" s="23" t="str">
        <f>Gruppering!M2162</f>
        <v>001</v>
      </c>
      <c r="F1724" t="str">
        <f t="shared" si="29"/>
        <v>8.55.64.7.001</v>
      </c>
    </row>
    <row r="1725" spans="1:6" x14ac:dyDescent="0.25">
      <c r="A1725" s="23" t="str">
        <f>Gruppering!C2163</f>
        <v>8</v>
      </c>
      <c r="B1725" s="23" t="str">
        <f>Gruppering!D2163</f>
        <v>55</v>
      </c>
      <c r="C1725" s="23" t="str">
        <f>Gruppering!E2163</f>
        <v>65</v>
      </c>
      <c r="D1725" s="23" t="str">
        <f>Gruppering!F2163</f>
        <v>6</v>
      </c>
      <c r="E1725" s="23" t="str">
        <f>Gruppering!M2163</f>
        <v>001</v>
      </c>
      <c r="F1725" t="str">
        <f t="shared" si="29"/>
        <v>8.55.65.6.001</v>
      </c>
    </row>
    <row r="1726" spans="1:6" x14ac:dyDescent="0.25">
      <c r="A1726" s="23" t="str">
        <f>Gruppering!C2164</f>
        <v>8</v>
      </c>
      <c r="B1726" s="23" t="str">
        <f>Gruppering!D2164</f>
        <v>55</v>
      </c>
      <c r="C1726" s="23" t="str">
        <f>Gruppering!E2164</f>
        <v>65</v>
      </c>
      <c r="D1726" s="23" t="str">
        <f>Gruppering!F2164</f>
        <v>6</v>
      </c>
      <c r="E1726" s="23" t="str">
        <f>Gruppering!M2164</f>
        <v>002</v>
      </c>
      <c r="F1726" t="str">
        <f t="shared" si="29"/>
        <v>8.55.65.6.002</v>
      </c>
    </row>
    <row r="1727" spans="1:6" x14ac:dyDescent="0.25">
      <c r="A1727" s="23" t="str">
        <f>Gruppering!C2165</f>
        <v>8</v>
      </c>
      <c r="B1727" s="23" t="str">
        <f>Gruppering!D2165</f>
        <v>55</v>
      </c>
      <c r="C1727" s="23" t="str">
        <f>Gruppering!E2165</f>
        <v>65</v>
      </c>
      <c r="D1727" s="23" t="str">
        <f>Gruppering!F2165</f>
        <v>7</v>
      </c>
      <c r="E1727" s="23" t="str">
        <f>Gruppering!M2165</f>
        <v>001</v>
      </c>
      <c r="F1727" t="str">
        <f t="shared" si="29"/>
        <v>8.55.65.7.001</v>
      </c>
    </row>
    <row r="1728" spans="1:6" x14ac:dyDescent="0.25">
      <c r="A1728" s="23" t="str">
        <f>Gruppering!C2166</f>
        <v>8</v>
      </c>
      <c r="B1728" s="23" t="str">
        <f>Gruppering!D2166</f>
        <v>55</v>
      </c>
      <c r="C1728" s="23" t="str">
        <f>Gruppering!E2166</f>
        <v>65</v>
      </c>
      <c r="D1728" s="23" t="str">
        <f>Gruppering!F2166</f>
        <v>7</v>
      </c>
      <c r="E1728" s="23" t="str">
        <f>Gruppering!M2166</f>
        <v>002</v>
      </c>
      <c r="F1728" t="str">
        <f t="shared" si="29"/>
        <v>8.55.65.7.002</v>
      </c>
    </row>
    <row r="1729" spans="1:6" x14ac:dyDescent="0.25">
      <c r="A1729" s="23" t="str">
        <f>Gruppering!C2167</f>
        <v>8</v>
      </c>
      <c r="B1729" s="23" t="str">
        <f>Gruppering!D2167</f>
        <v>58</v>
      </c>
      <c r="C1729" s="23" t="str">
        <f>Gruppering!E2167</f>
        <v>80</v>
      </c>
      <c r="D1729" s="23" t="str">
        <f>Gruppering!F2167</f>
        <v>5</v>
      </c>
      <c r="E1729" s="23" t="str">
        <f>Gruppering!M2167</f>
        <v>001</v>
      </c>
      <c r="F1729" t="str">
        <f t="shared" si="29"/>
        <v>8.58.80.5.001</v>
      </c>
    </row>
    <row r="1730" spans="1:6" x14ac:dyDescent="0.25">
      <c r="A1730" s="23" t="str">
        <f>Gruppering!C2168</f>
        <v>8</v>
      </c>
      <c r="B1730" s="23" t="str">
        <f>Gruppering!D2168</f>
        <v>58</v>
      </c>
      <c r="C1730" s="23" t="str">
        <f>Gruppering!E2168</f>
        <v>80</v>
      </c>
      <c r="D1730" s="23" t="str">
        <f>Gruppering!F2168</f>
        <v>5</v>
      </c>
      <c r="E1730" s="23" t="str">
        <f>Gruppering!M2168</f>
        <v>002</v>
      </c>
      <c r="F1730" t="str">
        <f t="shared" si="29"/>
        <v>8.58.80.5.002</v>
      </c>
    </row>
    <row r="1731" spans="1:6" x14ac:dyDescent="0.25">
      <c r="A1731" s="23" t="str">
        <f>Gruppering!C2169</f>
        <v>8</v>
      </c>
      <c r="B1731" s="23" t="str">
        <f>Gruppering!D2169</f>
        <v>58</v>
      </c>
      <c r="C1731" s="23" t="str">
        <f>Gruppering!E2169</f>
        <v>80</v>
      </c>
      <c r="D1731" s="23" t="str">
        <f>Gruppering!F2169</f>
        <v>5</v>
      </c>
      <c r="E1731" s="23" t="str">
        <f>Gruppering!M2169</f>
        <v>003</v>
      </c>
      <c r="F1731" t="str">
        <f t="shared" si="29"/>
        <v>8.58.80.5.003</v>
      </c>
    </row>
    <row r="1732" spans="1:6" x14ac:dyDescent="0.25">
      <c r="A1732" s="23" t="str">
        <f>Gruppering!C2170</f>
        <v>8</v>
      </c>
      <c r="B1732" s="23" t="str">
        <f>Gruppering!D2170</f>
        <v>58</v>
      </c>
      <c r="C1732" s="23" t="str">
        <f>Gruppering!E2170</f>
        <v>81</v>
      </c>
      <c r="D1732" s="23" t="str">
        <f>Gruppering!F2170</f>
        <v>5</v>
      </c>
      <c r="E1732" s="23" t="str">
        <f>Gruppering!M2170</f>
        <v>001</v>
      </c>
      <c r="F1732" t="str">
        <f t="shared" si="29"/>
        <v>8.58.81.5.001</v>
      </c>
    </row>
    <row r="1733" spans="1:6" x14ac:dyDescent="0.25">
      <c r="A1733" s="23" t="str">
        <f>Gruppering!C2171</f>
        <v>8</v>
      </c>
      <c r="B1733" s="23" t="str">
        <f>Gruppering!D2171</f>
        <v>58</v>
      </c>
      <c r="C1733" s="23" t="str">
        <f>Gruppering!E2171</f>
        <v>81</v>
      </c>
      <c r="D1733" s="23" t="str">
        <f>Gruppering!F2171</f>
        <v>5</v>
      </c>
      <c r="E1733" s="23" t="str">
        <f>Gruppering!M2171</f>
        <v>002</v>
      </c>
      <c r="F1733" t="str">
        <f t="shared" si="29"/>
        <v>8.58.81.5.002</v>
      </c>
    </row>
    <row r="1734" spans="1:6" x14ac:dyDescent="0.25">
      <c r="A1734" s="23" t="str">
        <f>Gruppering!C2172</f>
        <v>8</v>
      </c>
      <c r="B1734" s="23" t="str">
        <f>Gruppering!D2172</f>
        <v>58</v>
      </c>
      <c r="C1734" s="23" t="str">
        <f>Gruppering!E2172</f>
        <v>81</v>
      </c>
      <c r="D1734" s="23" t="str">
        <f>Gruppering!F2172</f>
        <v>5</v>
      </c>
      <c r="E1734" s="23" t="str">
        <f>Gruppering!M2172</f>
        <v>003</v>
      </c>
      <c r="F1734" t="str">
        <f t="shared" si="29"/>
        <v>8.58.81.5.003</v>
      </c>
    </row>
    <row r="1735" spans="1:6" x14ac:dyDescent="0.25">
      <c r="A1735" s="23" t="str">
        <f>Gruppering!C2173</f>
        <v>8</v>
      </c>
      <c r="B1735" s="23" t="str">
        <f>Gruppering!D2173</f>
        <v>58</v>
      </c>
      <c r="C1735" s="23" t="str">
        <f>Gruppering!E2173</f>
        <v>82</v>
      </c>
      <c r="D1735" s="23" t="str">
        <f>Gruppering!F2173</f>
        <v>5</v>
      </c>
      <c r="E1735" s="23" t="str">
        <f>Gruppering!M2173</f>
        <v>001</v>
      </c>
      <c r="F1735" t="str">
        <f t="shared" ref="F1735:F1798" si="30">CONCATENATE(A1735,".",B1735,".",C1735,".",D1735,".",E1735)</f>
        <v>8.58.82.5.001</v>
      </c>
    </row>
    <row r="1736" spans="1:6" x14ac:dyDescent="0.25">
      <c r="A1736" s="23" t="str">
        <f>Gruppering!C2174</f>
        <v>8</v>
      </c>
      <c r="B1736" s="23" t="str">
        <f>Gruppering!D2174</f>
        <v>58</v>
      </c>
      <c r="C1736" s="23" t="str">
        <f>Gruppering!E2174</f>
        <v>82</v>
      </c>
      <c r="D1736" s="23" t="str">
        <f>Gruppering!F2174</f>
        <v>5</v>
      </c>
      <c r="E1736" s="23" t="str">
        <f>Gruppering!M2174</f>
        <v>002</v>
      </c>
      <c r="F1736" t="str">
        <f t="shared" si="30"/>
        <v>8.58.82.5.002</v>
      </c>
    </row>
    <row r="1737" spans="1:6" x14ac:dyDescent="0.25">
      <c r="A1737" s="23" t="str">
        <f>Gruppering!C2175</f>
        <v>8</v>
      </c>
      <c r="B1737" s="23" t="str">
        <f>Gruppering!D2175</f>
        <v>58</v>
      </c>
      <c r="C1737" s="23" t="str">
        <f>Gruppering!E2175</f>
        <v>82</v>
      </c>
      <c r="D1737" s="23" t="str">
        <f>Gruppering!F2175</f>
        <v>5</v>
      </c>
      <c r="E1737" s="23" t="str">
        <f>Gruppering!M2175</f>
        <v>003</v>
      </c>
      <c r="F1737" t="str">
        <f t="shared" si="30"/>
        <v>8.58.82.5.003</v>
      </c>
    </row>
    <row r="1738" spans="1:6" x14ac:dyDescent="0.25">
      <c r="A1738" s="23" t="str">
        <f>Gruppering!C2176</f>
        <v>8</v>
      </c>
      <c r="B1738" s="23" t="str">
        <f>Gruppering!D2176</f>
        <v>58</v>
      </c>
      <c r="C1738" s="23" t="str">
        <f>Gruppering!E2176</f>
        <v>83</v>
      </c>
      <c r="D1738" s="23" t="str">
        <f>Gruppering!F2176</f>
        <v>5</v>
      </c>
      <c r="E1738" s="23" t="str">
        <f>Gruppering!M2176</f>
        <v>001</v>
      </c>
      <c r="F1738" t="str">
        <f t="shared" si="30"/>
        <v>8.58.83.5.001</v>
      </c>
    </row>
    <row r="1739" spans="1:6" x14ac:dyDescent="0.25">
      <c r="A1739" s="23" t="str">
        <f>Gruppering!C2177</f>
        <v>8</v>
      </c>
      <c r="B1739" s="23" t="str">
        <f>Gruppering!D2177</f>
        <v>58</v>
      </c>
      <c r="C1739" s="23" t="str">
        <f>Gruppering!E2177</f>
        <v>83</v>
      </c>
      <c r="D1739" s="23" t="str">
        <f>Gruppering!F2177</f>
        <v>5</v>
      </c>
      <c r="E1739" s="23" t="str">
        <f>Gruppering!M2177</f>
        <v>002</v>
      </c>
      <c r="F1739" t="str">
        <f t="shared" si="30"/>
        <v>8.58.83.5.002</v>
      </c>
    </row>
    <row r="1740" spans="1:6" x14ac:dyDescent="0.25">
      <c r="A1740" s="23" t="str">
        <f>Gruppering!C2178</f>
        <v>8</v>
      </c>
      <c r="B1740" s="23" t="str">
        <f>Gruppering!D2178</f>
        <v>58</v>
      </c>
      <c r="C1740" s="23" t="str">
        <f>Gruppering!E2178</f>
        <v>83</v>
      </c>
      <c r="D1740" s="23" t="str">
        <f>Gruppering!F2178</f>
        <v>5</v>
      </c>
      <c r="E1740" s="23" t="str">
        <f>Gruppering!M2178</f>
        <v>003</v>
      </c>
      <c r="F1740" t="str">
        <f t="shared" si="30"/>
        <v>8.58.83.5.003</v>
      </c>
    </row>
    <row r="1741" spans="1:6" x14ac:dyDescent="0.25">
      <c r="A1741" s="23" t="str">
        <f>Gruppering!C2179</f>
        <v>8</v>
      </c>
      <c r="B1741" s="23" t="str">
        <f>Gruppering!D2179</f>
        <v>58</v>
      </c>
      <c r="C1741" s="23" t="str">
        <f>Gruppering!E2179</f>
        <v>84</v>
      </c>
      <c r="D1741" s="23" t="str">
        <f>Gruppering!F2179</f>
        <v>5</v>
      </c>
      <c r="E1741" s="23" t="str">
        <f>Gruppering!M2179</f>
        <v>001</v>
      </c>
      <c r="F1741" t="str">
        <f t="shared" si="30"/>
        <v>8.58.84.5.001</v>
      </c>
    </row>
    <row r="1742" spans="1:6" x14ac:dyDescent="0.25">
      <c r="A1742" s="23" t="str">
        <f>Gruppering!C2180</f>
        <v>8</v>
      </c>
      <c r="B1742" s="23" t="str">
        <f>Gruppering!D2180</f>
        <v>58</v>
      </c>
      <c r="C1742" s="23" t="str">
        <f>Gruppering!E2180</f>
        <v>84</v>
      </c>
      <c r="D1742" s="23" t="str">
        <f>Gruppering!F2180</f>
        <v>5</v>
      </c>
      <c r="E1742" s="23" t="str">
        <f>Gruppering!M2180</f>
        <v>002</v>
      </c>
      <c r="F1742" t="str">
        <f t="shared" si="30"/>
        <v>8.58.84.5.002</v>
      </c>
    </row>
    <row r="1743" spans="1:6" x14ac:dyDescent="0.25">
      <c r="A1743" s="23" t="str">
        <f>Gruppering!C2181</f>
        <v>8</v>
      </c>
      <c r="B1743" s="23" t="str">
        <f>Gruppering!D2181</f>
        <v>58</v>
      </c>
      <c r="C1743" s="23" t="str">
        <f>Gruppering!E2181</f>
        <v>84</v>
      </c>
      <c r="D1743" s="23" t="str">
        <f>Gruppering!F2181</f>
        <v>5</v>
      </c>
      <c r="E1743" s="23" t="str">
        <f>Gruppering!M2181</f>
        <v>003</v>
      </c>
      <c r="F1743" t="str">
        <f t="shared" si="30"/>
        <v>8.58.84.5.003</v>
      </c>
    </row>
    <row r="1744" spans="1:6" x14ac:dyDescent="0.25">
      <c r="A1744" s="23" t="str">
        <f>Gruppering!C2182</f>
        <v>8</v>
      </c>
      <c r="B1744" s="23" t="str">
        <f>Gruppering!D2182</f>
        <v>62</v>
      </c>
      <c r="C1744" s="23" t="str">
        <f>Gruppering!E2182</f>
        <v>85</v>
      </c>
      <c r="D1744" s="23" t="str">
        <f>Gruppering!F2182</f>
        <v>5</v>
      </c>
      <c r="E1744" s="23" t="str">
        <f>Gruppering!M2182</f>
        <v>001</v>
      </c>
      <c r="F1744" t="str">
        <f t="shared" si="30"/>
        <v>8.62.85.5.001</v>
      </c>
    </row>
    <row r="1745" spans="1:6" x14ac:dyDescent="0.25">
      <c r="A1745" s="23" t="str">
        <f>Gruppering!C2183</f>
        <v>8</v>
      </c>
      <c r="B1745" s="23" t="str">
        <f>Gruppering!D2183</f>
        <v>62</v>
      </c>
      <c r="C1745" s="23" t="str">
        <f>Gruppering!E2183</f>
        <v>85</v>
      </c>
      <c r="D1745" s="23" t="str">
        <f>Gruppering!F2183</f>
        <v>5</v>
      </c>
      <c r="E1745" s="23" t="str">
        <f>Gruppering!M2183</f>
        <v>002</v>
      </c>
      <c r="F1745" t="str">
        <f t="shared" si="30"/>
        <v>8.62.85.5.002</v>
      </c>
    </row>
    <row r="1746" spans="1:6" x14ac:dyDescent="0.25">
      <c r="A1746" s="23" t="str">
        <f>Gruppering!C2184</f>
        <v>8</v>
      </c>
      <c r="B1746" s="23" t="str">
        <f>Gruppering!D2184</f>
        <v>62</v>
      </c>
      <c r="C1746" s="23" t="str">
        <f>Gruppering!E2184</f>
        <v>85</v>
      </c>
      <c r="D1746" s="23" t="str">
        <f>Gruppering!F2184</f>
        <v>5</v>
      </c>
      <c r="E1746" s="23" t="str">
        <f>Gruppering!M2184</f>
        <v>003</v>
      </c>
      <c r="F1746" t="str">
        <f t="shared" si="30"/>
        <v>8.62.85.5.003</v>
      </c>
    </row>
    <row r="1747" spans="1:6" x14ac:dyDescent="0.25">
      <c r="A1747" s="23" t="str">
        <f>Gruppering!C2185</f>
        <v>8</v>
      </c>
      <c r="B1747" s="23" t="str">
        <f>Gruppering!D2185</f>
        <v>65</v>
      </c>
      <c r="C1747" s="23" t="str">
        <f>Gruppering!E2185</f>
        <v>86</v>
      </c>
      <c r="D1747" s="23" t="str">
        <f>Gruppering!F2185</f>
        <v>5</v>
      </c>
      <c r="E1747" s="23" t="str">
        <f>Gruppering!M2185</f>
        <v>001</v>
      </c>
      <c r="F1747" t="str">
        <f t="shared" si="30"/>
        <v>8.65.86.5.001</v>
      </c>
    </row>
    <row r="1748" spans="1:6" x14ac:dyDescent="0.25">
      <c r="A1748" s="23" t="str">
        <f>Gruppering!C2186</f>
        <v>8</v>
      </c>
      <c r="B1748" s="23" t="str">
        <f>Gruppering!D2186</f>
        <v>65</v>
      </c>
      <c r="C1748" s="23" t="str">
        <f>Gruppering!E2186</f>
        <v>86</v>
      </c>
      <c r="D1748" s="23" t="str">
        <f>Gruppering!F2186</f>
        <v>5</v>
      </c>
      <c r="E1748" s="23" t="str">
        <f>Gruppering!M2186</f>
        <v>002</v>
      </c>
      <c r="F1748" t="str">
        <f t="shared" si="30"/>
        <v>8.65.86.5.002</v>
      </c>
    </row>
    <row r="1749" spans="1:6" x14ac:dyDescent="0.25">
      <c r="A1749" s="23" t="str">
        <f>Gruppering!C2187</f>
        <v>8</v>
      </c>
      <c r="B1749" s="23" t="str">
        <f>Gruppering!D2187</f>
        <v>65</v>
      </c>
      <c r="C1749" s="23" t="str">
        <f>Gruppering!E2187</f>
        <v>86</v>
      </c>
      <c r="D1749" s="23" t="str">
        <f>Gruppering!F2187</f>
        <v>5</v>
      </c>
      <c r="E1749" s="23" t="str">
        <f>Gruppering!M2187</f>
        <v>003</v>
      </c>
      <c r="F1749" t="str">
        <f t="shared" si="30"/>
        <v>8.65.86.5.003</v>
      </c>
    </row>
    <row r="1750" spans="1:6" x14ac:dyDescent="0.25">
      <c r="A1750" s="23" t="str">
        <f>Gruppering!C2188</f>
        <v>8</v>
      </c>
      <c r="B1750" s="23" t="str">
        <f>Gruppering!D2188</f>
        <v>68</v>
      </c>
      <c r="C1750" s="23" t="str">
        <f>Gruppering!E2188</f>
        <v>87</v>
      </c>
      <c r="D1750" s="23" t="str">
        <f>Gruppering!F2188</f>
        <v>5</v>
      </c>
      <c r="E1750" s="23" t="str">
        <f>Gruppering!M2188</f>
        <v>001</v>
      </c>
      <c r="F1750" t="str">
        <f t="shared" si="30"/>
        <v>8.68.87.5.001</v>
      </c>
    </row>
    <row r="1751" spans="1:6" x14ac:dyDescent="0.25">
      <c r="A1751" s="23" t="str">
        <f>Gruppering!C2189</f>
        <v>8</v>
      </c>
      <c r="B1751" s="23" t="str">
        <f>Gruppering!D2189</f>
        <v>68</v>
      </c>
      <c r="C1751" s="23" t="str">
        <f>Gruppering!E2189</f>
        <v>87</v>
      </c>
      <c r="D1751" s="23" t="str">
        <f>Gruppering!F2189</f>
        <v>5</v>
      </c>
      <c r="E1751" s="23" t="str">
        <f>Gruppering!M2189</f>
        <v>002</v>
      </c>
      <c r="F1751" t="str">
        <f t="shared" si="30"/>
        <v>8.68.87.5.002</v>
      </c>
    </row>
    <row r="1752" spans="1:6" x14ac:dyDescent="0.25">
      <c r="A1752" s="23" t="str">
        <f>Gruppering!C2190</f>
        <v>8</v>
      </c>
      <c r="B1752" s="23" t="str">
        <f>Gruppering!D2190</f>
        <v>68</v>
      </c>
      <c r="C1752" s="23" t="str">
        <f>Gruppering!E2190</f>
        <v>87</v>
      </c>
      <c r="D1752" s="23" t="str">
        <f>Gruppering!F2190</f>
        <v>5</v>
      </c>
      <c r="E1752" s="23" t="str">
        <f>Gruppering!M2190</f>
        <v>003</v>
      </c>
      <c r="F1752" t="str">
        <f t="shared" si="30"/>
        <v>8.68.87.5.003</v>
      </c>
    </row>
    <row r="1753" spans="1:6" x14ac:dyDescent="0.25">
      <c r="A1753" s="23" t="str">
        <f>Gruppering!C2191</f>
        <v>8</v>
      </c>
      <c r="B1753" s="23" t="str">
        <f>Gruppering!D2191</f>
        <v>72</v>
      </c>
      <c r="C1753" s="23" t="str">
        <f>Gruppering!E2191</f>
        <v>90</v>
      </c>
      <c r="D1753" s="23" t="str">
        <f>Gruppering!F2191</f>
        <v>5</v>
      </c>
      <c r="E1753" s="23" t="str">
        <f>Gruppering!M2191</f>
        <v>001</v>
      </c>
      <c r="F1753" t="str">
        <f t="shared" si="30"/>
        <v>8.72.90.5.001</v>
      </c>
    </row>
    <row r="1754" spans="1:6" x14ac:dyDescent="0.25">
      <c r="A1754" s="23" t="str">
        <f>Gruppering!C2192</f>
        <v>8</v>
      </c>
      <c r="B1754" s="23" t="str">
        <f>Gruppering!D2192</f>
        <v>72</v>
      </c>
      <c r="C1754" s="23" t="str">
        <f>Gruppering!E2192</f>
        <v>90</v>
      </c>
      <c r="D1754" s="23" t="str">
        <f>Gruppering!F2192</f>
        <v>5</v>
      </c>
      <c r="E1754" s="23" t="str">
        <f>Gruppering!M2192</f>
        <v>002</v>
      </c>
      <c r="F1754" t="str">
        <f t="shared" si="30"/>
        <v>8.72.90.5.002</v>
      </c>
    </row>
    <row r="1755" spans="1:6" x14ac:dyDescent="0.25">
      <c r="A1755" s="23" t="str">
        <f>Gruppering!C2193</f>
        <v>8</v>
      </c>
      <c r="B1755" s="23" t="str">
        <f>Gruppering!D2193</f>
        <v>72</v>
      </c>
      <c r="C1755" s="23" t="str">
        <f>Gruppering!E2193</f>
        <v>90</v>
      </c>
      <c r="D1755" s="23" t="str">
        <f>Gruppering!F2193</f>
        <v>5</v>
      </c>
      <c r="E1755" s="23" t="str">
        <f>Gruppering!M2193</f>
        <v>003</v>
      </c>
      <c r="F1755" t="str">
        <f t="shared" si="30"/>
        <v>8.72.90.5.003</v>
      </c>
    </row>
    <row r="1756" spans="1:6" x14ac:dyDescent="0.25">
      <c r="A1756" s="23" t="str">
        <f>Gruppering!C2194</f>
        <v>8</v>
      </c>
      <c r="B1756" s="23" t="str">
        <f>Gruppering!D2194</f>
        <v>75</v>
      </c>
      <c r="C1756" s="23" t="str">
        <f>Gruppering!E2194</f>
        <v>94</v>
      </c>
      <c r="D1756" s="23" t="str">
        <f>Gruppering!F2194</f>
        <v>5</v>
      </c>
      <c r="E1756" s="23" t="str">
        <f>Gruppering!M2194</f>
        <v>001</v>
      </c>
      <c r="F1756" t="str">
        <f t="shared" si="30"/>
        <v>8.75.94.5.001</v>
      </c>
    </row>
    <row r="1757" spans="1:6" x14ac:dyDescent="0.25">
      <c r="A1757" s="23" t="str">
        <f>Gruppering!C2195</f>
        <v>8</v>
      </c>
      <c r="B1757" s="23" t="str">
        <f>Gruppering!D2195</f>
        <v>75</v>
      </c>
      <c r="C1757" s="23" t="str">
        <f>Gruppering!E2195</f>
        <v>94</v>
      </c>
      <c r="D1757" s="23" t="str">
        <f>Gruppering!F2195</f>
        <v>5</v>
      </c>
      <c r="E1757" s="23" t="str">
        <f>Gruppering!M2195</f>
        <v>002</v>
      </c>
      <c r="F1757" t="str">
        <f t="shared" si="30"/>
        <v>8.75.94.5.002</v>
      </c>
    </row>
    <row r="1758" spans="1:6" x14ac:dyDescent="0.25">
      <c r="A1758" s="23" t="e">
        <f>Gruppering!#REF!</f>
        <v>#REF!</v>
      </c>
      <c r="B1758" s="23" t="e">
        <f>Gruppering!#REF!</f>
        <v>#REF!</v>
      </c>
      <c r="C1758" s="23" t="e">
        <f>Gruppering!#REF!</f>
        <v>#REF!</v>
      </c>
      <c r="D1758" s="23" t="e">
        <f>Gruppering!#REF!</f>
        <v>#REF!</v>
      </c>
      <c r="E1758" s="23" t="e">
        <f>Gruppering!#REF!</f>
        <v>#REF!</v>
      </c>
      <c r="F1758" t="e">
        <f t="shared" si="30"/>
        <v>#REF!</v>
      </c>
    </row>
    <row r="1759" spans="1:6" x14ac:dyDescent="0.25">
      <c r="A1759" s="23" t="e">
        <f>Gruppering!#REF!</f>
        <v>#REF!</v>
      </c>
      <c r="B1759" s="23" t="e">
        <f>Gruppering!#REF!</f>
        <v>#REF!</v>
      </c>
      <c r="C1759" s="23" t="e">
        <f>Gruppering!#REF!</f>
        <v>#REF!</v>
      </c>
      <c r="D1759" s="23" t="e">
        <f>Gruppering!#REF!</f>
        <v>#REF!</v>
      </c>
      <c r="E1759" s="23" t="e">
        <f>Gruppering!#REF!</f>
        <v>#REF!</v>
      </c>
      <c r="F1759" t="e">
        <f t="shared" si="30"/>
        <v>#REF!</v>
      </c>
    </row>
    <row r="1760" spans="1:6" x14ac:dyDescent="0.25">
      <c r="A1760" s="23" t="e">
        <f>Gruppering!#REF!</f>
        <v>#REF!</v>
      </c>
      <c r="B1760" s="23" t="e">
        <f>Gruppering!#REF!</f>
        <v>#REF!</v>
      </c>
      <c r="C1760" s="23" t="e">
        <f>Gruppering!#REF!</f>
        <v>#REF!</v>
      </c>
      <c r="D1760" s="23" t="e">
        <f>Gruppering!#REF!</f>
        <v>#REF!</v>
      </c>
      <c r="E1760" s="23" t="e">
        <f>Gruppering!#REF!</f>
        <v>#REF!</v>
      </c>
      <c r="F1760" t="e">
        <f t="shared" si="30"/>
        <v>#REF!</v>
      </c>
    </row>
    <row r="1761" spans="1:6" x14ac:dyDescent="0.25">
      <c r="A1761" s="23" t="e">
        <f>Gruppering!#REF!</f>
        <v>#REF!</v>
      </c>
      <c r="B1761" s="23" t="e">
        <f>Gruppering!#REF!</f>
        <v>#REF!</v>
      </c>
      <c r="C1761" s="23" t="e">
        <f>Gruppering!#REF!</f>
        <v>#REF!</v>
      </c>
      <c r="D1761" s="23" t="e">
        <f>Gruppering!#REF!</f>
        <v>#REF!</v>
      </c>
      <c r="E1761" s="23" t="e">
        <f>Gruppering!#REF!</f>
        <v>#REF!</v>
      </c>
      <c r="F1761" t="e">
        <f t="shared" si="30"/>
        <v>#REF!</v>
      </c>
    </row>
    <row r="1762" spans="1:6" x14ac:dyDescent="0.25">
      <c r="A1762" s="23" t="e">
        <f>Gruppering!#REF!</f>
        <v>#REF!</v>
      </c>
      <c r="B1762" s="23" t="e">
        <f>Gruppering!#REF!</f>
        <v>#REF!</v>
      </c>
      <c r="C1762" s="23" t="e">
        <f>Gruppering!#REF!</f>
        <v>#REF!</v>
      </c>
      <c r="D1762" s="23" t="e">
        <f>Gruppering!#REF!</f>
        <v>#REF!</v>
      </c>
      <c r="E1762" s="23" t="e">
        <f>Gruppering!#REF!</f>
        <v>#REF!</v>
      </c>
      <c r="F1762" t="e">
        <f t="shared" si="30"/>
        <v>#REF!</v>
      </c>
    </row>
    <row r="1763" spans="1:6" x14ac:dyDescent="0.25">
      <c r="A1763" s="23" t="e">
        <f>Gruppering!#REF!</f>
        <v>#REF!</v>
      </c>
      <c r="B1763" s="23" t="e">
        <f>Gruppering!#REF!</f>
        <v>#REF!</v>
      </c>
      <c r="C1763" s="23" t="e">
        <f>Gruppering!#REF!</f>
        <v>#REF!</v>
      </c>
      <c r="D1763" s="23" t="e">
        <f>Gruppering!#REF!</f>
        <v>#REF!</v>
      </c>
      <c r="E1763" s="23" t="e">
        <f>Gruppering!#REF!</f>
        <v>#REF!</v>
      </c>
      <c r="F1763" t="e">
        <f t="shared" si="30"/>
        <v>#REF!</v>
      </c>
    </row>
    <row r="1764" spans="1:6" x14ac:dyDescent="0.25">
      <c r="A1764" s="23" t="e">
        <f>Gruppering!#REF!</f>
        <v>#REF!</v>
      </c>
      <c r="B1764" s="23" t="e">
        <f>Gruppering!#REF!</f>
        <v>#REF!</v>
      </c>
      <c r="C1764" s="23" t="e">
        <f>Gruppering!#REF!</f>
        <v>#REF!</v>
      </c>
      <c r="D1764" s="23" t="e">
        <f>Gruppering!#REF!</f>
        <v>#REF!</v>
      </c>
      <c r="E1764" s="23" t="e">
        <f>Gruppering!#REF!</f>
        <v>#REF!</v>
      </c>
      <c r="F1764" t="e">
        <f t="shared" si="30"/>
        <v>#REF!</v>
      </c>
    </row>
    <row r="1765" spans="1:6" x14ac:dyDescent="0.25">
      <c r="A1765" s="23" t="e">
        <f>Gruppering!#REF!</f>
        <v>#REF!</v>
      </c>
      <c r="B1765" s="23" t="e">
        <f>Gruppering!#REF!</f>
        <v>#REF!</v>
      </c>
      <c r="C1765" s="23" t="e">
        <f>Gruppering!#REF!</f>
        <v>#REF!</v>
      </c>
      <c r="D1765" s="23" t="e">
        <f>Gruppering!#REF!</f>
        <v>#REF!</v>
      </c>
      <c r="E1765" s="23" t="e">
        <f>Gruppering!#REF!</f>
        <v>#REF!</v>
      </c>
      <c r="F1765" t="e">
        <f t="shared" si="30"/>
        <v>#REF!</v>
      </c>
    </row>
    <row r="1766" spans="1:6" x14ac:dyDescent="0.25">
      <c r="A1766" s="23" t="e">
        <f>Gruppering!#REF!</f>
        <v>#REF!</v>
      </c>
      <c r="B1766" s="23" t="e">
        <f>Gruppering!#REF!</f>
        <v>#REF!</v>
      </c>
      <c r="C1766" s="23" t="e">
        <f>Gruppering!#REF!</f>
        <v>#REF!</v>
      </c>
      <c r="D1766" s="23" t="e">
        <f>Gruppering!#REF!</f>
        <v>#REF!</v>
      </c>
      <c r="E1766" s="23" t="e">
        <f>Gruppering!#REF!</f>
        <v>#REF!</v>
      </c>
      <c r="F1766" t="e">
        <f t="shared" si="30"/>
        <v>#REF!</v>
      </c>
    </row>
    <row r="1767" spans="1:6" x14ac:dyDescent="0.25">
      <c r="A1767" s="23" t="e">
        <f>Gruppering!#REF!</f>
        <v>#REF!</v>
      </c>
      <c r="B1767" s="23" t="e">
        <f>Gruppering!#REF!</f>
        <v>#REF!</v>
      </c>
      <c r="C1767" s="23" t="e">
        <f>Gruppering!#REF!</f>
        <v>#REF!</v>
      </c>
      <c r="D1767" s="23" t="e">
        <f>Gruppering!#REF!</f>
        <v>#REF!</v>
      </c>
      <c r="E1767" s="23" t="e">
        <f>Gruppering!#REF!</f>
        <v>#REF!</v>
      </c>
      <c r="F1767" t="e">
        <f t="shared" si="30"/>
        <v>#REF!</v>
      </c>
    </row>
    <row r="1768" spans="1:6" x14ac:dyDescent="0.25">
      <c r="A1768" s="23" t="e">
        <f>Gruppering!#REF!</f>
        <v>#REF!</v>
      </c>
      <c r="B1768" s="23" t="e">
        <f>Gruppering!#REF!</f>
        <v>#REF!</v>
      </c>
      <c r="C1768" s="23" t="e">
        <f>Gruppering!#REF!</f>
        <v>#REF!</v>
      </c>
      <c r="D1768" s="23" t="e">
        <f>Gruppering!#REF!</f>
        <v>#REF!</v>
      </c>
      <c r="E1768" s="23" t="e">
        <f>Gruppering!#REF!</f>
        <v>#REF!</v>
      </c>
      <c r="F1768" t="e">
        <f t="shared" si="30"/>
        <v>#REF!</v>
      </c>
    </row>
    <row r="1769" spans="1:6" x14ac:dyDescent="0.25">
      <c r="A1769" s="23" t="e">
        <f>Gruppering!#REF!</f>
        <v>#REF!</v>
      </c>
      <c r="B1769" s="23" t="e">
        <f>Gruppering!#REF!</f>
        <v>#REF!</v>
      </c>
      <c r="C1769" s="23" t="e">
        <f>Gruppering!#REF!</f>
        <v>#REF!</v>
      </c>
      <c r="D1769" s="23" t="e">
        <f>Gruppering!#REF!</f>
        <v>#REF!</v>
      </c>
      <c r="E1769" s="23" t="e">
        <f>Gruppering!#REF!</f>
        <v>#REF!</v>
      </c>
      <c r="F1769" t="e">
        <f t="shared" si="30"/>
        <v>#REF!</v>
      </c>
    </row>
    <row r="1770" spans="1:6" x14ac:dyDescent="0.25">
      <c r="A1770" s="23" t="e">
        <f>Gruppering!#REF!</f>
        <v>#REF!</v>
      </c>
      <c r="B1770" s="23" t="e">
        <f>Gruppering!#REF!</f>
        <v>#REF!</v>
      </c>
      <c r="C1770" s="23" t="e">
        <f>Gruppering!#REF!</f>
        <v>#REF!</v>
      </c>
      <c r="D1770" s="23" t="e">
        <f>Gruppering!#REF!</f>
        <v>#REF!</v>
      </c>
      <c r="E1770" s="23" t="e">
        <f>Gruppering!#REF!</f>
        <v>#REF!</v>
      </c>
      <c r="F1770" t="e">
        <f t="shared" si="30"/>
        <v>#REF!</v>
      </c>
    </row>
    <row r="1771" spans="1:6" x14ac:dyDescent="0.25">
      <c r="A1771" s="23" t="e">
        <f>Gruppering!#REF!</f>
        <v>#REF!</v>
      </c>
      <c r="B1771" s="23" t="e">
        <f>Gruppering!#REF!</f>
        <v>#REF!</v>
      </c>
      <c r="C1771" s="23" t="e">
        <f>Gruppering!#REF!</f>
        <v>#REF!</v>
      </c>
      <c r="D1771" s="23" t="e">
        <f>Gruppering!#REF!</f>
        <v>#REF!</v>
      </c>
      <c r="E1771" s="23" t="e">
        <f>Gruppering!#REF!</f>
        <v>#REF!</v>
      </c>
      <c r="F1771" t="e">
        <f t="shared" si="30"/>
        <v>#REF!</v>
      </c>
    </row>
    <row r="1772" spans="1:6" x14ac:dyDescent="0.25">
      <c r="A1772" s="23" t="e">
        <f>Gruppering!#REF!</f>
        <v>#REF!</v>
      </c>
      <c r="B1772" s="23" t="e">
        <f>Gruppering!#REF!</f>
        <v>#REF!</v>
      </c>
      <c r="C1772" s="23" t="e">
        <f>Gruppering!#REF!</f>
        <v>#REF!</v>
      </c>
      <c r="D1772" s="23" t="e">
        <f>Gruppering!#REF!</f>
        <v>#REF!</v>
      </c>
      <c r="E1772" s="23" t="e">
        <f>Gruppering!#REF!</f>
        <v>#REF!</v>
      </c>
      <c r="F1772" t="e">
        <f t="shared" si="30"/>
        <v>#REF!</v>
      </c>
    </row>
    <row r="1773" spans="1:6" x14ac:dyDescent="0.25">
      <c r="A1773" s="23" t="e">
        <f>Gruppering!#REF!</f>
        <v>#REF!</v>
      </c>
      <c r="B1773" s="23" t="e">
        <f>Gruppering!#REF!</f>
        <v>#REF!</v>
      </c>
      <c r="C1773" s="23" t="e">
        <f>Gruppering!#REF!</f>
        <v>#REF!</v>
      </c>
      <c r="D1773" s="23" t="e">
        <f>Gruppering!#REF!</f>
        <v>#REF!</v>
      </c>
      <c r="E1773" s="23" t="e">
        <f>Gruppering!#REF!</f>
        <v>#REF!</v>
      </c>
      <c r="F1773" t="e">
        <f t="shared" si="30"/>
        <v>#REF!</v>
      </c>
    </row>
    <row r="1774" spans="1:6" x14ac:dyDescent="0.25">
      <c r="A1774" s="23" t="e">
        <f>Gruppering!#REF!</f>
        <v>#REF!</v>
      </c>
      <c r="B1774" s="23" t="e">
        <f>Gruppering!#REF!</f>
        <v>#REF!</v>
      </c>
      <c r="C1774" s="23" t="e">
        <f>Gruppering!#REF!</f>
        <v>#REF!</v>
      </c>
      <c r="D1774" s="23" t="e">
        <f>Gruppering!#REF!</f>
        <v>#REF!</v>
      </c>
      <c r="E1774" s="23" t="e">
        <f>Gruppering!#REF!</f>
        <v>#REF!</v>
      </c>
      <c r="F1774" t="e">
        <f t="shared" si="30"/>
        <v>#REF!</v>
      </c>
    </row>
    <row r="1775" spans="1:6" x14ac:dyDescent="0.25">
      <c r="A1775" s="23" t="e">
        <f>Gruppering!#REF!</f>
        <v>#REF!</v>
      </c>
      <c r="B1775" s="23" t="e">
        <f>Gruppering!#REF!</f>
        <v>#REF!</v>
      </c>
      <c r="C1775" s="23" t="e">
        <f>Gruppering!#REF!</f>
        <v>#REF!</v>
      </c>
      <c r="D1775" s="23" t="e">
        <f>Gruppering!#REF!</f>
        <v>#REF!</v>
      </c>
      <c r="E1775" s="23" t="e">
        <f>Gruppering!#REF!</f>
        <v>#REF!</v>
      </c>
      <c r="F1775" t="e">
        <f t="shared" si="30"/>
        <v>#REF!</v>
      </c>
    </row>
    <row r="1776" spans="1:6" x14ac:dyDescent="0.25">
      <c r="A1776" s="23" t="e">
        <f>Gruppering!#REF!</f>
        <v>#REF!</v>
      </c>
      <c r="B1776" s="23" t="e">
        <f>Gruppering!#REF!</f>
        <v>#REF!</v>
      </c>
      <c r="C1776" s="23" t="e">
        <f>Gruppering!#REF!</f>
        <v>#REF!</v>
      </c>
      <c r="D1776" s="23" t="e">
        <f>Gruppering!#REF!</f>
        <v>#REF!</v>
      </c>
      <c r="E1776" s="23" t="e">
        <f>Gruppering!#REF!</f>
        <v>#REF!</v>
      </c>
      <c r="F1776" t="e">
        <f t="shared" si="30"/>
        <v>#REF!</v>
      </c>
    </row>
    <row r="1777" spans="1:6" x14ac:dyDescent="0.25">
      <c r="A1777" s="23" t="e">
        <f>Gruppering!#REF!</f>
        <v>#REF!</v>
      </c>
      <c r="B1777" s="23" t="e">
        <f>Gruppering!#REF!</f>
        <v>#REF!</v>
      </c>
      <c r="C1777" s="23" t="e">
        <f>Gruppering!#REF!</f>
        <v>#REF!</v>
      </c>
      <c r="D1777" s="23" t="e">
        <f>Gruppering!#REF!</f>
        <v>#REF!</v>
      </c>
      <c r="E1777" s="23" t="e">
        <f>Gruppering!#REF!</f>
        <v>#REF!</v>
      </c>
      <c r="F1777" t="e">
        <f t="shared" si="30"/>
        <v>#REF!</v>
      </c>
    </row>
    <row r="1778" spans="1:6" x14ac:dyDescent="0.25">
      <c r="A1778" s="23" t="e">
        <f>Gruppering!#REF!</f>
        <v>#REF!</v>
      </c>
      <c r="B1778" s="23" t="e">
        <f>Gruppering!#REF!</f>
        <v>#REF!</v>
      </c>
      <c r="C1778" s="23" t="e">
        <f>Gruppering!#REF!</f>
        <v>#REF!</v>
      </c>
      <c r="D1778" s="23" t="e">
        <f>Gruppering!#REF!</f>
        <v>#REF!</v>
      </c>
      <c r="E1778" s="23" t="e">
        <f>Gruppering!#REF!</f>
        <v>#REF!</v>
      </c>
      <c r="F1778" t="e">
        <f t="shared" si="30"/>
        <v>#REF!</v>
      </c>
    </row>
    <row r="1779" spans="1:6" x14ac:dyDescent="0.25">
      <c r="A1779" s="23" t="e">
        <f>Gruppering!#REF!</f>
        <v>#REF!</v>
      </c>
      <c r="B1779" s="23" t="e">
        <f>Gruppering!#REF!</f>
        <v>#REF!</v>
      </c>
      <c r="C1779" s="23" t="e">
        <f>Gruppering!#REF!</f>
        <v>#REF!</v>
      </c>
      <c r="D1779" s="23" t="e">
        <f>Gruppering!#REF!</f>
        <v>#REF!</v>
      </c>
      <c r="E1779" s="23" t="e">
        <f>Gruppering!#REF!</f>
        <v>#REF!</v>
      </c>
      <c r="F1779" t="e">
        <f t="shared" si="30"/>
        <v>#REF!</v>
      </c>
    </row>
    <row r="1780" spans="1:6" x14ac:dyDescent="0.25">
      <c r="A1780" s="23" t="e">
        <f>Gruppering!#REF!</f>
        <v>#REF!</v>
      </c>
      <c r="B1780" s="23" t="e">
        <f>Gruppering!#REF!</f>
        <v>#REF!</v>
      </c>
      <c r="C1780" s="23" t="e">
        <f>Gruppering!#REF!</f>
        <v>#REF!</v>
      </c>
      <c r="D1780" s="23" t="e">
        <f>Gruppering!#REF!</f>
        <v>#REF!</v>
      </c>
      <c r="E1780" s="23" t="e">
        <f>Gruppering!#REF!</f>
        <v>#REF!</v>
      </c>
      <c r="F1780" t="e">
        <f t="shared" si="30"/>
        <v>#REF!</v>
      </c>
    </row>
    <row r="1781" spans="1:6" x14ac:dyDescent="0.25">
      <c r="A1781" s="23" t="e">
        <f>Gruppering!#REF!</f>
        <v>#REF!</v>
      </c>
      <c r="B1781" s="23" t="e">
        <f>Gruppering!#REF!</f>
        <v>#REF!</v>
      </c>
      <c r="C1781" s="23" t="e">
        <f>Gruppering!#REF!</f>
        <v>#REF!</v>
      </c>
      <c r="D1781" s="23" t="e">
        <f>Gruppering!#REF!</f>
        <v>#REF!</v>
      </c>
      <c r="E1781" s="23" t="e">
        <f>Gruppering!#REF!</f>
        <v>#REF!</v>
      </c>
      <c r="F1781" t="e">
        <f t="shared" si="30"/>
        <v>#REF!</v>
      </c>
    </row>
    <row r="1782" spans="1:6" x14ac:dyDescent="0.25">
      <c r="A1782" s="23" t="e">
        <f>Gruppering!#REF!</f>
        <v>#REF!</v>
      </c>
      <c r="B1782" s="23" t="e">
        <f>Gruppering!#REF!</f>
        <v>#REF!</v>
      </c>
      <c r="C1782" s="23" t="e">
        <f>Gruppering!#REF!</f>
        <v>#REF!</v>
      </c>
      <c r="D1782" s="23" t="e">
        <f>Gruppering!#REF!</f>
        <v>#REF!</v>
      </c>
      <c r="E1782" s="23" t="e">
        <f>Gruppering!#REF!</f>
        <v>#REF!</v>
      </c>
      <c r="F1782" t="e">
        <f t="shared" si="30"/>
        <v>#REF!</v>
      </c>
    </row>
    <row r="1783" spans="1:6" x14ac:dyDescent="0.25">
      <c r="A1783" s="23" t="e">
        <f>Gruppering!#REF!</f>
        <v>#REF!</v>
      </c>
      <c r="B1783" s="23" t="e">
        <f>Gruppering!#REF!</f>
        <v>#REF!</v>
      </c>
      <c r="C1783" s="23" t="e">
        <f>Gruppering!#REF!</f>
        <v>#REF!</v>
      </c>
      <c r="D1783" s="23" t="e">
        <f>Gruppering!#REF!</f>
        <v>#REF!</v>
      </c>
      <c r="E1783" s="23" t="e">
        <f>Gruppering!#REF!</f>
        <v>#REF!</v>
      </c>
      <c r="F1783" t="e">
        <f t="shared" si="30"/>
        <v>#REF!</v>
      </c>
    </row>
    <row r="1784" spans="1:6" x14ac:dyDescent="0.25">
      <c r="A1784" s="23" t="e">
        <f>Gruppering!#REF!</f>
        <v>#REF!</v>
      </c>
      <c r="B1784" s="23" t="e">
        <f>Gruppering!#REF!</f>
        <v>#REF!</v>
      </c>
      <c r="C1784" s="23" t="e">
        <f>Gruppering!#REF!</f>
        <v>#REF!</v>
      </c>
      <c r="D1784" s="23" t="e">
        <f>Gruppering!#REF!</f>
        <v>#REF!</v>
      </c>
      <c r="E1784" s="23" t="e">
        <f>Gruppering!#REF!</f>
        <v>#REF!</v>
      </c>
      <c r="F1784" t="e">
        <f t="shared" si="30"/>
        <v>#REF!</v>
      </c>
    </row>
    <row r="1785" spans="1:6" x14ac:dyDescent="0.25">
      <c r="A1785" s="23" t="e">
        <f>Gruppering!#REF!</f>
        <v>#REF!</v>
      </c>
      <c r="B1785" s="23" t="e">
        <f>Gruppering!#REF!</f>
        <v>#REF!</v>
      </c>
      <c r="C1785" s="23" t="e">
        <f>Gruppering!#REF!</f>
        <v>#REF!</v>
      </c>
      <c r="D1785" s="23" t="e">
        <f>Gruppering!#REF!</f>
        <v>#REF!</v>
      </c>
      <c r="E1785" s="23" t="e">
        <f>Gruppering!#REF!</f>
        <v>#REF!</v>
      </c>
      <c r="F1785" t="e">
        <f t="shared" si="30"/>
        <v>#REF!</v>
      </c>
    </row>
    <row r="1786" spans="1:6" x14ac:dyDescent="0.25">
      <c r="A1786" s="23" t="e">
        <f>Gruppering!#REF!</f>
        <v>#REF!</v>
      </c>
      <c r="B1786" s="23" t="e">
        <f>Gruppering!#REF!</f>
        <v>#REF!</v>
      </c>
      <c r="C1786" s="23" t="e">
        <f>Gruppering!#REF!</f>
        <v>#REF!</v>
      </c>
      <c r="D1786" s="23" t="e">
        <f>Gruppering!#REF!</f>
        <v>#REF!</v>
      </c>
      <c r="E1786" s="23" t="e">
        <f>Gruppering!#REF!</f>
        <v>#REF!</v>
      </c>
      <c r="F1786" t="e">
        <f t="shared" si="30"/>
        <v>#REF!</v>
      </c>
    </row>
    <row r="1787" spans="1:6" x14ac:dyDescent="0.25">
      <c r="A1787" s="23" t="e">
        <f>Gruppering!#REF!</f>
        <v>#REF!</v>
      </c>
      <c r="B1787" s="23" t="e">
        <f>Gruppering!#REF!</f>
        <v>#REF!</v>
      </c>
      <c r="C1787" s="23" t="e">
        <f>Gruppering!#REF!</f>
        <v>#REF!</v>
      </c>
      <c r="D1787" s="23" t="e">
        <f>Gruppering!#REF!</f>
        <v>#REF!</v>
      </c>
      <c r="E1787" s="23" t="e">
        <f>Gruppering!#REF!</f>
        <v>#REF!</v>
      </c>
      <c r="F1787" t="e">
        <f t="shared" si="30"/>
        <v>#REF!</v>
      </c>
    </row>
    <row r="1788" spans="1:6" x14ac:dyDescent="0.25">
      <c r="A1788" s="23" t="e">
        <f>Gruppering!#REF!</f>
        <v>#REF!</v>
      </c>
      <c r="B1788" s="23" t="e">
        <f>Gruppering!#REF!</f>
        <v>#REF!</v>
      </c>
      <c r="C1788" s="23" t="e">
        <f>Gruppering!#REF!</f>
        <v>#REF!</v>
      </c>
      <c r="D1788" s="23" t="e">
        <f>Gruppering!#REF!</f>
        <v>#REF!</v>
      </c>
      <c r="E1788" s="23" t="e">
        <f>Gruppering!#REF!</f>
        <v>#REF!</v>
      </c>
      <c r="F1788" t="e">
        <f t="shared" si="30"/>
        <v>#REF!</v>
      </c>
    </row>
    <row r="1789" spans="1:6" x14ac:dyDescent="0.25">
      <c r="A1789" s="23" t="e">
        <f>Gruppering!#REF!</f>
        <v>#REF!</v>
      </c>
      <c r="B1789" s="23" t="e">
        <f>Gruppering!#REF!</f>
        <v>#REF!</v>
      </c>
      <c r="C1789" s="23" t="e">
        <f>Gruppering!#REF!</f>
        <v>#REF!</v>
      </c>
      <c r="D1789" s="23" t="e">
        <f>Gruppering!#REF!</f>
        <v>#REF!</v>
      </c>
      <c r="E1789" s="23" t="e">
        <f>Gruppering!#REF!</f>
        <v>#REF!</v>
      </c>
      <c r="F1789" t="e">
        <f t="shared" si="30"/>
        <v>#REF!</v>
      </c>
    </row>
    <row r="1790" spans="1:6" x14ac:dyDescent="0.25">
      <c r="A1790" s="23" t="e">
        <f>Gruppering!#REF!</f>
        <v>#REF!</v>
      </c>
      <c r="B1790" s="23" t="e">
        <f>Gruppering!#REF!</f>
        <v>#REF!</v>
      </c>
      <c r="C1790" s="23" t="e">
        <f>Gruppering!#REF!</f>
        <v>#REF!</v>
      </c>
      <c r="D1790" s="23" t="e">
        <f>Gruppering!#REF!</f>
        <v>#REF!</v>
      </c>
      <c r="E1790" s="23" t="e">
        <f>Gruppering!#REF!</f>
        <v>#REF!</v>
      </c>
      <c r="F1790" t="e">
        <f t="shared" si="30"/>
        <v>#REF!</v>
      </c>
    </row>
    <row r="1791" spans="1:6" x14ac:dyDescent="0.25">
      <c r="A1791" s="23" t="e">
        <f>Gruppering!#REF!</f>
        <v>#REF!</v>
      </c>
      <c r="B1791" s="23" t="e">
        <f>Gruppering!#REF!</f>
        <v>#REF!</v>
      </c>
      <c r="C1791" s="23" t="e">
        <f>Gruppering!#REF!</f>
        <v>#REF!</v>
      </c>
      <c r="D1791" s="23" t="e">
        <f>Gruppering!#REF!</f>
        <v>#REF!</v>
      </c>
      <c r="E1791" s="23" t="e">
        <f>Gruppering!#REF!</f>
        <v>#REF!</v>
      </c>
      <c r="F1791" t="e">
        <f t="shared" si="30"/>
        <v>#REF!</v>
      </c>
    </row>
    <row r="1792" spans="1:6" x14ac:dyDescent="0.25">
      <c r="A1792" s="23" t="e">
        <f>Gruppering!#REF!</f>
        <v>#REF!</v>
      </c>
      <c r="B1792" s="23" t="e">
        <f>Gruppering!#REF!</f>
        <v>#REF!</v>
      </c>
      <c r="C1792" s="23" t="e">
        <f>Gruppering!#REF!</f>
        <v>#REF!</v>
      </c>
      <c r="D1792" s="23" t="e">
        <f>Gruppering!#REF!</f>
        <v>#REF!</v>
      </c>
      <c r="E1792" s="23" t="e">
        <f>Gruppering!#REF!</f>
        <v>#REF!</v>
      </c>
      <c r="F1792" t="e">
        <f t="shared" si="30"/>
        <v>#REF!</v>
      </c>
    </row>
    <row r="1793" spans="1:6" x14ac:dyDescent="0.25">
      <c r="A1793" s="23" t="e">
        <f>Gruppering!#REF!</f>
        <v>#REF!</v>
      </c>
      <c r="B1793" s="23" t="e">
        <f>Gruppering!#REF!</f>
        <v>#REF!</v>
      </c>
      <c r="C1793" s="23" t="e">
        <f>Gruppering!#REF!</f>
        <v>#REF!</v>
      </c>
      <c r="D1793" s="23" t="e">
        <f>Gruppering!#REF!</f>
        <v>#REF!</v>
      </c>
      <c r="E1793" s="23" t="e">
        <f>Gruppering!#REF!</f>
        <v>#REF!</v>
      </c>
      <c r="F1793" t="e">
        <f t="shared" si="30"/>
        <v>#REF!</v>
      </c>
    </row>
    <row r="1794" spans="1:6" x14ac:dyDescent="0.25">
      <c r="A1794" s="23" t="e">
        <f>Gruppering!#REF!</f>
        <v>#REF!</v>
      </c>
      <c r="B1794" s="23" t="e">
        <f>Gruppering!#REF!</f>
        <v>#REF!</v>
      </c>
      <c r="C1794" s="23" t="e">
        <f>Gruppering!#REF!</f>
        <v>#REF!</v>
      </c>
      <c r="D1794" s="23" t="e">
        <f>Gruppering!#REF!</f>
        <v>#REF!</v>
      </c>
      <c r="E1794" s="23" t="e">
        <f>Gruppering!#REF!</f>
        <v>#REF!</v>
      </c>
      <c r="F1794" t="e">
        <f t="shared" si="30"/>
        <v>#REF!</v>
      </c>
    </row>
    <row r="1795" spans="1:6" x14ac:dyDescent="0.25">
      <c r="A1795" s="23" t="e">
        <f>Gruppering!#REF!</f>
        <v>#REF!</v>
      </c>
      <c r="B1795" s="23" t="e">
        <f>Gruppering!#REF!</f>
        <v>#REF!</v>
      </c>
      <c r="C1795" s="23" t="e">
        <f>Gruppering!#REF!</f>
        <v>#REF!</v>
      </c>
      <c r="D1795" s="23" t="e">
        <f>Gruppering!#REF!</f>
        <v>#REF!</v>
      </c>
      <c r="E1795" s="23" t="e">
        <f>Gruppering!#REF!</f>
        <v>#REF!</v>
      </c>
      <c r="F1795" t="e">
        <f t="shared" si="30"/>
        <v>#REF!</v>
      </c>
    </row>
    <row r="1796" spans="1:6" x14ac:dyDescent="0.25">
      <c r="A1796" s="23" t="e">
        <f>Gruppering!#REF!</f>
        <v>#REF!</v>
      </c>
      <c r="B1796" s="23" t="e">
        <f>Gruppering!#REF!</f>
        <v>#REF!</v>
      </c>
      <c r="C1796" s="23" t="e">
        <f>Gruppering!#REF!</f>
        <v>#REF!</v>
      </c>
      <c r="D1796" s="23" t="e">
        <f>Gruppering!#REF!</f>
        <v>#REF!</v>
      </c>
      <c r="E1796" s="23" t="e">
        <f>Gruppering!#REF!</f>
        <v>#REF!</v>
      </c>
      <c r="F1796" t="e">
        <f t="shared" si="30"/>
        <v>#REF!</v>
      </c>
    </row>
    <row r="1797" spans="1:6" x14ac:dyDescent="0.25">
      <c r="A1797" s="23" t="e">
        <f>Gruppering!#REF!</f>
        <v>#REF!</v>
      </c>
      <c r="B1797" s="23" t="e">
        <f>Gruppering!#REF!</f>
        <v>#REF!</v>
      </c>
      <c r="C1797" s="23" t="e">
        <f>Gruppering!#REF!</f>
        <v>#REF!</v>
      </c>
      <c r="D1797" s="23" t="e">
        <f>Gruppering!#REF!</f>
        <v>#REF!</v>
      </c>
      <c r="E1797" s="23" t="e">
        <f>Gruppering!#REF!</f>
        <v>#REF!</v>
      </c>
      <c r="F1797" t="e">
        <f t="shared" si="30"/>
        <v>#REF!</v>
      </c>
    </row>
    <row r="1798" spans="1:6" x14ac:dyDescent="0.25">
      <c r="A1798" s="23" t="e">
        <f>Gruppering!#REF!</f>
        <v>#REF!</v>
      </c>
      <c r="B1798" s="23" t="e">
        <f>Gruppering!#REF!</f>
        <v>#REF!</v>
      </c>
      <c r="C1798" s="23" t="e">
        <f>Gruppering!#REF!</f>
        <v>#REF!</v>
      </c>
      <c r="D1798" s="23" t="e">
        <f>Gruppering!#REF!</f>
        <v>#REF!</v>
      </c>
      <c r="E1798" s="23" t="e">
        <f>Gruppering!#REF!</f>
        <v>#REF!</v>
      </c>
      <c r="F1798" t="e">
        <f t="shared" si="30"/>
        <v>#REF!</v>
      </c>
    </row>
    <row r="1799" spans="1:6" x14ac:dyDescent="0.25">
      <c r="A1799" s="23" t="e">
        <f>Gruppering!#REF!</f>
        <v>#REF!</v>
      </c>
      <c r="B1799" s="23" t="e">
        <f>Gruppering!#REF!</f>
        <v>#REF!</v>
      </c>
      <c r="C1799" s="23" t="e">
        <f>Gruppering!#REF!</f>
        <v>#REF!</v>
      </c>
      <c r="D1799" s="23" t="e">
        <f>Gruppering!#REF!</f>
        <v>#REF!</v>
      </c>
      <c r="E1799" s="23" t="e">
        <f>Gruppering!#REF!</f>
        <v>#REF!</v>
      </c>
      <c r="F1799" t="e">
        <f t="shared" ref="F1799:F1862" si="31">CONCATENATE(A1799,".",B1799,".",C1799,".",D1799,".",E1799)</f>
        <v>#REF!</v>
      </c>
    </row>
    <row r="1800" spans="1:6" x14ac:dyDescent="0.25">
      <c r="A1800" s="23" t="e">
        <f>Gruppering!#REF!</f>
        <v>#REF!</v>
      </c>
      <c r="B1800" s="23" t="e">
        <f>Gruppering!#REF!</f>
        <v>#REF!</v>
      </c>
      <c r="C1800" s="23" t="e">
        <f>Gruppering!#REF!</f>
        <v>#REF!</v>
      </c>
      <c r="D1800" s="23" t="e">
        <f>Gruppering!#REF!</f>
        <v>#REF!</v>
      </c>
      <c r="E1800" s="23" t="e">
        <f>Gruppering!#REF!</f>
        <v>#REF!</v>
      </c>
      <c r="F1800" t="e">
        <f t="shared" si="31"/>
        <v>#REF!</v>
      </c>
    </row>
    <row r="1801" spans="1:6" x14ac:dyDescent="0.25">
      <c r="A1801" s="23" t="e">
        <f>Gruppering!#REF!</f>
        <v>#REF!</v>
      </c>
      <c r="B1801" s="23" t="e">
        <f>Gruppering!#REF!</f>
        <v>#REF!</v>
      </c>
      <c r="C1801" s="23" t="e">
        <f>Gruppering!#REF!</f>
        <v>#REF!</v>
      </c>
      <c r="D1801" s="23" t="e">
        <f>Gruppering!#REF!</f>
        <v>#REF!</v>
      </c>
      <c r="E1801" s="23" t="e">
        <f>Gruppering!#REF!</f>
        <v>#REF!</v>
      </c>
      <c r="F1801" t="e">
        <f t="shared" si="31"/>
        <v>#REF!</v>
      </c>
    </row>
    <row r="1802" spans="1:6" x14ac:dyDescent="0.25">
      <c r="A1802" s="23" t="e">
        <f>Gruppering!#REF!</f>
        <v>#REF!</v>
      </c>
      <c r="B1802" s="23" t="e">
        <f>Gruppering!#REF!</f>
        <v>#REF!</v>
      </c>
      <c r="C1802" s="23" t="e">
        <f>Gruppering!#REF!</f>
        <v>#REF!</v>
      </c>
      <c r="D1802" s="23" t="e">
        <f>Gruppering!#REF!</f>
        <v>#REF!</v>
      </c>
      <c r="E1802" s="23" t="e">
        <f>Gruppering!#REF!</f>
        <v>#REF!</v>
      </c>
      <c r="F1802" t="e">
        <f t="shared" si="31"/>
        <v>#REF!</v>
      </c>
    </row>
    <row r="1803" spans="1:6" x14ac:dyDescent="0.25">
      <c r="A1803" s="23" t="e">
        <f>Gruppering!#REF!</f>
        <v>#REF!</v>
      </c>
      <c r="B1803" s="23" t="e">
        <f>Gruppering!#REF!</f>
        <v>#REF!</v>
      </c>
      <c r="C1803" s="23" t="e">
        <f>Gruppering!#REF!</f>
        <v>#REF!</v>
      </c>
      <c r="D1803" s="23" t="e">
        <f>Gruppering!#REF!</f>
        <v>#REF!</v>
      </c>
      <c r="E1803" s="23" t="e">
        <f>Gruppering!#REF!</f>
        <v>#REF!</v>
      </c>
      <c r="F1803" t="e">
        <f t="shared" si="31"/>
        <v>#REF!</v>
      </c>
    </row>
    <row r="1804" spans="1:6" x14ac:dyDescent="0.25">
      <c r="A1804" s="23" t="e">
        <f>Gruppering!#REF!</f>
        <v>#REF!</v>
      </c>
      <c r="B1804" s="23" t="e">
        <f>Gruppering!#REF!</f>
        <v>#REF!</v>
      </c>
      <c r="C1804" s="23" t="e">
        <f>Gruppering!#REF!</f>
        <v>#REF!</v>
      </c>
      <c r="D1804" s="23" t="e">
        <f>Gruppering!#REF!</f>
        <v>#REF!</v>
      </c>
      <c r="E1804" s="23" t="e">
        <f>Gruppering!#REF!</f>
        <v>#REF!</v>
      </c>
      <c r="F1804" t="e">
        <f t="shared" si="31"/>
        <v>#REF!</v>
      </c>
    </row>
    <row r="1805" spans="1:6" x14ac:dyDescent="0.25">
      <c r="A1805" s="23" t="e">
        <f>Gruppering!#REF!</f>
        <v>#REF!</v>
      </c>
      <c r="B1805" s="23" t="e">
        <f>Gruppering!#REF!</f>
        <v>#REF!</v>
      </c>
      <c r="C1805" s="23" t="e">
        <f>Gruppering!#REF!</f>
        <v>#REF!</v>
      </c>
      <c r="D1805" s="23" t="e">
        <f>Gruppering!#REF!</f>
        <v>#REF!</v>
      </c>
      <c r="E1805" s="23" t="e">
        <f>Gruppering!#REF!</f>
        <v>#REF!</v>
      </c>
      <c r="F1805" t="e">
        <f t="shared" si="31"/>
        <v>#REF!</v>
      </c>
    </row>
    <row r="1806" spans="1:6" x14ac:dyDescent="0.25">
      <c r="A1806" s="23" t="e">
        <f>Gruppering!#REF!</f>
        <v>#REF!</v>
      </c>
      <c r="B1806" s="23" t="e">
        <f>Gruppering!#REF!</f>
        <v>#REF!</v>
      </c>
      <c r="C1806" s="23" t="e">
        <f>Gruppering!#REF!</f>
        <v>#REF!</v>
      </c>
      <c r="D1806" s="23" t="e">
        <f>Gruppering!#REF!</f>
        <v>#REF!</v>
      </c>
      <c r="E1806" s="23" t="e">
        <f>Gruppering!#REF!</f>
        <v>#REF!</v>
      </c>
      <c r="F1806" t="e">
        <f t="shared" si="31"/>
        <v>#REF!</v>
      </c>
    </row>
    <row r="1807" spans="1:6" x14ac:dyDescent="0.25">
      <c r="A1807" s="23" t="e">
        <f>Gruppering!#REF!</f>
        <v>#REF!</v>
      </c>
      <c r="B1807" s="23" t="e">
        <f>Gruppering!#REF!</f>
        <v>#REF!</v>
      </c>
      <c r="C1807" s="23" t="e">
        <f>Gruppering!#REF!</f>
        <v>#REF!</v>
      </c>
      <c r="D1807" s="23" t="e">
        <f>Gruppering!#REF!</f>
        <v>#REF!</v>
      </c>
      <c r="E1807" s="23" t="e">
        <f>Gruppering!#REF!</f>
        <v>#REF!</v>
      </c>
      <c r="F1807" t="e">
        <f t="shared" si="31"/>
        <v>#REF!</v>
      </c>
    </row>
    <row r="1808" spans="1:6" x14ac:dyDescent="0.25">
      <c r="A1808" s="23" t="e">
        <f>Gruppering!#REF!</f>
        <v>#REF!</v>
      </c>
      <c r="B1808" s="23" t="e">
        <f>Gruppering!#REF!</f>
        <v>#REF!</v>
      </c>
      <c r="C1808" s="23" t="e">
        <f>Gruppering!#REF!</f>
        <v>#REF!</v>
      </c>
      <c r="D1808" s="23" t="e">
        <f>Gruppering!#REF!</f>
        <v>#REF!</v>
      </c>
      <c r="E1808" s="23" t="e">
        <f>Gruppering!#REF!</f>
        <v>#REF!</v>
      </c>
      <c r="F1808" t="e">
        <f t="shared" si="31"/>
        <v>#REF!</v>
      </c>
    </row>
    <row r="1809" spans="1:6" x14ac:dyDescent="0.25">
      <c r="A1809" s="23" t="e">
        <f>Gruppering!#REF!</f>
        <v>#REF!</v>
      </c>
      <c r="B1809" s="23" t="e">
        <f>Gruppering!#REF!</f>
        <v>#REF!</v>
      </c>
      <c r="C1809" s="23" t="e">
        <f>Gruppering!#REF!</f>
        <v>#REF!</v>
      </c>
      <c r="D1809" s="23" t="e">
        <f>Gruppering!#REF!</f>
        <v>#REF!</v>
      </c>
      <c r="E1809" s="23" t="e">
        <f>Gruppering!#REF!</f>
        <v>#REF!</v>
      </c>
      <c r="F1809" t="e">
        <f t="shared" si="31"/>
        <v>#REF!</v>
      </c>
    </row>
    <row r="1810" spans="1:6" x14ac:dyDescent="0.25">
      <c r="A1810" s="23" t="e">
        <f>Gruppering!#REF!</f>
        <v>#REF!</v>
      </c>
      <c r="B1810" s="23" t="e">
        <f>Gruppering!#REF!</f>
        <v>#REF!</v>
      </c>
      <c r="C1810" s="23" t="e">
        <f>Gruppering!#REF!</f>
        <v>#REF!</v>
      </c>
      <c r="D1810" s="23" t="e">
        <f>Gruppering!#REF!</f>
        <v>#REF!</v>
      </c>
      <c r="E1810" s="23" t="e">
        <f>Gruppering!#REF!</f>
        <v>#REF!</v>
      </c>
      <c r="F1810" t="e">
        <f t="shared" si="31"/>
        <v>#REF!</v>
      </c>
    </row>
    <row r="1811" spans="1:6" x14ac:dyDescent="0.25">
      <c r="A1811" s="23" t="e">
        <f>Gruppering!#REF!</f>
        <v>#REF!</v>
      </c>
      <c r="B1811" s="23" t="e">
        <f>Gruppering!#REF!</f>
        <v>#REF!</v>
      </c>
      <c r="C1811" s="23" t="e">
        <f>Gruppering!#REF!</f>
        <v>#REF!</v>
      </c>
      <c r="D1811" s="23" t="e">
        <f>Gruppering!#REF!</f>
        <v>#REF!</v>
      </c>
      <c r="E1811" s="23" t="e">
        <f>Gruppering!#REF!</f>
        <v>#REF!</v>
      </c>
      <c r="F1811" t="e">
        <f t="shared" si="31"/>
        <v>#REF!</v>
      </c>
    </row>
    <row r="1812" spans="1:6" x14ac:dyDescent="0.25">
      <c r="A1812" s="23" t="e">
        <f>Gruppering!#REF!</f>
        <v>#REF!</v>
      </c>
      <c r="B1812" s="23" t="e">
        <f>Gruppering!#REF!</f>
        <v>#REF!</v>
      </c>
      <c r="C1812" s="23" t="e">
        <f>Gruppering!#REF!</f>
        <v>#REF!</v>
      </c>
      <c r="D1812" s="23" t="e">
        <f>Gruppering!#REF!</f>
        <v>#REF!</v>
      </c>
      <c r="E1812" s="23" t="e">
        <f>Gruppering!#REF!</f>
        <v>#REF!</v>
      </c>
      <c r="F1812" t="e">
        <f t="shared" si="31"/>
        <v>#REF!</v>
      </c>
    </row>
    <row r="1813" spans="1:6" x14ac:dyDescent="0.25">
      <c r="A1813" s="23" t="e">
        <f>Gruppering!#REF!</f>
        <v>#REF!</v>
      </c>
      <c r="B1813" s="23" t="e">
        <f>Gruppering!#REF!</f>
        <v>#REF!</v>
      </c>
      <c r="C1813" s="23" t="e">
        <f>Gruppering!#REF!</f>
        <v>#REF!</v>
      </c>
      <c r="D1813" s="23" t="e">
        <f>Gruppering!#REF!</f>
        <v>#REF!</v>
      </c>
      <c r="E1813" s="23" t="e">
        <f>Gruppering!#REF!</f>
        <v>#REF!</v>
      </c>
      <c r="F1813" t="e">
        <f t="shared" si="31"/>
        <v>#REF!</v>
      </c>
    </row>
    <row r="1814" spans="1:6" x14ac:dyDescent="0.25">
      <c r="A1814" s="23" t="e">
        <f>Gruppering!#REF!</f>
        <v>#REF!</v>
      </c>
      <c r="B1814" s="23" t="e">
        <f>Gruppering!#REF!</f>
        <v>#REF!</v>
      </c>
      <c r="C1814" s="23" t="e">
        <f>Gruppering!#REF!</f>
        <v>#REF!</v>
      </c>
      <c r="D1814" s="23" t="e">
        <f>Gruppering!#REF!</f>
        <v>#REF!</v>
      </c>
      <c r="E1814" s="23" t="e">
        <f>Gruppering!#REF!</f>
        <v>#REF!</v>
      </c>
      <c r="F1814" t="e">
        <f t="shared" si="31"/>
        <v>#REF!</v>
      </c>
    </row>
    <row r="1815" spans="1:6" x14ac:dyDescent="0.25">
      <c r="A1815" s="23" t="e">
        <f>Gruppering!#REF!</f>
        <v>#REF!</v>
      </c>
      <c r="B1815" s="23" t="e">
        <f>Gruppering!#REF!</f>
        <v>#REF!</v>
      </c>
      <c r="C1815" s="23" t="e">
        <f>Gruppering!#REF!</f>
        <v>#REF!</v>
      </c>
      <c r="D1815" s="23" t="e">
        <f>Gruppering!#REF!</f>
        <v>#REF!</v>
      </c>
      <c r="E1815" s="23" t="e">
        <f>Gruppering!#REF!</f>
        <v>#REF!</v>
      </c>
      <c r="F1815" t="e">
        <f t="shared" si="31"/>
        <v>#REF!</v>
      </c>
    </row>
    <row r="1816" spans="1:6" x14ac:dyDescent="0.25">
      <c r="A1816" s="23" t="e">
        <f>Gruppering!#REF!</f>
        <v>#REF!</v>
      </c>
      <c r="B1816" s="23" t="e">
        <f>Gruppering!#REF!</f>
        <v>#REF!</v>
      </c>
      <c r="C1816" s="23" t="e">
        <f>Gruppering!#REF!</f>
        <v>#REF!</v>
      </c>
      <c r="D1816" s="23" t="e">
        <f>Gruppering!#REF!</f>
        <v>#REF!</v>
      </c>
      <c r="E1816" s="23" t="e">
        <f>Gruppering!#REF!</f>
        <v>#REF!</v>
      </c>
      <c r="F1816" t="e">
        <f t="shared" si="31"/>
        <v>#REF!</v>
      </c>
    </row>
    <row r="1817" spans="1:6" x14ac:dyDescent="0.25">
      <c r="A1817" s="23" t="e">
        <f>Gruppering!#REF!</f>
        <v>#REF!</v>
      </c>
      <c r="B1817" s="23" t="e">
        <f>Gruppering!#REF!</f>
        <v>#REF!</v>
      </c>
      <c r="C1817" s="23" t="e">
        <f>Gruppering!#REF!</f>
        <v>#REF!</v>
      </c>
      <c r="D1817" s="23" t="e">
        <f>Gruppering!#REF!</f>
        <v>#REF!</v>
      </c>
      <c r="E1817" s="23" t="e">
        <f>Gruppering!#REF!</f>
        <v>#REF!</v>
      </c>
      <c r="F1817" t="e">
        <f t="shared" si="31"/>
        <v>#REF!</v>
      </c>
    </row>
    <row r="1818" spans="1:6" x14ac:dyDescent="0.25">
      <c r="A1818" s="23" t="e">
        <f>Gruppering!#REF!</f>
        <v>#REF!</v>
      </c>
      <c r="B1818" s="23" t="e">
        <f>Gruppering!#REF!</f>
        <v>#REF!</v>
      </c>
      <c r="C1818" s="23" t="e">
        <f>Gruppering!#REF!</f>
        <v>#REF!</v>
      </c>
      <c r="D1818" s="23" t="e">
        <f>Gruppering!#REF!</f>
        <v>#REF!</v>
      </c>
      <c r="E1818" s="23" t="e">
        <f>Gruppering!#REF!</f>
        <v>#REF!</v>
      </c>
      <c r="F1818" t="e">
        <f t="shared" si="31"/>
        <v>#REF!</v>
      </c>
    </row>
    <row r="1819" spans="1:6" x14ac:dyDescent="0.25">
      <c r="A1819" s="23" t="e">
        <f>Gruppering!#REF!</f>
        <v>#REF!</v>
      </c>
      <c r="B1819" s="23" t="e">
        <f>Gruppering!#REF!</f>
        <v>#REF!</v>
      </c>
      <c r="C1819" s="23" t="e">
        <f>Gruppering!#REF!</f>
        <v>#REF!</v>
      </c>
      <c r="D1819" s="23" t="e">
        <f>Gruppering!#REF!</f>
        <v>#REF!</v>
      </c>
      <c r="E1819" s="23" t="e">
        <f>Gruppering!#REF!</f>
        <v>#REF!</v>
      </c>
      <c r="F1819" t="e">
        <f t="shared" si="31"/>
        <v>#REF!</v>
      </c>
    </row>
    <row r="1820" spans="1:6" x14ac:dyDescent="0.25">
      <c r="A1820" s="23" t="e">
        <f>Gruppering!#REF!</f>
        <v>#REF!</v>
      </c>
      <c r="B1820" s="23" t="e">
        <f>Gruppering!#REF!</f>
        <v>#REF!</v>
      </c>
      <c r="C1820" s="23" t="e">
        <f>Gruppering!#REF!</f>
        <v>#REF!</v>
      </c>
      <c r="D1820" s="23" t="e">
        <f>Gruppering!#REF!</f>
        <v>#REF!</v>
      </c>
      <c r="E1820" s="23" t="e">
        <f>Gruppering!#REF!</f>
        <v>#REF!</v>
      </c>
      <c r="F1820" t="e">
        <f t="shared" si="31"/>
        <v>#REF!</v>
      </c>
    </row>
    <row r="1821" spans="1:6" x14ac:dyDescent="0.25">
      <c r="A1821" s="23" t="e">
        <f>Gruppering!#REF!</f>
        <v>#REF!</v>
      </c>
      <c r="B1821" s="23" t="e">
        <f>Gruppering!#REF!</f>
        <v>#REF!</v>
      </c>
      <c r="C1821" s="23" t="e">
        <f>Gruppering!#REF!</f>
        <v>#REF!</v>
      </c>
      <c r="D1821" s="23" t="e">
        <f>Gruppering!#REF!</f>
        <v>#REF!</v>
      </c>
      <c r="E1821" s="23" t="e">
        <f>Gruppering!#REF!</f>
        <v>#REF!</v>
      </c>
      <c r="F1821" t="e">
        <f t="shared" si="31"/>
        <v>#REF!</v>
      </c>
    </row>
    <row r="1822" spans="1:6" x14ac:dyDescent="0.25">
      <c r="A1822" s="23" t="e">
        <f>Gruppering!#REF!</f>
        <v>#REF!</v>
      </c>
      <c r="B1822" s="23" t="e">
        <f>Gruppering!#REF!</f>
        <v>#REF!</v>
      </c>
      <c r="C1822" s="23" t="e">
        <f>Gruppering!#REF!</f>
        <v>#REF!</v>
      </c>
      <c r="D1822" s="23" t="e">
        <f>Gruppering!#REF!</f>
        <v>#REF!</v>
      </c>
      <c r="E1822" s="23" t="e">
        <f>Gruppering!#REF!</f>
        <v>#REF!</v>
      </c>
      <c r="F1822" t="e">
        <f t="shared" si="31"/>
        <v>#REF!</v>
      </c>
    </row>
    <row r="1823" spans="1:6" x14ac:dyDescent="0.25">
      <c r="A1823" s="23" t="e">
        <f>Gruppering!#REF!</f>
        <v>#REF!</v>
      </c>
      <c r="B1823" s="23" t="e">
        <f>Gruppering!#REF!</f>
        <v>#REF!</v>
      </c>
      <c r="C1823" s="23" t="e">
        <f>Gruppering!#REF!</f>
        <v>#REF!</v>
      </c>
      <c r="D1823" s="23" t="e">
        <f>Gruppering!#REF!</f>
        <v>#REF!</v>
      </c>
      <c r="E1823" s="23" t="e">
        <f>Gruppering!#REF!</f>
        <v>#REF!</v>
      </c>
      <c r="F1823" t="e">
        <f t="shared" si="31"/>
        <v>#REF!</v>
      </c>
    </row>
    <row r="1824" spans="1:6" x14ac:dyDescent="0.25">
      <c r="A1824" s="23" t="e">
        <f>Gruppering!#REF!</f>
        <v>#REF!</v>
      </c>
      <c r="B1824" s="23" t="e">
        <f>Gruppering!#REF!</f>
        <v>#REF!</v>
      </c>
      <c r="C1824" s="23" t="e">
        <f>Gruppering!#REF!</f>
        <v>#REF!</v>
      </c>
      <c r="D1824" s="23" t="e">
        <f>Gruppering!#REF!</f>
        <v>#REF!</v>
      </c>
      <c r="E1824" s="23" t="e">
        <f>Gruppering!#REF!</f>
        <v>#REF!</v>
      </c>
      <c r="F1824" t="e">
        <f t="shared" si="31"/>
        <v>#REF!</v>
      </c>
    </row>
    <row r="1825" spans="1:6" x14ac:dyDescent="0.25">
      <c r="A1825" s="23" t="e">
        <f>Gruppering!#REF!</f>
        <v>#REF!</v>
      </c>
      <c r="B1825" s="23" t="e">
        <f>Gruppering!#REF!</f>
        <v>#REF!</v>
      </c>
      <c r="C1825" s="23" t="e">
        <f>Gruppering!#REF!</f>
        <v>#REF!</v>
      </c>
      <c r="D1825" s="23" t="e">
        <f>Gruppering!#REF!</f>
        <v>#REF!</v>
      </c>
      <c r="E1825" s="23" t="e">
        <f>Gruppering!#REF!</f>
        <v>#REF!</v>
      </c>
      <c r="F1825" t="e">
        <f t="shared" si="31"/>
        <v>#REF!</v>
      </c>
    </row>
    <row r="1826" spans="1:6" x14ac:dyDescent="0.25">
      <c r="A1826" s="23" t="e">
        <f>Gruppering!#REF!</f>
        <v>#REF!</v>
      </c>
      <c r="B1826" s="23" t="e">
        <f>Gruppering!#REF!</f>
        <v>#REF!</v>
      </c>
      <c r="C1826" s="23" t="e">
        <f>Gruppering!#REF!</f>
        <v>#REF!</v>
      </c>
      <c r="D1826" s="23" t="e">
        <f>Gruppering!#REF!</f>
        <v>#REF!</v>
      </c>
      <c r="E1826" s="23" t="e">
        <f>Gruppering!#REF!</f>
        <v>#REF!</v>
      </c>
      <c r="F1826" t="e">
        <f t="shared" si="31"/>
        <v>#REF!</v>
      </c>
    </row>
    <row r="1827" spans="1:6" x14ac:dyDescent="0.25">
      <c r="A1827" s="23" t="e">
        <f>Gruppering!#REF!</f>
        <v>#REF!</v>
      </c>
      <c r="B1827" s="23" t="e">
        <f>Gruppering!#REF!</f>
        <v>#REF!</v>
      </c>
      <c r="C1827" s="23" t="e">
        <f>Gruppering!#REF!</f>
        <v>#REF!</v>
      </c>
      <c r="D1827" s="23" t="e">
        <f>Gruppering!#REF!</f>
        <v>#REF!</v>
      </c>
      <c r="E1827" s="23" t="e">
        <f>Gruppering!#REF!</f>
        <v>#REF!</v>
      </c>
      <c r="F1827" t="e">
        <f t="shared" si="31"/>
        <v>#REF!</v>
      </c>
    </row>
    <row r="1828" spans="1:6" x14ac:dyDescent="0.25">
      <c r="A1828" s="23" t="e">
        <f>Gruppering!#REF!</f>
        <v>#REF!</v>
      </c>
      <c r="B1828" s="23" t="e">
        <f>Gruppering!#REF!</f>
        <v>#REF!</v>
      </c>
      <c r="C1828" s="23" t="e">
        <f>Gruppering!#REF!</f>
        <v>#REF!</v>
      </c>
      <c r="D1828" s="23" t="e">
        <f>Gruppering!#REF!</f>
        <v>#REF!</v>
      </c>
      <c r="E1828" s="23" t="e">
        <f>Gruppering!#REF!</f>
        <v>#REF!</v>
      </c>
      <c r="F1828" t="e">
        <f t="shared" si="31"/>
        <v>#REF!</v>
      </c>
    </row>
    <row r="1829" spans="1:6" x14ac:dyDescent="0.25">
      <c r="A1829" s="23" t="e">
        <f>Gruppering!#REF!</f>
        <v>#REF!</v>
      </c>
      <c r="B1829" s="23" t="e">
        <f>Gruppering!#REF!</f>
        <v>#REF!</v>
      </c>
      <c r="C1829" s="23" t="e">
        <f>Gruppering!#REF!</f>
        <v>#REF!</v>
      </c>
      <c r="D1829" s="23" t="e">
        <f>Gruppering!#REF!</f>
        <v>#REF!</v>
      </c>
      <c r="E1829" s="23" t="e">
        <f>Gruppering!#REF!</f>
        <v>#REF!</v>
      </c>
      <c r="F1829" t="e">
        <f t="shared" si="31"/>
        <v>#REF!</v>
      </c>
    </row>
    <row r="1830" spans="1:6" x14ac:dyDescent="0.25">
      <c r="A1830" s="23" t="e">
        <f>Gruppering!#REF!</f>
        <v>#REF!</v>
      </c>
      <c r="B1830" s="23" t="e">
        <f>Gruppering!#REF!</f>
        <v>#REF!</v>
      </c>
      <c r="C1830" s="23" t="e">
        <f>Gruppering!#REF!</f>
        <v>#REF!</v>
      </c>
      <c r="D1830" s="23" t="e">
        <f>Gruppering!#REF!</f>
        <v>#REF!</v>
      </c>
      <c r="E1830" s="23" t="e">
        <f>Gruppering!#REF!</f>
        <v>#REF!</v>
      </c>
      <c r="F1830" t="e">
        <f t="shared" si="31"/>
        <v>#REF!</v>
      </c>
    </row>
    <row r="1831" spans="1:6" x14ac:dyDescent="0.25">
      <c r="A1831" s="23" t="e">
        <f>Gruppering!#REF!</f>
        <v>#REF!</v>
      </c>
      <c r="B1831" s="23" t="e">
        <f>Gruppering!#REF!</f>
        <v>#REF!</v>
      </c>
      <c r="C1831" s="23" t="e">
        <f>Gruppering!#REF!</f>
        <v>#REF!</v>
      </c>
      <c r="D1831" s="23" t="e">
        <f>Gruppering!#REF!</f>
        <v>#REF!</v>
      </c>
      <c r="E1831" s="23" t="e">
        <f>Gruppering!#REF!</f>
        <v>#REF!</v>
      </c>
      <c r="F1831" t="e">
        <f t="shared" si="31"/>
        <v>#REF!</v>
      </c>
    </row>
    <row r="1832" spans="1:6" x14ac:dyDescent="0.25">
      <c r="A1832" s="23" t="e">
        <f>Gruppering!#REF!</f>
        <v>#REF!</v>
      </c>
      <c r="B1832" s="23" t="e">
        <f>Gruppering!#REF!</f>
        <v>#REF!</v>
      </c>
      <c r="C1832" s="23" t="e">
        <f>Gruppering!#REF!</f>
        <v>#REF!</v>
      </c>
      <c r="D1832" s="23" t="e">
        <f>Gruppering!#REF!</f>
        <v>#REF!</v>
      </c>
      <c r="E1832" s="23" t="e">
        <f>Gruppering!#REF!</f>
        <v>#REF!</v>
      </c>
      <c r="F1832" t="e">
        <f t="shared" si="31"/>
        <v>#REF!</v>
      </c>
    </row>
    <row r="1833" spans="1:6" x14ac:dyDescent="0.25">
      <c r="A1833" s="23" t="e">
        <f>Gruppering!#REF!</f>
        <v>#REF!</v>
      </c>
      <c r="B1833" s="23" t="e">
        <f>Gruppering!#REF!</f>
        <v>#REF!</v>
      </c>
      <c r="C1833" s="23" t="e">
        <f>Gruppering!#REF!</f>
        <v>#REF!</v>
      </c>
      <c r="D1833" s="23" t="e">
        <f>Gruppering!#REF!</f>
        <v>#REF!</v>
      </c>
      <c r="E1833" s="23" t="e">
        <f>Gruppering!#REF!</f>
        <v>#REF!</v>
      </c>
      <c r="F1833" t="e">
        <f t="shared" si="31"/>
        <v>#REF!</v>
      </c>
    </row>
    <row r="1834" spans="1:6" x14ac:dyDescent="0.25">
      <c r="A1834" s="23" t="e">
        <f>Gruppering!#REF!</f>
        <v>#REF!</v>
      </c>
      <c r="B1834" s="23" t="e">
        <f>Gruppering!#REF!</f>
        <v>#REF!</v>
      </c>
      <c r="C1834" s="23" t="e">
        <f>Gruppering!#REF!</f>
        <v>#REF!</v>
      </c>
      <c r="D1834" s="23" t="e">
        <f>Gruppering!#REF!</f>
        <v>#REF!</v>
      </c>
      <c r="E1834" s="23" t="e">
        <f>Gruppering!#REF!</f>
        <v>#REF!</v>
      </c>
      <c r="F1834" t="e">
        <f t="shared" si="31"/>
        <v>#REF!</v>
      </c>
    </row>
    <row r="1835" spans="1:6" x14ac:dyDescent="0.25">
      <c r="A1835" s="23" t="e">
        <f>Gruppering!#REF!</f>
        <v>#REF!</v>
      </c>
      <c r="B1835" s="23" t="e">
        <f>Gruppering!#REF!</f>
        <v>#REF!</v>
      </c>
      <c r="C1835" s="23" t="e">
        <f>Gruppering!#REF!</f>
        <v>#REF!</v>
      </c>
      <c r="D1835" s="23" t="e">
        <f>Gruppering!#REF!</f>
        <v>#REF!</v>
      </c>
      <c r="E1835" s="23" t="e">
        <f>Gruppering!#REF!</f>
        <v>#REF!</v>
      </c>
      <c r="F1835" t="e">
        <f t="shared" si="31"/>
        <v>#REF!</v>
      </c>
    </row>
    <row r="1836" spans="1:6" x14ac:dyDescent="0.25">
      <c r="A1836" s="23" t="e">
        <f>Gruppering!#REF!</f>
        <v>#REF!</v>
      </c>
      <c r="B1836" s="23" t="e">
        <f>Gruppering!#REF!</f>
        <v>#REF!</v>
      </c>
      <c r="C1836" s="23" t="e">
        <f>Gruppering!#REF!</f>
        <v>#REF!</v>
      </c>
      <c r="D1836" s="23" t="e">
        <f>Gruppering!#REF!</f>
        <v>#REF!</v>
      </c>
      <c r="E1836" s="23" t="e">
        <f>Gruppering!#REF!</f>
        <v>#REF!</v>
      </c>
      <c r="F1836" t="e">
        <f t="shared" si="31"/>
        <v>#REF!</v>
      </c>
    </row>
    <row r="1837" spans="1:6" x14ac:dyDescent="0.25">
      <c r="A1837" s="23" t="e">
        <f>Gruppering!#REF!</f>
        <v>#REF!</v>
      </c>
      <c r="B1837" s="23" t="e">
        <f>Gruppering!#REF!</f>
        <v>#REF!</v>
      </c>
      <c r="C1837" s="23" t="e">
        <f>Gruppering!#REF!</f>
        <v>#REF!</v>
      </c>
      <c r="D1837" s="23" t="e">
        <f>Gruppering!#REF!</f>
        <v>#REF!</v>
      </c>
      <c r="E1837" s="23" t="e">
        <f>Gruppering!#REF!</f>
        <v>#REF!</v>
      </c>
      <c r="F1837" t="e">
        <f t="shared" si="31"/>
        <v>#REF!</v>
      </c>
    </row>
    <row r="1838" spans="1:6" x14ac:dyDescent="0.25">
      <c r="A1838" s="23" t="e">
        <f>Gruppering!#REF!</f>
        <v>#REF!</v>
      </c>
      <c r="B1838" s="23" t="e">
        <f>Gruppering!#REF!</f>
        <v>#REF!</v>
      </c>
      <c r="C1838" s="23" t="e">
        <f>Gruppering!#REF!</f>
        <v>#REF!</v>
      </c>
      <c r="D1838" s="23" t="e">
        <f>Gruppering!#REF!</f>
        <v>#REF!</v>
      </c>
      <c r="E1838" s="23" t="e">
        <f>Gruppering!#REF!</f>
        <v>#REF!</v>
      </c>
      <c r="F1838" t="e">
        <f t="shared" si="31"/>
        <v>#REF!</v>
      </c>
    </row>
    <row r="1839" spans="1:6" x14ac:dyDescent="0.25">
      <c r="A1839" s="23" t="e">
        <f>Gruppering!#REF!</f>
        <v>#REF!</v>
      </c>
      <c r="B1839" s="23" t="e">
        <f>Gruppering!#REF!</f>
        <v>#REF!</v>
      </c>
      <c r="C1839" s="23" t="e">
        <f>Gruppering!#REF!</f>
        <v>#REF!</v>
      </c>
      <c r="D1839" s="23" t="e">
        <f>Gruppering!#REF!</f>
        <v>#REF!</v>
      </c>
      <c r="E1839" s="23" t="e">
        <f>Gruppering!#REF!</f>
        <v>#REF!</v>
      </c>
      <c r="F1839" t="e">
        <f t="shared" si="31"/>
        <v>#REF!</v>
      </c>
    </row>
    <row r="1840" spans="1:6" x14ac:dyDescent="0.25">
      <c r="A1840" s="23" t="e">
        <f>Gruppering!#REF!</f>
        <v>#REF!</v>
      </c>
      <c r="B1840" s="23" t="e">
        <f>Gruppering!#REF!</f>
        <v>#REF!</v>
      </c>
      <c r="C1840" s="23" t="e">
        <f>Gruppering!#REF!</f>
        <v>#REF!</v>
      </c>
      <c r="D1840" s="23" t="e">
        <f>Gruppering!#REF!</f>
        <v>#REF!</v>
      </c>
      <c r="E1840" s="23" t="e">
        <f>Gruppering!#REF!</f>
        <v>#REF!</v>
      </c>
      <c r="F1840" t="e">
        <f t="shared" si="31"/>
        <v>#REF!</v>
      </c>
    </row>
    <row r="1841" spans="1:6" x14ac:dyDescent="0.25">
      <c r="A1841" s="23" t="e">
        <f>Gruppering!#REF!</f>
        <v>#REF!</v>
      </c>
      <c r="B1841" s="23" t="e">
        <f>Gruppering!#REF!</f>
        <v>#REF!</v>
      </c>
      <c r="C1841" s="23" t="e">
        <f>Gruppering!#REF!</f>
        <v>#REF!</v>
      </c>
      <c r="D1841" s="23" t="e">
        <f>Gruppering!#REF!</f>
        <v>#REF!</v>
      </c>
      <c r="E1841" s="23" t="e">
        <f>Gruppering!#REF!</f>
        <v>#REF!</v>
      </c>
      <c r="F1841" t="e">
        <f t="shared" si="31"/>
        <v>#REF!</v>
      </c>
    </row>
    <row r="1842" spans="1:6" x14ac:dyDescent="0.25">
      <c r="A1842" s="23" t="e">
        <f>Gruppering!#REF!</f>
        <v>#REF!</v>
      </c>
      <c r="B1842" s="23" t="e">
        <f>Gruppering!#REF!</f>
        <v>#REF!</v>
      </c>
      <c r="C1842" s="23" t="e">
        <f>Gruppering!#REF!</f>
        <v>#REF!</v>
      </c>
      <c r="D1842" s="23" t="e">
        <f>Gruppering!#REF!</f>
        <v>#REF!</v>
      </c>
      <c r="E1842" s="23" t="e">
        <f>Gruppering!#REF!</f>
        <v>#REF!</v>
      </c>
      <c r="F1842" t="e">
        <f t="shared" si="31"/>
        <v>#REF!</v>
      </c>
    </row>
    <row r="1843" spans="1:6" x14ac:dyDescent="0.25">
      <c r="A1843" s="23" t="e">
        <f>Gruppering!#REF!</f>
        <v>#REF!</v>
      </c>
      <c r="B1843" s="23" t="e">
        <f>Gruppering!#REF!</f>
        <v>#REF!</v>
      </c>
      <c r="C1843" s="23" t="e">
        <f>Gruppering!#REF!</f>
        <v>#REF!</v>
      </c>
      <c r="D1843" s="23" t="e">
        <f>Gruppering!#REF!</f>
        <v>#REF!</v>
      </c>
      <c r="E1843" s="23" t="e">
        <f>Gruppering!#REF!</f>
        <v>#REF!</v>
      </c>
      <c r="F1843" t="e">
        <f t="shared" si="31"/>
        <v>#REF!</v>
      </c>
    </row>
    <row r="1844" spans="1:6" x14ac:dyDescent="0.25">
      <c r="A1844" s="23" t="e">
        <f>Gruppering!#REF!</f>
        <v>#REF!</v>
      </c>
      <c r="B1844" s="23" t="e">
        <f>Gruppering!#REF!</f>
        <v>#REF!</v>
      </c>
      <c r="C1844" s="23" t="e">
        <f>Gruppering!#REF!</f>
        <v>#REF!</v>
      </c>
      <c r="D1844" s="23" t="e">
        <f>Gruppering!#REF!</f>
        <v>#REF!</v>
      </c>
      <c r="E1844" s="23" t="e">
        <f>Gruppering!#REF!</f>
        <v>#REF!</v>
      </c>
      <c r="F1844" t="e">
        <f t="shared" si="31"/>
        <v>#REF!</v>
      </c>
    </row>
    <row r="1845" spans="1:6" x14ac:dyDescent="0.25">
      <c r="A1845" s="23" t="e">
        <f>Gruppering!#REF!</f>
        <v>#REF!</v>
      </c>
      <c r="B1845" s="23" t="e">
        <f>Gruppering!#REF!</f>
        <v>#REF!</v>
      </c>
      <c r="C1845" s="23" t="e">
        <f>Gruppering!#REF!</f>
        <v>#REF!</v>
      </c>
      <c r="D1845" s="23" t="e">
        <f>Gruppering!#REF!</f>
        <v>#REF!</v>
      </c>
      <c r="E1845" s="23" t="e">
        <f>Gruppering!#REF!</f>
        <v>#REF!</v>
      </c>
      <c r="F1845" t="e">
        <f t="shared" si="31"/>
        <v>#REF!</v>
      </c>
    </row>
    <row r="1846" spans="1:6" x14ac:dyDescent="0.25">
      <c r="A1846" s="23" t="e">
        <f>Gruppering!#REF!</f>
        <v>#REF!</v>
      </c>
      <c r="B1846" s="23" t="e">
        <f>Gruppering!#REF!</f>
        <v>#REF!</v>
      </c>
      <c r="C1846" s="23" t="e">
        <f>Gruppering!#REF!</f>
        <v>#REF!</v>
      </c>
      <c r="D1846" s="23" t="e">
        <f>Gruppering!#REF!</f>
        <v>#REF!</v>
      </c>
      <c r="E1846" s="23" t="e">
        <f>Gruppering!#REF!</f>
        <v>#REF!</v>
      </c>
      <c r="F1846" t="e">
        <f t="shared" si="31"/>
        <v>#REF!</v>
      </c>
    </row>
    <row r="1847" spans="1:6" x14ac:dyDescent="0.25">
      <c r="A1847" s="23" t="e">
        <f>Gruppering!#REF!</f>
        <v>#REF!</v>
      </c>
      <c r="B1847" s="23" t="e">
        <f>Gruppering!#REF!</f>
        <v>#REF!</v>
      </c>
      <c r="C1847" s="23" t="e">
        <f>Gruppering!#REF!</f>
        <v>#REF!</v>
      </c>
      <c r="D1847" s="23" t="e">
        <f>Gruppering!#REF!</f>
        <v>#REF!</v>
      </c>
      <c r="E1847" s="23" t="e">
        <f>Gruppering!#REF!</f>
        <v>#REF!</v>
      </c>
      <c r="F1847" t="e">
        <f t="shared" si="31"/>
        <v>#REF!</v>
      </c>
    </row>
    <row r="1848" spans="1:6" x14ac:dyDescent="0.25">
      <c r="A1848" s="23" t="e">
        <f>Gruppering!#REF!</f>
        <v>#REF!</v>
      </c>
      <c r="B1848" s="23" t="e">
        <f>Gruppering!#REF!</f>
        <v>#REF!</v>
      </c>
      <c r="C1848" s="23" t="e">
        <f>Gruppering!#REF!</f>
        <v>#REF!</v>
      </c>
      <c r="D1848" s="23" t="e">
        <f>Gruppering!#REF!</f>
        <v>#REF!</v>
      </c>
      <c r="E1848" s="23" t="e">
        <f>Gruppering!#REF!</f>
        <v>#REF!</v>
      </c>
      <c r="F1848" t="e">
        <f t="shared" si="31"/>
        <v>#REF!</v>
      </c>
    </row>
    <row r="1849" spans="1:6" x14ac:dyDescent="0.25">
      <c r="A1849" s="23" t="e">
        <f>Gruppering!#REF!</f>
        <v>#REF!</v>
      </c>
      <c r="B1849" s="23" t="e">
        <f>Gruppering!#REF!</f>
        <v>#REF!</v>
      </c>
      <c r="C1849" s="23" t="e">
        <f>Gruppering!#REF!</f>
        <v>#REF!</v>
      </c>
      <c r="D1849" s="23" t="e">
        <f>Gruppering!#REF!</f>
        <v>#REF!</v>
      </c>
      <c r="E1849" s="23" t="e">
        <f>Gruppering!#REF!</f>
        <v>#REF!</v>
      </c>
      <c r="F1849" t="e">
        <f t="shared" si="31"/>
        <v>#REF!</v>
      </c>
    </row>
    <row r="1850" spans="1:6" x14ac:dyDescent="0.25">
      <c r="A1850" s="23" t="e">
        <f>Gruppering!#REF!</f>
        <v>#REF!</v>
      </c>
      <c r="B1850" s="23" t="e">
        <f>Gruppering!#REF!</f>
        <v>#REF!</v>
      </c>
      <c r="C1850" s="23" t="e">
        <f>Gruppering!#REF!</f>
        <v>#REF!</v>
      </c>
      <c r="D1850" s="23" t="e">
        <f>Gruppering!#REF!</f>
        <v>#REF!</v>
      </c>
      <c r="E1850" s="23" t="e">
        <f>Gruppering!#REF!</f>
        <v>#REF!</v>
      </c>
      <c r="F1850" t="e">
        <f t="shared" si="31"/>
        <v>#REF!</v>
      </c>
    </row>
    <row r="1851" spans="1:6" x14ac:dyDescent="0.25">
      <c r="A1851" s="23" t="e">
        <f>Gruppering!#REF!</f>
        <v>#REF!</v>
      </c>
      <c r="B1851" s="23" t="e">
        <f>Gruppering!#REF!</f>
        <v>#REF!</v>
      </c>
      <c r="C1851" s="23" t="e">
        <f>Gruppering!#REF!</f>
        <v>#REF!</v>
      </c>
      <c r="D1851" s="23" t="e">
        <f>Gruppering!#REF!</f>
        <v>#REF!</v>
      </c>
      <c r="E1851" s="23" t="e">
        <f>Gruppering!#REF!</f>
        <v>#REF!</v>
      </c>
      <c r="F1851" t="e">
        <f t="shared" si="31"/>
        <v>#REF!</v>
      </c>
    </row>
    <row r="1852" spans="1:6" x14ac:dyDescent="0.25">
      <c r="A1852" s="23" t="e">
        <f>Gruppering!#REF!</f>
        <v>#REF!</v>
      </c>
      <c r="B1852" s="23" t="e">
        <f>Gruppering!#REF!</f>
        <v>#REF!</v>
      </c>
      <c r="C1852" s="23" t="e">
        <f>Gruppering!#REF!</f>
        <v>#REF!</v>
      </c>
      <c r="D1852" s="23" t="e">
        <f>Gruppering!#REF!</f>
        <v>#REF!</v>
      </c>
      <c r="E1852" s="23" t="e">
        <f>Gruppering!#REF!</f>
        <v>#REF!</v>
      </c>
      <c r="F1852" t="e">
        <f t="shared" si="31"/>
        <v>#REF!</v>
      </c>
    </row>
    <row r="1853" spans="1:6" x14ac:dyDescent="0.25">
      <c r="A1853" s="23" t="e">
        <f>Gruppering!#REF!</f>
        <v>#REF!</v>
      </c>
      <c r="B1853" s="23" t="e">
        <f>Gruppering!#REF!</f>
        <v>#REF!</v>
      </c>
      <c r="C1853" s="23" t="e">
        <f>Gruppering!#REF!</f>
        <v>#REF!</v>
      </c>
      <c r="D1853" s="23" t="e">
        <f>Gruppering!#REF!</f>
        <v>#REF!</v>
      </c>
      <c r="E1853" s="23" t="e">
        <f>Gruppering!#REF!</f>
        <v>#REF!</v>
      </c>
      <c r="F1853" t="e">
        <f t="shared" si="31"/>
        <v>#REF!</v>
      </c>
    </row>
    <row r="1854" spans="1:6" x14ac:dyDescent="0.25">
      <c r="A1854" s="23" t="e">
        <f>Gruppering!#REF!</f>
        <v>#REF!</v>
      </c>
      <c r="B1854" s="23" t="e">
        <f>Gruppering!#REF!</f>
        <v>#REF!</v>
      </c>
      <c r="C1854" s="23" t="e">
        <f>Gruppering!#REF!</f>
        <v>#REF!</v>
      </c>
      <c r="D1854" s="23" t="e">
        <f>Gruppering!#REF!</f>
        <v>#REF!</v>
      </c>
      <c r="E1854" s="23" t="e">
        <f>Gruppering!#REF!</f>
        <v>#REF!</v>
      </c>
      <c r="F1854" t="e">
        <f t="shared" si="31"/>
        <v>#REF!</v>
      </c>
    </row>
    <row r="1855" spans="1:6" x14ac:dyDescent="0.25">
      <c r="A1855" s="23" t="e">
        <f>Gruppering!#REF!</f>
        <v>#REF!</v>
      </c>
      <c r="B1855" s="23" t="e">
        <f>Gruppering!#REF!</f>
        <v>#REF!</v>
      </c>
      <c r="C1855" s="23" t="e">
        <f>Gruppering!#REF!</f>
        <v>#REF!</v>
      </c>
      <c r="D1855" s="23" t="e">
        <f>Gruppering!#REF!</f>
        <v>#REF!</v>
      </c>
      <c r="E1855" s="23" t="e">
        <f>Gruppering!#REF!</f>
        <v>#REF!</v>
      </c>
      <c r="F1855" t="e">
        <f t="shared" si="31"/>
        <v>#REF!</v>
      </c>
    </row>
    <row r="1856" spans="1:6" x14ac:dyDescent="0.25">
      <c r="A1856" s="23" t="e">
        <f>Gruppering!#REF!</f>
        <v>#REF!</v>
      </c>
      <c r="B1856" s="23" t="e">
        <f>Gruppering!#REF!</f>
        <v>#REF!</v>
      </c>
      <c r="C1856" s="23" t="e">
        <f>Gruppering!#REF!</f>
        <v>#REF!</v>
      </c>
      <c r="D1856" s="23" t="e">
        <f>Gruppering!#REF!</f>
        <v>#REF!</v>
      </c>
      <c r="E1856" s="23" t="e">
        <f>Gruppering!#REF!</f>
        <v>#REF!</v>
      </c>
      <c r="F1856" t="e">
        <f t="shared" si="31"/>
        <v>#REF!</v>
      </c>
    </row>
    <row r="1857" spans="1:6" x14ac:dyDescent="0.25">
      <c r="A1857" s="23" t="e">
        <f>Gruppering!#REF!</f>
        <v>#REF!</v>
      </c>
      <c r="B1857" s="23" t="e">
        <f>Gruppering!#REF!</f>
        <v>#REF!</v>
      </c>
      <c r="C1857" s="23" t="e">
        <f>Gruppering!#REF!</f>
        <v>#REF!</v>
      </c>
      <c r="D1857" s="23" t="e">
        <f>Gruppering!#REF!</f>
        <v>#REF!</v>
      </c>
      <c r="E1857" s="23" t="e">
        <f>Gruppering!#REF!</f>
        <v>#REF!</v>
      </c>
      <c r="F1857" t="e">
        <f t="shared" si="31"/>
        <v>#REF!</v>
      </c>
    </row>
    <row r="1858" spans="1:6" x14ac:dyDescent="0.25">
      <c r="A1858" s="23" t="e">
        <f>Gruppering!#REF!</f>
        <v>#REF!</v>
      </c>
      <c r="B1858" s="23" t="e">
        <f>Gruppering!#REF!</f>
        <v>#REF!</v>
      </c>
      <c r="C1858" s="23" t="e">
        <f>Gruppering!#REF!</f>
        <v>#REF!</v>
      </c>
      <c r="D1858" s="23" t="e">
        <f>Gruppering!#REF!</f>
        <v>#REF!</v>
      </c>
      <c r="E1858" s="23" t="e">
        <f>Gruppering!#REF!</f>
        <v>#REF!</v>
      </c>
      <c r="F1858" t="e">
        <f t="shared" si="31"/>
        <v>#REF!</v>
      </c>
    </row>
    <row r="1859" spans="1:6" x14ac:dyDescent="0.25">
      <c r="A1859" s="23" t="e">
        <f>Gruppering!#REF!</f>
        <v>#REF!</v>
      </c>
      <c r="B1859" s="23" t="e">
        <f>Gruppering!#REF!</f>
        <v>#REF!</v>
      </c>
      <c r="C1859" s="23" t="e">
        <f>Gruppering!#REF!</f>
        <v>#REF!</v>
      </c>
      <c r="D1859" s="23" t="e">
        <f>Gruppering!#REF!</f>
        <v>#REF!</v>
      </c>
      <c r="E1859" s="23" t="e">
        <f>Gruppering!#REF!</f>
        <v>#REF!</v>
      </c>
      <c r="F1859" t="e">
        <f t="shared" si="31"/>
        <v>#REF!</v>
      </c>
    </row>
    <row r="1860" spans="1:6" x14ac:dyDescent="0.25">
      <c r="A1860" s="23" t="e">
        <f>Gruppering!#REF!</f>
        <v>#REF!</v>
      </c>
      <c r="B1860" s="23" t="e">
        <f>Gruppering!#REF!</f>
        <v>#REF!</v>
      </c>
      <c r="C1860" s="23" t="e">
        <f>Gruppering!#REF!</f>
        <v>#REF!</v>
      </c>
      <c r="D1860" s="23" t="e">
        <f>Gruppering!#REF!</f>
        <v>#REF!</v>
      </c>
      <c r="E1860" s="23" t="e">
        <f>Gruppering!#REF!</f>
        <v>#REF!</v>
      </c>
      <c r="F1860" t="e">
        <f t="shared" si="31"/>
        <v>#REF!</v>
      </c>
    </row>
    <row r="1861" spans="1:6" x14ac:dyDescent="0.25">
      <c r="A1861" s="23" t="e">
        <f>Gruppering!#REF!</f>
        <v>#REF!</v>
      </c>
      <c r="B1861" s="23" t="e">
        <f>Gruppering!#REF!</f>
        <v>#REF!</v>
      </c>
      <c r="C1861" s="23" t="e">
        <f>Gruppering!#REF!</f>
        <v>#REF!</v>
      </c>
      <c r="D1861" s="23" t="e">
        <f>Gruppering!#REF!</f>
        <v>#REF!</v>
      </c>
      <c r="E1861" s="23" t="e">
        <f>Gruppering!#REF!</f>
        <v>#REF!</v>
      </c>
      <c r="F1861" t="e">
        <f t="shared" si="31"/>
        <v>#REF!</v>
      </c>
    </row>
    <row r="1862" spans="1:6" x14ac:dyDescent="0.25">
      <c r="A1862" s="23" t="e">
        <f>Gruppering!#REF!</f>
        <v>#REF!</v>
      </c>
      <c r="B1862" s="23" t="e">
        <f>Gruppering!#REF!</f>
        <v>#REF!</v>
      </c>
      <c r="C1862" s="23" t="e">
        <f>Gruppering!#REF!</f>
        <v>#REF!</v>
      </c>
      <c r="D1862" s="23" t="e">
        <f>Gruppering!#REF!</f>
        <v>#REF!</v>
      </c>
      <c r="E1862" s="23" t="e">
        <f>Gruppering!#REF!</f>
        <v>#REF!</v>
      </c>
      <c r="F1862" t="e">
        <f t="shared" si="31"/>
        <v>#REF!</v>
      </c>
    </row>
    <row r="1863" spans="1:6" x14ac:dyDescent="0.25">
      <c r="A1863" s="23" t="e">
        <f>Gruppering!#REF!</f>
        <v>#REF!</v>
      </c>
      <c r="B1863" s="23" t="e">
        <f>Gruppering!#REF!</f>
        <v>#REF!</v>
      </c>
      <c r="C1863" s="23" t="e">
        <f>Gruppering!#REF!</f>
        <v>#REF!</v>
      </c>
      <c r="D1863" s="23" t="e">
        <f>Gruppering!#REF!</f>
        <v>#REF!</v>
      </c>
      <c r="E1863" s="23" t="e">
        <f>Gruppering!#REF!</f>
        <v>#REF!</v>
      </c>
      <c r="F1863" t="e">
        <f t="shared" ref="F1863:F1873" si="32">CONCATENATE(A1863,".",B1863,".",C1863,".",D1863,".",E1863)</f>
        <v>#REF!</v>
      </c>
    </row>
    <row r="1864" spans="1:6" x14ac:dyDescent="0.25">
      <c r="A1864" s="23" t="e">
        <f>Gruppering!#REF!</f>
        <v>#REF!</v>
      </c>
      <c r="B1864" s="23" t="e">
        <f>Gruppering!#REF!</f>
        <v>#REF!</v>
      </c>
      <c r="C1864" s="23" t="e">
        <f>Gruppering!#REF!</f>
        <v>#REF!</v>
      </c>
      <c r="D1864" s="23" t="e">
        <f>Gruppering!#REF!</f>
        <v>#REF!</v>
      </c>
      <c r="E1864" s="23" t="e">
        <f>Gruppering!#REF!</f>
        <v>#REF!</v>
      </c>
      <c r="F1864" t="e">
        <f t="shared" si="32"/>
        <v>#REF!</v>
      </c>
    </row>
    <row r="1865" spans="1:6" x14ac:dyDescent="0.25">
      <c r="A1865" s="23" t="e">
        <f>Gruppering!#REF!</f>
        <v>#REF!</v>
      </c>
      <c r="B1865" s="23" t="e">
        <f>Gruppering!#REF!</f>
        <v>#REF!</v>
      </c>
      <c r="C1865" s="23" t="e">
        <f>Gruppering!#REF!</f>
        <v>#REF!</v>
      </c>
      <c r="D1865" s="23" t="e">
        <f>Gruppering!#REF!</f>
        <v>#REF!</v>
      </c>
      <c r="E1865" s="23" t="e">
        <f>Gruppering!#REF!</f>
        <v>#REF!</v>
      </c>
      <c r="F1865" t="e">
        <f t="shared" si="32"/>
        <v>#REF!</v>
      </c>
    </row>
    <row r="1866" spans="1:6" x14ac:dyDescent="0.25">
      <c r="A1866" s="23" t="e">
        <f>Gruppering!#REF!</f>
        <v>#REF!</v>
      </c>
      <c r="B1866" s="23" t="e">
        <f>Gruppering!#REF!</f>
        <v>#REF!</v>
      </c>
      <c r="C1866" s="23" t="e">
        <f>Gruppering!#REF!</f>
        <v>#REF!</v>
      </c>
      <c r="D1866" s="23" t="e">
        <f>Gruppering!#REF!</f>
        <v>#REF!</v>
      </c>
      <c r="E1866" s="23" t="e">
        <f>Gruppering!#REF!</f>
        <v>#REF!</v>
      </c>
      <c r="F1866" t="e">
        <f t="shared" si="32"/>
        <v>#REF!</v>
      </c>
    </row>
    <row r="1867" spans="1:6" x14ac:dyDescent="0.25">
      <c r="A1867" s="23" t="e">
        <f>Gruppering!#REF!</f>
        <v>#REF!</v>
      </c>
      <c r="B1867" s="23" t="e">
        <f>Gruppering!#REF!</f>
        <v>#REF!</v>
      </c>
      <c r="C1867" s="23" t="e">
        <f>Gruppering!#REF!</f>
        <v>#REF!</v>
      </c>
      <c r="D1867" s="23" t="e">
        <f>Gruppering!#REF!</f>
        <v>#REF!</v>
      </c>
      <c r="E1867" s="23" t="e">
        <f>Gruppering!#REF!</f>
        <v>#REF!</v>
      </c>
      <c r="F1867" t="e">
        <f t="shared" si="32"/>
        <v>#REF!</v>
      </c>
    </row>
    <row r="1868" spans="1:6" x14ac:dyDescent="0.25">
      <c r="A1868" s="23" t="e">
        <f>Gruppering!#REF!</f>
        <v>#REF!</v>
      </c>
      <c r="B1868" s="23" t="e">
        <f>Gruppering!#REF!</f>
        <v>#REF!</v>
      </c>
      <c r="C1868" s="23" t="e">
        <f>Gruppering!#REF!</f>
        <v>#REF!</v>
      </c>
      <c r="D1868" s="23" t="e">
        <f>Gruppering!#REF!</f>
        <v>#REF!</v>
      </c>
      <c r="E1868" s="23" t="e">
        <f>Gruppering!#REF!</f>
        <v>#REF!</v>
      </c>
      <c r="F1868" t="e">
        <f t="shared" si="32"/>
        <v>#REF!</v>
      </c>
    </row>
    <row r="1869" spans="1:6" x14ac:dyDescent="0.25">
      <c r="A1869" s="23" t="e">
        <f>Gruppering!#REF!</f>
        <v>#REF!</v>
      </c>
      <c r="B1869" s="23" t="e">
        <f>Gruppering!#REF!</f>
        <v>#REF!</v>
      </c>
      <c r="C1869" s="23" t="e">
        <f>Gruppering!#REF!</f>
        <v>#REF!</v>
      </c>
      <c r="D1869" s="23" t="e">
        <f>Gruppering!#REF!</f>
        <v>#REF!</v>
      </c>
      <c r="E1869" s="23" t="e">
        <f>Gruppering!#REF!</f>
        <v>#REF!</v>
      </c>
      <c r="F1869" t="e">
        <f t="shared" si="32"/>
        <v>#REF!</v>
      </c>
    </row>
    <row r="1870" spans="1:6" x14ac:dyDescent="0.25">
      <c r="A1870" s="23" t="e">
        <f>Gruppering!#REF!</f>
        <v>#REF!</v>
      </c>
      <c r="B1870" s="23" t="e">
        <f>Gruppering!#REF!</f>
        <v>#REF!</v>
      </c>
      <c r="C1870" s="23" t="e">
        <f>Gruppering!#REF!</f>
        <v>#REF!</v>
      </c>
      <c r="D1870" s="23" t="e">
        <f>Gruppering!#REF!</f>
        <v>#REF!</v>
      </c>
      <c r="E1870" s="23" t="e">
        <f>Gruppering!#REF!</f>
        <v>#REF!</v>
      </c>
      <c r="F1870" t="e">
        <f t="shared" si="32"/>
        <v>#REF!</v>
      </c>
    </row>
    <row r="1871" spans="1:6" x14ac:dyDescent="0.25">
      <c r="A1871" s="23" t="e">
        <f>Gruppering!#REF!</f>
        <v>#REF!</v>
      </c>
      <c r="B1871" s="23" t="e">
        <f>Gruppering!#REF!</f>
        <v>#REF!</v>
      </c>
      <c r="C1871" s="23" t="e">
        <f>Gruppering!#REF!</f>
        <v>#REF!</v>
      </c>
      <c r="D1871" s="23" t="e">
        <f>Gruppering!#REF!</f>
        <v>#REF!</v>
      </c>
      <c r="E1871" s="23" t="e">
        <f>Gruppering!#REF!</f>
        <v>#REF!</v>
      </c>
      <c r="F1871" t="e">
        <f t="shared" si="32"/>
        <v>#REF!</v>
      </c>
    </row>
    <row r="1872" spans="1:6" x14ac:dyDescent="0.25">
      <c r="A1872" s="23" t="e">
        <f>Gruppering!#REF!</f>
        <v>#REF!</v>
      </c>
      <c r="B1872" s="23" t="e">
        <f>Gruppering!#REF!</f>
        <v>#REF!</v>
      </c>
      <c r="C1872" s="23" t="e">
        <f>Gruppering!#REF!</f>
        <v>#REF!</v>
      </c>
      <c r="D1872" s="23" t="e">
        <f>Gruppering!#REF!</f>
        <v>#REF!</v>
      </c>
      <c r="E1872" s="23" t="e">
        <f>Gruppering!#REF!</f>
        <v>#REF!</v>
      </c>
      <c r="F1872" t="e">
        <f t="shared" si="32"/>
        <v>#REF!</v>
      </c>
    </row>
    <row r="1873" spans="1:6" x14ac:dyDescent="0.25">
      <c r="A1873" s="23" t="e">
        <f>Gruppering!#REF!</f>
        <v>#REF!</v>
      </c>
      <c r="B1873" s="23" t="e">
        <f>Gruppering!#REF!</f>
        <v>#REF!</v>
      </c>
      <c r="C1873" s="23" t="e">
        <f>Gruppering!#REF!</f>
        <v>#REF!</v>
      </c>
      <c r="D1873" s="23" t="e">
        <f>Gruppering!#REF!</f>
        <v>#REF!</v>
      </c>
      <c r="E1873" s="23" t="e">
        <f>Gruppering!#REF!</f>
        <v>#REF!</v>
      </c>
      <c r="F1873" t="e">
        <f t="shared" si="32"/>
        <v>#REF!</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E11"/>
  <sheetViews>
    <sheetView showGridLines="0" tabSelected="1" workbookViewId="0">
      <pane ySplit="1" topLeftCell="A2" activePane="bottomLeft" state="frozen"/>
      <selection pane="bottomLeft" activeCell="A13" sqref="A13"/>
    </sheetView>
  </sheetViews>
  <sheetFormatPr defaultColWidth="9.140625" defaultRowHeight="12" x14ac:dyDescent="0.2"/>
  <cols>
    <col min="1" max="1" width="9.85546875" style="13" bestFit="1" customWidth="1"/>
    <col min="2" max="2" width="9.140625" style="13" bestFit="1" customWidth="1"/>
    <col min="3" max="3" width="11.85546875" style="17" bestFit="1" customWidth="1"/>
    <col min="4" max="4" width="14.28515625" style="17" bestFit="1" customWidth="1"/>
    <col min="5" max="5" width="35.42578125" style="13" bestFit="1" customWidth="1"/>
    <col min="6" max="16384" width="9.140625" style="13"/>
  </cols>
  <sheetData>
    <row r="1" spans="1:5" s="26" customFormat="1" x14ac:dyDescent="0.2">
      <c r="A1" s="24" t="s">
        <v>20</v>
      </c>
      <c r="B1" s="24" t="s">
        <v>21</v>
      </c>
      <c r="C1" s="25" t="s">
        <v>17</v>
      </c>
      <c r="D1" s="24" t="s">
        <v>31</v>
      </c>
      <c r="E1" s="24" t="s">
        <v>32</v>
      </c>
    </row>
    <row r="2" spans="1:5" x14ac:dyDescent="0.2">
      <c r="A2" s="16" t="s">
        <v>1803</v>
      </c>
      <c r="B2" s="16" t="s">
        <v>1804</v>
      </c>
      <c r="C2" s="16" t="s">
        <v>156</v>
      </c>
      <c r="D2" s="28" t="str">
        <f>CONCATENATE("0",C2)</f>
        <v>00</v>
      </c>
      <c r="E2" s="15" t="s">
        <v>124</v>
      </c>
    </row>
    <row r="3" spans="1:5" x14ac:dyDescent="0.2">
      <c r="A3" s="16" t="s">
        <v>1803</v>
      </c>
      <c r="B3" s="16" t="s">
        <v>1804</v>
      </c>
      <c r="C3" s="16" t="s">
        <v>157</v>
      </c>
      <c r="D3" s="28" t="str">
        <f t="shared" ref="D3:D11" si="0">CONCATENATE("0",C3)</f>
        <v>01</v>
      </c>
      <c r="E3" s="15" t="s">
        <v>125</v>
      </c>
    </row>
    <row r="4" spans="1:5" x14ac:dyDescent="0.2">
      <c r="A4" s="16" t="s">
        <v>1803</v>
      </c>
      <c r="B4" s="16" t="s">
        <v>1804</v>
      </c>
      <c r="C4" s="16" t="s">
        <v>158</v>
      </c>
      <c r="D4" s="28" t="str">
        <f t="shared" si="0"/>
        <v>02</v>
      </c>
      <c r="E4" s="15" t="s">
        <v>126</v>
      </c>
    </row>
    <row r="5" spans="1:5" x14ac:dyDescent="0.2">
      <c r="A5" s="16" t="s">
        <v>1803</v>
      </c>
      <c r="B5" s="16" t="s">
        <v>1804</v>
      </c>
      <c r="C5" s="16" t="s">
        <v>159</v>
      </c>
      <c r="D5" s="28" t="str">
        <f t="shared" si="0"/>
        <v>03</v>
      </c>
      <c r="E5" s="15" t="s">
        <v>127</v>
      </c>
    </row>
    <row r="6" spans="1:5" x14ac:dyDescent="0.2">
      <c r="A6" s="16" t="s">
        <v>1803</v>
      </c>
      <c r="B6" s="16" t="s">
        <v>1804</v>
      </c>
      <c r="C6" s="16" t="s">
        <v>160</v>
      </c>
      <c r="D6" s="28" t="str">
        <f t="shared" si="0"/>
        <v>04</v>
      </c>
      <c r="E6" s="15" t="s">
        <v>128</v>
      </c>
    </row>
    <row r="7" spans="1:5" x14ac:dyDescent="0.2">
      <c r="A7" s="16" t="s">
        <v>1803</v>
      </c>
      <c r="B7" s="16" t="s">
        <v>1804</v>
      </c>
      <c r="C7" s="16" t="s">
        <v>161</v>
      </c>
      <c r="D7" s="28" t="str">
        <f t="shared" si="0"/>
        <v>05</v>
      </c>
      <c r="E7" s="15" t="s">
        <v>129</v>
      </c>
    </row>
    <row r="8" spans="1:5" x14ac:dyDescent="0.2">
      <c r="A8" s="16" t="s">
        <v>1803</v>
      </c>
      <c r="B8" s="16" t="s">
        <v>1804</v>
      </c>
      <c r="C8" s="16" t="s">
        <v>162</v>
      </c>
      <c r="D8" s="28" t="str">
        <f t="shared" si="0"/>
        <v>06</v>
      </c>
      <c r="E8" s="15" t="s">
        <v>130</v>
      </c>
    </row>
    <row r="9" spans="1:5" x14ac:dyDescent="0.2">
      <c r="A9" s="16" t="s">
        <v>1803</v>
      </c>
      <c r="B9" s="16" t="s">
        <v>1804</v>
      </c>
      <c r="C9" s="16" t="s">
        <v>163</v>
      </c>
      <c r="D9" s="28" t="str">
        <f t="shared" si="0"/>
        <v>07</v>
      </c>
      <c r="E9" s="15" t="s">
        <v>131</v>
      </c>
    </row>
    <row r="10" spans="1:5" x14ac:dyDescent="0.2">
      <c r="A10" s="16" t="s">
        <v>1803</v>
      </c>
      <c r="B10" s="16" t="s">
        <v>1804</v>
      </c>
      <c r="C10" s="16" t="s">
        <v>164</v>
      </c>
      <c r="D10" s="28" t="str">
        <f t="shared" si="0"/>
        <v>08</v>
      </c>
      <c r="E10" s="15" t="s">
        <v>37</v>
      </c>
    </row>
    <row r="11" spans="1:5" x14ac:dyDescent="0.2">
      <c r="A11" s="16" t="s">
        <v>1803</v>
      </c>
      <c r="B11" s="16" t="s">
        <v>1804</v>
      </c>
      <c r="C11" s="16" t="s">
        <v>165</v>
      </c>
      <c r="D11" s="28" t="str">
        <f t="shared" si="0"/>
        <v>09</v>
      </c>
      <c r="E11" s="15" t="s">
        <v>132</v>
      </c>
    </row>
  </sheetData>
  <autoFilter ref="A1:E11" xr:uid="{00000000-0009-0000-0000-000001000000}"/>
  <pageMargins left="0.7" right="0.7" top="0.75" bottom="0.75" header="0.3" footer="0.3"/>
  <pageSetup orientation="portrait" r:id="rId1"/>
  <ignoredErrors>
    <ignoredError sqref="C2:C1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G93"/>
  <sheetViews>
    <sheetView showGridLines="0" workbookViewId="0">
      <pane ySplit="1" topLeftCell="A2" activePane="bottomLeft" state="frozen"/>
      <selection pane="bottomLeft" activeCell="O16" sqref="O16"/>
    </sheetView>
  </sheetViews>
  <sheetFormatPr defaultColWidth="9.140625" defaultRowHeight="12" x14ac:dyDescent="0.2"/>
  <cols>
    <col min="1" max="1" width="13.5703125" style="21" customWidth="1"/>
    <col min="2" max="2" width="12.85546875" style="21" customWidth="1"/>
    <col min="3" max="3" width="6.140625" style="8" customWidth="1"/>
    <col min="4" max="4" width="6.85546875" style="8" customWidth="1"/>
    <col min="5" max="5" width="6.85546875" style="22" customWidth="1"/>
    <col min="6" max="6" width="52.7109375" style="22" customWidth="1"/>
    <col min="7" max="7" width="77.42578125" style="1" customWidth="1"/>
    <col min="8" max="16384" width="9.140625" style="13"/>
  </cols>
  <sheetData>
    <row r="1" spans="1:7" s="20" customFormat="1" x14ac:dyDescent="0.2">
      <c r="A1" s="18" t="s">
        <v>20</v>
      </c>
      <c r="B1" s="18" t="s">
        <v>21</v>
      </c>
      <c r="C1" s="9" t="s">
        <v>0</v>
      </c>
      <c r="D1" s="9" t="s">
        <v>3</v>
      </c>
      <c r="E1" s="9" t="s">
        <v>155</v>
      </c>
      <c r="F1" s="9" t="s">
        <v>17</v>
      </c>
      <c r="G1" s="6" t="s">
        <v>18</v>
      </c>
    </row>
    <row r="2" spans="1:7" x14ac:dyDescent="0.2">
      <c r="A2" s="16" t="s">
        <v>1803</v>
      </c>
      <c r="B2" s="16" t="s">
        <v>1804</v>
      </c>
      <c r="C2" s="10" t="s">
        <v>156</v>
      </c>
      <c r="D2" s="10" t="s">
        <v>133</v>
      </c>
      <c r="E2" s="32" t="str">
        <f>CONCATENATE(C2,".",D2)</f>
        <v>0.22</v>
      </c>
      <c r="F2" s="32" t="str">
        <f>VLOOKUP(C2,Hovedkonto!$C$2:$E$11,3,FALSE)</f>
        <v>Byudvikling, bolig- og miljøforanstaltninger</v>
      </c>
      <c r="G2" s="3" t="s">
        <v>406</v>
      </c>
    </row>
    <row r="3" spans="1:7" x14ac:dyDescent="0.2">
      <c r="A3" s="16" t="s">
        <v>1803</v>
      </c>
      <c r="B3" s="16" t="s">
        <v>1804</v>
      </c>
      <c r="C3" s="10" t="s">
        <v>156</v>
      </c>
      <c r="D3" s="10" t="s">
        <v>134</v>
      </c>
      <c r="E3" s="32" t="str">
        <f t="shared" ref="E3:E70" si="0">CONCATENATE(C3,".",D3)</f>
        <v>0.25</v>
      </c>
      <c r="F3" s="32" t="str">
        <f>VLOOKUP(C3,Hovedkonto!$C$2:$E$11,3,FALSE)</f>
        <v>Byudvikling, bolig- og miljøforanstaltninger</v>
      </c>
      <c r="G3" s="3" t="s">
        <v>407</v>
      </c>
    </row>
    <row r="4" spans="1:7" x14ac:dyDescent="0.2">
      <c r="A4" s="16" t="s">
        <v>1803</v>
      </c>
      <c r="B4" s="16" t="s">
        <v>1804</v>
      </c>
      <c r="C4" s="10" t="s">
        <v>156</v>
      </c>
      <c r="D4" s="10" t="s">
        <v>135</v>
      </c>
      <c r="E4" s="32" t="str">
        <f t="shared" si="0"/>
        <v>0.28</v>
      </c>
      <c r="F4" s="32" t="str">
        <f>VLOOKUP(C4,Hovedkonto!$C$2:$E$11,3,FALSE)</f>
        <v>Byudvikling, bolig- og miljøforanstaltninger</v>
      </c>
      <c r="G4" s="3" t="s">
        <v>408</v>
      </c>
    </row>
    <row r="5" spans="1:7" x14ac:dyDescent="0.2">
      <c r="A5" s="16" t="s">
        <v>1803</v>
      </c>
      <c r="B5" s="16" t="s">
        <v>1804</v>
      </c>
      <c r="C5" s="10" t="s">
        <v>156</v>
      </c>
      <c r="D5" s="10" t="s">
        <v>136</v>
      </c>
      <c r="E5" s="32" t="str">
        <f t="shared" si="0"/>
        <v>0.32</v>
      </c>
      <c r="F5" s="32" t="str">
        <f>VLOOKUP(C5,Hovedkonto!$C$2:$E$11,3,FALSE)</f>
        <v>Byudvikling, bolig- og miljøforanstaltninger</v>
      </c>
      <c r="G5" s="3" t="s">
        <v>409</v>
      </c>
    </row>
    <row r="6" spans="1:7" x14ac:dyDescent="0.2">
      <c r="A6" s="16" t="s">
        <v>1803</v>
      </c>
      <c r="B6" s="16" t="s">
        <v>1804</v>
      </c>
      <c r="C6" s="10" t="s">
        <v>156</v>
      </c>
      <c r="D6" s="10" t="s">
        <v>137</v>
      </c>
      <c r="E6" s="32" t="str">
        <f t="shared" si="0"/>
        <v>0.35</v>
      </c>
      <c r="F6" s="32" t="str">
        <f>VLOOKUP(C6,Hovedkonto!$C$2:$E$11,3,FALSE)</f>
        <v>Byudvikling, bolig- og miljøforanstaltninger</v>
      </c>
      <c r="G6" s="3" t="s">
        <v>410</v>
      </c>
    </row>
    <row r="7" spans="1:7" x14ac:dyDescent="0.2">
      <c r="A7" s="16" t="s">
        <v>1803</v>
      </c>
      <c r="B7" s="16" t="s">
        <v>1804</v>
      </c>
      <c r="C7" s="10" t="s">
        <v>156</v>
      </c>
      <c r="D7" s="10" t="s">
        <v>138</v>
      </c>
      <c r="E7" s="32" t="str">
        <f t="shared" si="0"/>
        <v>0.38</v>
      </c>
      <c r="F7" s="32" t="str">
        <f>VLOOKUP(C7,Hovedkonto!$C$2:$E$11,3,FALSE)</f>
        <v>Byudvikling, bolig- og miljøforanstaltninger</v>
      </c>
      <c r="G7" s="3" t="s">
        <v>411</v>
      </c>
    </row>
    <row r="8" spans="1:7" x14ac:dyDescent="0.2">
      <c r="A8" s="16" t="s">
        <v>1803</v>
      </c>
      <c r="B8" s="16" t="s">
        <v>1804</v>
      </c>
      <c r="C8" s="10" t="s">
        <v>156</v>
      </c>
      <c r="D8" s="10" t="s">
        <v>139</v>
      </c>
      <c r="E8" s="32" t="str">
        <f t="shared" si="0"/>
        <v>0.48</v>
      </c>
      <c r="F8" s="32" t="str">
        <f>VLOOKUP(C8,Hovedkonto!$C$2:$E$11,3,FALSE)</f>
        <v>Byudvikling, bolig- og miljøforanstaltninger</v>
      </c>
      <c r="G8" s="3" t="s">
        <v>412</v>
      </c>
    </row>
    <row r="9" spans="1:7" x14ac:dyDescent="0.2">
      <c r="A9" s="16" t="s">
        <v>1803</v>
      </c>
      <c r="B9" s="16" t="s">
        <v>1804</v>
      </c>
      <c r="C9" s="10" t="s">
        <v>156</v>
      </c>
      <c r="D9" s="10" t="s">
        <v>140</v>
      </c>
      <c r="E9" s="32" t="str">
        <f t="shared" si="0"/>
        <v>0.52</v>
      </c>
      <c r="F9" s="32" t="str">
        <f>VLOOKUP(C9,Hovedkonto!$C$2:$E$11,3,FALSE)</f>
        <v>Byudvikling, bolig- og miljøforanstaltninger</v>
      </c>
      <c r="G9" s="3" t="s">
        <v>413</v>
      </c>
    </row>
    <row r="10" spans="1:7" x14ac:dyDescent="0.2">
      <c r="A10" s="16" t="s">
        <v>1803</v>
      </c>
      <c r="B10" s="16" t="s">
        <v>1804</v>
      </c>
      <c r="C10" s="10" t="s">
        <v>156</v>
      </c>
      <c r="D10" s="10" t="s">
        <v>141</v>
      </c>
      <c r="E10" s="32" t="str">
        <f t="shared" si="0"/>
        <v>0.55</v>
      </c>
      <c r="F10" s="32" t="str">
        <f>VLOOKUP(C10,Hovedkonto!$C$2:$E$11,3,FALSE)</f>
        <v>Byudvikling, bolig- og miljøforanstaltninger</v>
      </c>
      <c r="G10" s="3" t="s">
        <v>414</v>
      </c>
    </row>
    <row r="11" spans="1:7" x14ac:dyDescent="0.2">
      <c r="A11" s="16" t="s">
        <v>1803</v>
      </c>
      <c r="B11" s="16" t="s">
        <v>1804</v>
      </c>
      <c r="C11" s="10" t="s">
        <v>156</v>
      </c>
      <c r="D11" s="10" t="s">
        <v>142</v>
      </c>
      <c r="E11" s="32" t="str">
        <f t="shared" si="0"/>
        <v>0.58</v>
      </c>
      <c r="F11" s="32" t="str">
        <f>VLOOKUP(C11,Hovedkonto!$C$2:$E$11,3,FALSE)</f>
        <v>Byudvikling, bolig- og miljøforanstaltninger</v>
      </c>
      <c r="G11" s="3" t="s">
        <v>415</v>
      </c>
    </row>
    <row r="12" spans="1:7" x14ac:dyDescent="0.2">
      <c r="A12" s="16" t="s">
        <v>1803</v>
      </c>
      <c r="B12" s="16" t="s">
        <v>1804</v>
      </c>
      <c r="C12" s="10" t="s">
        <v>157</v>
      </c>
      <c r="D12" s="10" t="s">
        <v>133</v>
      </c>
      <c r="E12" s="32" t="str">
        <f t="shared" si="0"/>
        <v>1.22</v>
      </c>
      <c r="F12" s="32" t="str">
        <f>VLOOKUP(C12,Hovedkonto!$C$2:$E$11,3,FALSE)</f>
        <v>Forsyningsvirksomheder m.v.</v>
      </c>
      <c r="G12" s="3" t="s">
        <v>416</v>
      </c>
    </row>
    <row r="13" spans="1:7" x14ac:dyDescent="0.2">
      <c r="A13" s="16" t="s">
        <v>1803</v>
      </c>
      <c r="B13" s="16" t="s">
        <v>1804</v>
      </c>
      <c r="C13" s="10" t="s">
        <v>157</v>
      </c>
      <c r="D13" s="10" t="s">
        <v>137</v>
      </c>
      <c r="E13" s="32" t="str">
        <f t="shared" si="0"/>
        <v>1.35</v>
      </c>
      <c r="F13" s="32" t="str">
        <f>VLOOKUP(C13,Hovedkonto!$C$2:$E$11,3,FALSE)</f>
        <v>Forsyningsvirksomheder m.v.</v>
      </c>
      <c r="G13" s="3" t="s">
        <v>417</v>
      </c>
    </row>
    <row r="14" spans="1:7" x14ac:dyDescent="0.2">
      <c r="A14" s="16" t="s">
        <v>1803</v>
      </c>
      <c r="B14" s="16" t="s">
        <v>1804</v>
      </c>
      <c r="C14" s="10" t="s">
        <v>157</v>
      </c>
      <c r="D14" s="10" t="s">
        <v>138</v>
      </c>
      <c r="E14" s="32" t="str">
        <f t="shared" si="0"/>
        <v>1.38</v>
      </c>
      <c r="F14" s="32" t="str">
        <f>VLOOKUP(C14,Hovedkonto!$C$2:$E$11,3,FALSE)</f>
        <v>Forsyningsvirksomheder m.v.</v>
      </c>
      <c r="G14" s="3" t="s">
        <v>418</v>
      </c>
    </row>
    <row r="15" spans="1:7" x14ac:dyDescent="0.2">
      <c r="A15" s="16" t="s">
        <v>1803</v>
      </c>
      <c r="B15" s="16" t="s">
        <v>1804</v>
      </c>
      <c r="C15" s="10" t="s">
        <v>158</v>
      </c>
      <c r="D15" s="10" t="s">
        <v>133</v>
      </c>
      <c r="E15" s="32" t="str">
        <f t="shared" si="0"/>
        <v>2.22</v>
      </c>
      <c r="F15" s="32" t="str">
        <f>VLOOKUP(C15,Hovedkonto!$C$2:$E$11,3,FALSE)</f>
        <v>Transport og infrastruktur</v>
      </c>
      <c r="G15" s="3" t="s">
        <v>419</v>
      </c>
    </row>
    <row r="16" spans="1:7" x14ac:dyDescent="0.2">
      <c r="A16" s="16" t="s">
        <v>1803</v>
      </c>
      <c r="B16" s="16" t="s">
        <v>1804</v>
      </c>
      <c r="C16" s="10" t="s">
        <v>158</v>
      </c>
      <c r="D16" s="10" t="s">
        <v>135</v>
      </c>
      <c r="E16" s="32" t="str">
        <f t="shared" si="0"/>
        <v>2.28</v>
      </c>
      <c r="F16" s="32" t="str">
        <f>VLOOKUP(C16,Hovedkonto!$C$2:$E$11,3,FALSE)</f>
        <v>Transport og infrastruktur</v>
      </c>
      <c r="G16" s="3" t="s">
        <v>420</v>
      </c>
    </row>
    <row r="17" spans="1:7" x14ac:dyDescent="0.2">
      <c r="A17" s="16" t="s">
        <v>1803</v>
      </c>
      <c r="B17" s="16" t="s">
        <v>1804</v>
      </c>
      <c r="C17" s="10" t="s">
        <v>158</v>
      </c>
      <c r="D17" s="10" t="s">
        <v>136</v>
      </c>
      <c r="E17" s="32" t="str">
        <f t="shared" si="0"/>
        <v>2.32</v>
      </c>
      <c r="F17" s="32" t="str">
        <f>VLOOKUP(C17,Hovedkonto!$C$2:$E$11,3,FALSE)</f>
        <v>Transport og infrastruktur</v>
      </c>
      <c r="G17" s="3" t="s">
        <v>421</v>
      </c>
    </row>
    <row r="18" spans="1:7" x14ac:dyDescent="0.2">
      <c r="A18" s="16" t="s">
        <v>1803</v>
      </c>
      <c r="B18" s="16" t="s">
        <v>1804</v>
      </c>
      <c r="C18" s="10" t="s">
        <v>158</v>
      </c>
      <c r="D18" s="10" t="s">
        <v>137</v>
      </c>
      <c r="E18" s="32" t="str">
        <f t="shared" si="0"/>
        <v>2.35</v>
      </c>
      <c r="F18" s="32" t="str">
        <f>VLOOKUP(C18,Hovedkonto!$C$2:$E$11,3,FALSE)</f>
        <v>Transport og infrastruktur</v>
      </c>
      <c r="G18" s="3" t="s">
        <v>422</v>
      </c>
    </row>
    <row r="19" spans="1:7" x14ac:dyDescent="0.2">
      <c r="A19" s="16" t="s">
        <v>1803</v>
      </c>
      <c r="B19" s="16" t="s">
        <v>1804</v>
      </c>
      <c r="C19" s="10" t="s">
        <v>159</v>
      </c>
      <c r="D19" s="10" t="s">
        <v>133</v>
      </c>
      <c r="E19" s="32" t="str">
        <f t="shared" si="0"/>
        <v>3.22</v>
      </c>
      <c r="F19" s="32" t="str">
        <f>VLOOKUP(C19,Hovedkonto!$C$2:$E$11,3,FALSE)</f>
        <v>Undervisning og kultur</v>
      </c>
      <c r="G19" s="3" t="s">
        <v>423</v>
      </c>
    </row>
    <row r="20" spans="1:7" x14ac:dyDescent="0.2">
      <c r="A20" s="16" t="s">
        <v>1803</v>
      </c>
      <c r="B20" s="16" t="s">
        <v>1804</v>
      </c>
      <c r="C20" s="10" t="s">
        <v>159</v>
      </c>
      <c r="D20" s="10" t="s">
        <v>143</v>
      </c>
      <c r="E20" s="32" t="str">
        <f t="shared" si="0"/>
        <v>3.30</v>
      </c>
      <c r="F20" s="32" t="str">
        <f>VLOOKUP(C20,Hovedkonto!$C$2:$E$11,3,FALSE)</f>
        <v>Undervisning og kultur</v>
      </c>
      <c r="G20" s="3" t="s">
        <v>424</v>
      </c>
    </row>
    <row r="21" spans="1:7" x14ac:dyDescent="0.2">
      <c r="A21" s="16" t="s">
        <v>1803</v>
      </c>
      <c r="B21" s="16" t="s">
        <v>1804</v>
      </c>
      <c r="C21" s="10" t="s">
        <v>159</v>
      </c>
      <c r="D21" s="10" t="s">
        <v>136</v>
      </c>
      <c r="E21" s="32" t="str">
        <f t="shared" si="0"/>
        <v>3.32</v>
      </c>
      <c r="F21" s="32" t="str">
        <f>VLOOKUP(C21,Hovedkonto!$C$2:$E$11,3,FALSE)</f>
        <v>Undervisning og kultur</v>
      </c>
      <c r="G21" s="3" t="s">
        <v>425</v>
      </c>
    </row>
    <row r="22" spans="1:7" x14ac:dyDescent="0.2">
      <c r="A22" s="16" t="s">
        <v>1803</v>
      </c>
      <c r="B22" s="16" t="s">
        <v>1804</v>
      </c>
      <c r="C22" s="10" t="s">
        <v>159</v>
      </c>
      <c r="D22" s="10" t="s">
        <v>137</v>
      </c>
      <c r="E22" s="32" t="str">
        <f t="shared" si="0"/>
        <v>3.35</v>
      </c>
      <c r="F22" s="32" t="str">
        <f>VLOOKUP(C22,Hovedkonto!$C$2:$E$11,3,FALSE)</f>
        <v>Undervisning og kultur</v>
      </c>
      <c r="G22" s="3" t="s">
        <v>426</v>
      </c>
    </row>
    <row r="23" spans="1:7" x14ac:dyDescent="0.2">
      <c r="A23" s="16" t="s">
        <v>1803</v>
      </c>
      <c r="B23" s="16" t="s">
        <v>1804</v>
      </c>
      <c r="C23" s="10" t="s">
        <v>159</v>
      </c>
      <c r="D23" s="10" t="s">
        <v>138</v>
      </c>
      <c r="E23" s="32" t="str">
        <f t="shared" si="0"/>
        <v>3.38</v>
      </c>
      <c r="F23" s="32" t="str">
        <f>VLOOKUP(C23,Hovedkonto!$C$2:$E$11,3,FALSE)</f>
        <v>Undervisning og kultur</v>
      </c>
      <c r="G23" s="3" t="s">
        <v>427</v>
      </c>
    </row>
    <row r="24" spans="1:7" x14ac:dyDescent="0.2">
      <c r="A24" s="16" t="s">
        <v>1803</v>
      </c>
      <c r="B24" s="16" t="s">
        <v>1804</v>
      </c>
      <c r="C24" s="10" t="s">
        <v>159</v>
      </c>
      <c r="D24" s="10" t="s">
        <v>144</v>
      </c>
      <c r="E24" s="32" t="str">
        <f t="shared" si="0"/>
        <v>3.41</v>
      </c>
      <c r="F24" s="32" t="str">
        <f>VLOOKUP(C24,Hovedkonto!$C$2:$E$11,3,FALSE)</f>
        <v>Undervisning og kultur</v>
      </c>
      <c r="G24" s="3" t="s">
        <v>1807</v>
      </c>
    </row>
    <row r="25" spans="1:7" x14ac:dyDescent="0.2">
      <c r="A25" s="16" t="s">
        <v>1803</v>
      </c>
      <c r="B25" s="16" t="s">
        <v>1804</v>
      </c>
      <c r="C25" s="10" t="s">
        <v>159</v>
      </c>
      <c r="D25" s="10" t="s">
        <v>150</v>
      </c>
      <c r="E25" s="32" t="str">
        <f t="shared" si="0"/>
        <v>3.45</v>
      </c>
      <c r="F25" s="32" t="str">
        <f>VLOOKUP(C25,Hovedkonto!$C$2:$E$11,3,FALSE)</f>
        <v>Undervisning og kultur</v>
      </c>
      <c r="G25" s="3" t="s">
        <v>1808</v>
      </c>
    </row>
    <row r="26" spans="1:7" x14ac:dyDescent="0.2">
      <c r="A26" s="16" t="s">
        <v>1803</v>
      </c>
      <c r="B26" s="16" t="s">
        <v>1804</v>
      </c>
      <c r="C26" s="10" t="s">
        <v>160</v>
      </c>
      <c r="D26" s="10" t="s">
        <v>145</v>
      </c>
      <c r="E26" s="32" t="str">
        <f t="shared" si="0"/>
        <v>4.62</v>
      </c>
      <c r="F26" s="32" t="str">
        <f>VLOOKUP(C26,Hovedkonto!$C$2:$E$11,3,FALSE)</f>
        <v>Sundhedsområdet</v>
      </c>
      <c r="G26" s="3" t="s">
        <v>428</v>
      </c>
    </row>
    <row r="27" spans="1:7" x14ac:dyDescent="0.2">
      <c r="A27" s="16" t="s">
        <v>1803</v>
      </c>
      <c r="B27" s="16" t="s">
        <v>1804</v>
      </c>
      <c r="C27" s="10" t="s">
        <v>161</v>
      </c>
      <c r="D27" s="10">
        <v>22</v>
      </c>
      <c r="E27" s="32" t="str">
        <f t="shared" si="0"/>
        <v>5.22</v>
      </c>
      <c r="F27" s="32" t="str">
        <f>VLOOKUP(C27,Hovedkonto!$C$2:$E$11,3,FALSE)</f>
        <v>Sociale opgaver og beskæftigelse</v>
      </c>
      <c r="G27" s="3" t="s">
        <v>1216</v>
      </c>
    </row>
    <row r="28" spans="1:7" x14ac:dyDescent="0.2">
      <c r="A28" s="16" t="s">
        <v>1803</v>
      </c>
      <c r="B28" s="16" t="s">
        <v>1804</v>
      </c>
      <c r="C28" s="10" t="s">
        <v>161</v>
      </c>
      <c r="D28" s="10" t="s">
        <v>134</v>
      </c>
      <c r="E28" s="32" t="str">
        <f t="shared" si="0"/>
        <v>5.25</v>
      </c>
      <c r="F28" s="32" t="str">
        <f>VLOOKUP(C28,Hovedkonto!$C$2:$E$11,3,FALSE)</f>
        <v>Sociale opgaver og beskæftigelse</v>
      </c>
      <c r="G28" s="3" t="s">
        <v>429</v>
      </c>
    </row>
    <row r="29" spans="1:7" x14ac:dyDescent="0.2">
      <c r="A29" s="16" t="s">
        <v>1803</v>
      </c>
      <c r="B29" s="16" t="s">
        <v>1804</v>
      </c>
      <c r="C29" s="10" t="s">
        <v>161</v>
      </c>
      <c r="D29" s="10" t="s">
        <v>135</v>
      </c>
      <c r="E29" s="32" t="str">
        <f t="shared" si="0"/>
        <v>5.28</v>
      </c>
      <c r="F29" s="32" t="str">
        <f>VLOOKUP(C29,Hovedkonto!$C$2:$E$11,3,FALSE)</f>
        <v>Sociale opgaver og beskæftigelse</v>
      </c>
      <c r="G29" s="3" t="s">
        <v>430</v>
      </c>
    </row>
    <row r="30" spans="1:7" x14ac:dyDescent="0.2">
      <c r="A30" s="16" t="s">
        <v>1803</v>
      </c>
      <c r="B30" s="16" t="s">
        <v>1804</v>
      </c>
      <c r="C30" s="10" t="s">
        <v>161</v>
      </c>
      <c r="D30" s="10" t="s">
        <v>143</v>
      </c>
      <c r="E30" s="32" t="str">
        <f t="shared" ref="E30" si="1">CONCATENATE(C30,".",D30)</f>
        <v>5.30</v>
      </c>
      <c r="F30" s="32" t="str">
        <f>VLOOKUP(C30,Hovedkonto!$C$2:$E$11,3,FALSE)</f>
        <v>Sociale opgaver og beskæftigelse</v>
      </c>
      <c r="G30" s="3" t="s">
        <v>1842</v>
      </c>
    </row>
    <row r="31" spans="1:7" x14ac:dyDescent="0.2">
      <c r="A31" s="16" t="s">
        <v>1803</v>
      </c>
      <c r="B31" s="16" t="s">
        <v>1804</v>
      </c>
      <c r="C31" s="10" t="s">
        <v>161</v>
      </c>
      <c r="D31" s="10" t="s">
        <v>136</v>
      </c>
      <c r="E31" s="32" t="str">
        <f t="shared" si="0"/>
        <v>5.32</v>
      </c>
      <c r="F31" s="32" t="str">
        <f>VLOOKUP(C31,Hovedkonto!$C$2:$E$11,3,FALSE)</f>
        <v>Sociale opgaver og beskæftigelse</v>
      </c>
      <c r="G31" s="3" t="s">
        <v>431</v>
      </c>
    </row>
    <row r="32" spans="1:7" x14ac:dyDescent="0.2">
      <c r="A32" s="16" t="s">
        <v>1803</v>
      </c>
      <c r="B32" s="16" t="s">
        <v>1804</v>
      </c>
      <c r="C32" s="10" t="s">
        <v>161</v>
      </c>
      <c r="D32" s="10" t="s">
        <v>137</v>
      </c>
      <c r="E32" s="32" t="str">
        <f t="shared" si="0"/>
        <v>5.35</v>
      </c>
      <c r="F32" s="32" t="str">
        <f>VLOOKUP(C32,Hovedkonto!$C$2:$E$11,3,FALSE)</f>
        <v>Sociale opgaver og beskæftigelse</v>
      </c>
      <c r="G32" s="3" t="s">
        <v>432</v>
      </c>
    </row>
    <row r="33" spans="1:7" x14ac:dyDescent="0.2">
      <c r="A33" s="16" t="s">
        <v>1803</v>
      </c>
      <c r="B33" s="16" t="s">
        <v>1804</v>
      </c>
      <c r="C33" s="10" t="s">
        <v>161</v>
      </c>
      <c r="D33" s="10" t="s">
        <v>138</v>
      </c>
      <c r="E33" s="32" t="str">
        <f t="shared" si="0"/>
        <v>5.38</v>
      </c>
      <c r="F33" s="32" t="str">
        <f>VLOOKUP(C33,Hovedkonto!$C$2:$E$11,3,FALSE)</f>
        <v>Sociale opgaver og beskæftigelse</v>
      </c>
      <c r="G33" s="3" t="s">
        <v>433</v>
      </c>
    </row>
    <row r="34" spans="1:7" x14ac:dyDescent="0.2">
      <c r="A34" s="16" t="s">
        <v>1803</v>
      </c>
      <c r="B34" s="16" t="s">
        <v>1804</v>
      </c>
      <c r="C34" s="10" t="s">
        <v>161</v>
      </c>
      <c r="D34" s="10" t="s">
        <v>520</v>
      </c>
      <c r="E34" s="32" t="str">
        <f t="shared" si="0"/>
        <v>5.46</v>
      </c>
      <c r="F34" s="32" t="str">
        <f>VLOOKUP(C34,Hovedkonto!$C$2:$E$11,3,FALSE)</f>
        <v>Sociale opgaver og beskæftigelse</v>
      </c>
      <c r="G34" s="3" t="s">
        <v>1240</v>
      </c>
    </row>
    <row r="35" spans="1:7" x14ac:dyDescent="0.2">
      <c r="A35" s="16" t="s">
        <v>1803</v>
      </c>
      <c r="B35" s="16" t="s">
        <v>1804</v>
      </c>
      <c r="C35" s="10" t="s">
        <v>161</v>
      </c>
      <c r="D35" s="10" t="s">
        <v>139</v>
      </c>
      <c r="E35" s="32" t="str">
        <f t="shared" si="0"/>
        <v>5.48</v>
      </c>
      <c r="F35" s="32" t="str">
        <f>VLOOKUP(C35,Hovedkonto!$C$2:$E$11,3,FALSE)</f>
        <v>Sociale opgaver og beskæftigelse</v>
      </c>
      <c r="G35" s="3" t="s">
        <v>434</v>
      </c>
    </row>
    <row r="36" spans="1:7" x14ac:dyDescent="0.2">
      <c r="A36" s="16" t="s">
        <v>1803</v>
      </c>
      <c r="B36" s="16" t="s">
        <v>1804</v>
      </c>
      <c r="C36" s="10" t="s">
        <v>161</v>
      </c>
      <c r="D36" s="10" t="s">
        <v>146</v>
      </c>
      <c r="E36" s="32" t="str">
        <f t="shared" si="0"/>
        <v>5.57</v>
      </c>
      <c r="F36" s="32" t="str">
        <f>VLOOKUP(C36,Hovedkonto!$C$2:$E$11,3,FALSE)</f>
        <v>Sociale opgaver og beskæftigelse</v>
      </c>
      <c r="G36" s="3" t="s">
        <v>435</v>
      </c>
    </row>
    <row r="37" spans="1:7" x14ac:dyDescent="0.2">
      <c r="A37" s="16" t="s">
        <v>1803</v>
      </c>
      <c r="B37" s="16" t="s">
        <v>1804</v>
      </c>
      <c r="C37" s="10" t="s">
        <v>161</v>
      </c>
      <c r="D37" s="10" t="s">
        <v>142</v>
      </c>
      <c r="E37" s="32" t="str">
        <f t="shared" si="0"/>
        <v>5.58</v>
      </c>
      <c r="F37" s="32" t="str">
        <f>VLOOKUP(C37,Hovedkonto!$C$2:$E$11,3,FALSE)</f>
        <v>Sociale opgaver og beskæftigelse</v>
      </c>
      <c r="G37" s="3" t="s">
        <v>436</v>
      </c>
    </row>
    <row r="38" spans="1:7" x14ac:dyDescent="0.2">
      <c r="A38" s="16" t="s">
        <v>1803</v>
      </c>
      <c r="B38" s="16" t="s">
        <v>1804</v>
      </c>
      <c r="C38" s="10" t="s">
        <v>161</v>
      </c>
      <c r="D38" s="10" t="s">
        <v>147</v>
      </c>
      <c r="E38" s="32" t="str">
        <f t="shared" si="0"/>
        <v>5.68</v>
      </c>
      <c r="F38" s="32" t="str">
        <f>VLOOKUP(C38,Hovedkonto!$C$2:$E$11,3,FALSE)</f>
        <v>Sociale opgaver og beskæftigelse</v>
      </c>
      <c r="G38" s="3" t="s">
        <v>437</v>
      </c>
    </row>
    <row r="39" spans="1:7" x14ac:dyDescent="0.2">
      <c r="A39" s="16" t="s">
        <v>1803</v>
      </c>
      <c r="B39" s="16" t="s">
        <v>1804</v>
      </c>
      <c r="C39" s="10" t="s">
        <v>161</v>
      </c>
      <c r="D39" s="10" t="s">
        <v>148</v>
      </c>
      <c r="E39" s="32" t="str">
        <f t="shared" si="0"/>
        <v>5.72</v>
      </c>
      <c r="F39" s="32" t="str">
        <f>VLOOKUP(C39,Hovedkonto!$C$2:$E$11,3,FALSE)</f>
        <v>Sociale opgaver og beskæftigelse</v>
      </c>
      <c r="G39" s="3" t="s">
        <v>438</v>
      </c>
    </row>
    <row r="40" spans="1:7" x14ac:dyDescent="0.2">
      <c r="A40" s="16" t="s">
        <v>1803</v>
      </c>
      <c r="B40" s="16" t="s">
        <v>1804</v>
      </c>
      <c r="C40" s="10" t="s">
        <v>162</v>
      </c>
      <c r="D40" s="10" t="s">
        <v>149</v>
      </c>
      <c r="E40" s="32" t="str">
        <f t="shared" si="0"/>
        <v>6.42</v>
      </c>
      <c r="F40" s="32" t="str">
        <f>VLOOKUP(C40,Hovedkonto!$C$2:$E$11,3,FALSE)</f>
        <v>Fællesudgifter og administration m.v.</v>
      </c>
      <c r="G40" s="3" t="s">
        <v>439</v>
      </c>
    </row>
    <row r="41" spans="1:7" x14ac:dyDescent="0.2">
      <c r="A41" s="16" t="s">
        <v>1803</v>
      </c>
      <c r="B41" s="16" t="s">
        <v>1804</v>
      </c>
      <c r="C41" s="10" t="s">
        <v>162</v>
      </c>
      <c r="D41" s="10" t="s">
        <v>150</v>
      </c>
      <c r="E41" s="32" t="str">
        <f t="shared" si="0"/>
        <v>6.45</v>
      </c>
      <c r="F41" s="32" t="str">
        <f>VLOOKUP(C41,Hovedkonto!$C$2:$E$11,3,FALSE)</f>
        <v>Fællesudgifter og administration m.v.</v>
      </c>
      <c r="G41" s="3" t="s">
        <v>440</v>
      </c>
    </row>
    <row r="42" spans="1:7" x14ac:dyDescent="0.2">
      <c r="A42" s="16" t="s">
        <v>1803</v>
      </c>
      <c r="B42" s="16" t="s">
        <v>1804</v>
      </c>
      <c r="C42" s="10" t="s">
        <v>162</v>
      </c>
      <c r="D42" s="10" t="s">
        <v>139</v>
      </c>
      <c r="E42" s="32" t="str">
        <f t="shared" si="0"/>
        <v>6.48</v>
      </c>
      <c r="F42" s="32" t="str">
        <f>VLOOKUP(C42,Hovedkonto!$C$2:$E$11,3,FALSE)</f>
        <v>Fællesudgifter og administration m.v.</v>
      </c>
      <c r="G42" s="3" t="s">
        <v>441</v>
      </c>
    </row>
    <row r="43" spans="1:7" x14ac:dyDescent="0.2">
      <c r="A43" s="16" t="s">
        <v>1803</v>
      </c>
      <c r="B43" s="16" t="s">
        <v>1804</v>
      </c>
      <c r="C43" s="10" t="s">
        <v>162</v>
      </c>
      <c r="D43" s="10" t="s">
        <v>140</v>
      </c>
      <c r="E43" s="32" t="str">
        <f t="shared" si="0"/>
        <v>6.52</v>
      </c>
      <c r="F43" s="32" t="str">
        <f>VLOOKUP(C43,Hovedkonto!$C$2:$E$11,3,FALSE)</f>
        <v>Fællesudgifter og administration m.v.</v>
      </c>
      <c r="G43" s="3" t="s">
        <v>442</v>
      </c>
    </row>
    <row r="44" spans="1:7" x14ac:dyDescent="0.2">
      <c r="A44" s="16" t="s">
        <v>1803</v>
      </c>
      <c r="B44" s="16" t="s">
        <v>1804</v>
      </c>
      <c r="C44" s="10" t="s">
        <v>163</v>
      </c>
      <c r="D44" s="10" t="s">
        <v>133</v>
      </c>
      <c r="E44" s="32" t="str">
        <f t="shared" si="0"/>
        <v>7.22</v>
      </c>
      <c r="F44" s="32" t="str">
        <f>VLOOKUP(C44,Hovedkonto!$C$2:$E$11,3,FALSE)</f>
        <v>Renter, tilskud, udligning og skatter m.v.</v>
      </c>
      <c r="G44" s="3" t="s">
        <v>443</v>
      </c>
    </row>
    <row r="45" spans="1:7" x14ac:dyDescent="0.2">
      <c r="A45" s="16" t="s">
        <v>1803</v>
      </c>
      <c r="B45" s="16" t="s">
        <v>1804</v>
      </c>
      <c r="C45" s="10" t="s">
        <v>163</v>
      </c>
      <c r="D45" s="10" t="s">
        <v>135</v>
      </c>
      <c r="E45" s="32" t="str">
        <f t="shared" si="0"/>
        <v>7.28</v>
      </c>
      <c r="F45" s="32" t="str">
        <f>VLOOKUP(C45,Hovedkonto!$C$2:$E$11,3,FALSE)</f>
        <v>Renter, tilskud, udligning og skatter m.v.</v>
      </c>
      <c r="G45" s="3" t="s">
        <v>444</v>
      </c>
    </row>
    <row r="46" spans="1:7" x14ac:dyDescent="0.2">
      <c r="A46" s="16" t="s">
        <v>1803</v>
      </c>
      <c r="B46" s="16" t="s">
        <v>1804</v>
      </c>
      <c r="C46" s="10" t="s">
        <v>163</v>
      </c>
      <c r="D46" s="10" t="s">
        <v>136</v>
      </c>
      <c r="E46" s="32" t="str">
        <f t="shared" si="0"/>
        <v>7.32</v>
      </c>
      <c r="F46" s="32" t="str">
        <f>VLOOKUP(C46,Hovedkonto!$C$2:$E$11,3,FALSE)</f>
        <v>Renter, tilskud, udligning og skatter m.v.</v>
      </c>
      <c r="G46" s="3" t="s">
        <v>445</v>
      </c>
    </row>
    <row r="47" spans="1:7" x14ac:dyDescent="0.2">
      <c r="A47" s="16" t="s">
        <v>1803</v>
      </c>
      <c r="B47" s="16" t="s">
        <v>1804</v>
      </c>
      <c r="C47" s="10" t="s">
        <v>163</v>
      </c>
      <c r="D47" s="10" t="s">
        <v>137</v>
      </c>
      <c r="E47" s="32" t="str">
        <f t="shared" si="0"/>
        <v>7.35</v>
      </c>
      <c r="F47" s="32" t="str">
        <f>VLOOKUP(C47,Hovedkonto!$C$2:$E$11,3,FALSE)</f>
        <v>Renter, tilskud, udligning og skatter m.v.</v>
      </c>
      <c r="G47" s="3" t="s">
        <v>446</v>
      </c>
    </row>
    <row r="48" spans="1:7" x14ac:dyDescent="0.2">
      <c r="A48" s="16" t="s">
        <v>1803</v>
      </c>
      <c r="B48" s="16" t="s">
        <v>1804</v>
      </c>
      <c r="C48" s="10" t="s">
        <v>163</v>
      </c>
      <c r="D48" s="10" t="s">
        <v>151</v>
      </c>
      <c r="E48" s="32" t="str">
        <f t="shared" si="0"/>
        <v>7.50</v>
      </c>
      <c r="F48" s="32" t="str">
        <f>VLOOKUP(C48,Hovedkonto!$C$2:$E$11,3,FALSE)</f>
        <v>Renter, tilskud, udligning og skatter m.v.</v>
      </c>
      <c r="G48" s="3" t="s">
        <v>447</v>
      </c>
    </row>
    <row r="49" spans="1:7" x14ac:dyDescent="0.2">
      <c r="A49" s="16" t="s">
        <v>1803</v>
      </c>
      <c r="B49" s="16" t="s">
        <v>1804</v>
      </c>
      <c r="C49" s="10" t="s">
        <v>163</v>
      </c>
      <c r="D49" s="10" t="s">
        <v>152</v>
      </c>
      <c r="E49" s="32" t="str">
        <f t="shared" si="0"/>
        <v>7.51</v>
      </c>
      <c r="F49" s="32" t="str">
        <f>VLOOKUP(C49,Hovedkonto!$C$2:$E$11,3,FALSE)</f>
        <v>Renter, tilskud, udligning og skatter m.v.</v>
      </c>
      <c r="G49" s="3" t="s">
        <v>448</v>
      </c>
    </row>
    <row r="50" spans="1:7" x14ac:dyDescent="0.2">
      <c r="A50" s="16" t="s">
        <v>1803</v>
      </c>
      <c r="B50" s="16" t="s">
        <v>1804</v>
      </c>
      <c r="C50" s="10" t="s">
        <v>163</v>
      </c>
      <c r="D50" s="10" t="s">
        <v>140</v>
      </c>
      <c r="E50" s="32" t="str">
        <f t="shared" si="0"/>
        <v>7.52</v>
      </c>
      <c r="F50" s="32" t="str">
        <f>VLOOKUP(C50,Hovedkonto!$C$2:$E$11,3,FALSE)</f>
        <v>Renter, tilskud, udligning og skatter m.v.</v>
      </c>
      <c r="G50" s="3" t="s">
        <v>449</v>
      </c>
    </row>
    <row r="51" spans="1:7" x14ac:dyDescent="0.2">
      <c r="A51" s="16" t="s">
        <v>1803</v>
      </c>
      <c r="B51" s="16" t="s">
        <v>1804</v>
      </c>
      <c r="C51" s="10" t="s">
        <v>163</v>
      </c>
      <c r="D51" s="10" t="s">
        <v>141</v>
      </c>
      <c r="E51" s="32" t="str">
        <f t="shared" si="0"/>
        <v>7.55</v>
      </c>
      <c r="F51" s="32" t="str">
        <f>VLOOKUP(C51,Hovedkonto!$C$2:$E$11,3,FALSE)</f>
        <v>Renter, tilskud, udligning og skatter m.v.</v>
      </c>
      <c r="G51" s="3" t="s">
        <v>450</v>
      </c>
    </row>
    <row r="52" spans="1:7" x14ac:dyDescent="0.2">
      <c r="A52" s="16" t="s">
        <v>1803</v>
      </c>
      <c r="B52" s="16" t="s">
        <v>1804</v>
      </c>
      <c r="C52" s="10" t="s">
        <v>163</v>
      </c>
      <c r="D52" s="10" t="s">
        <v>142</v>
      </c>
      <c r="E52" s="32" t="str">
        <f t="shared" si="0"/>
        <v>7.58</v>
      </c>
      <c r="F52" s="32" t="str">
        <f>VLOOKUP(C52,Hovedkonto!$C$2:$E$11,3,FALSE)</f>
        <v>Renter, tilskud, udligning og skatter m.v.</v>
      </c>
      <c r="G52" s="3" t="s">
        <v>1287</v>
      </c>
    </row>
    <row r="53" spans="1:7" x14ac:dyDescent="0.2">
      <c r="A53" s="16" t="s">
        <v>1803</v>
      </c>
      <c r="B53" s="16" t="s">
        <v>1804</v>
      </c>
      <c r="C53" s="10" t="s">
        <v>163</v>
      </c>
      <c r="D53" s="10" t="s">
        <v>145</v>
      </c>
      <c r="E53" s="32" t="str">
        <f t="shared" si="0"/>
        <v>7.62</v>
      </c>
      <c r="F53" s="32" t="str">
        <f>VLOOKUP(C53,Hovedkonto!$C$2:$E$11,3,FALSE)</f>
        <v>Renter, tilskud, udligning og skatter m.v.</v>
      </c>
      <c r="G53" s="3" t="s">
        <v>451</v>
      </c>
    </row>
    <row r="54" spans="1:7" x14ac:dyDescent="0.2">
      <c r="A54" s="16" t="s">
        <v>1803</v>
      </c>
      <c r="B54" s="16" t="s">
        <v>1804</v>
      </c>
      <c r="C54" s="10" t="s">
        <v>163</v>
      </c>
      <c r="D54" s="10" t="s">
        <v>153</v>
      </c>
      <c r="E54" s="32" t="str">
        <f t="shared" si="0"/>
        <v>7.65</v>
      </c>
      <c r="F54" s="32" t="str">
        <f>VLOOKUP(C54,Hovedkonto!$C$2:$E$11,3,FALSE)</f>
        <v>Renter, tilskud, udligning og skatter m.v.</v>
      </c>
      <c r="G54" s="3" t="s">
        <v>452</v>
      </c>
    </row>
    <row r="55" spans="1:7" x14ac:dyDescent="0.2">
      <c r="A55" s="16" t="s">
        <v>1803</v>
      </c>
      <c r="B55" s="16" t="s">
        <v>1804</v>
      </c>
      <c r="C55" s="10" t="s">
        <v>163</v>
      </c>
      <c r="D55" s="10" t="s">
        <v>147</v>
      </c>
      <c r="E55" s="32" t="str">
        <f t="shared" si="0"/>
        <v>7.68</v>
      </c>
      <c r="F55" s="32" t="str">
        <f>VLOOKUP(C55,Hovedkonto!$C$2:$E$11,3,FALSE)</f>
        <v>Renter, tilskud, udligning og skatter m.v.</v>
      </c>
      <c r="G55" s="3" t="s">
        <v>453</v>
      </c>
    </row>
    <row r="56" spans="1:7" x14ac:dyDescent="0.2">
      <c r="A56" s="16" t="s">
        <v>1803</v>
      </c>
      <c r="B56" s="16" t="s">
        <v>1804</v>
      </c>
      <c r="C56" s="10" t="s">
        <v>164</v>
      </c>
      <c r="D56" s="10" t="s">
        <v>133</v>
      </c>
      <c r="E56" s="32" t="str">
        <f t="shared" si="0"/>
        <v>8.22</v>
      </c>
      <c r="F56" s="32" t="str">
        <f>VLOOKUP(C56,Hovedkonto!$C$2:$E$11,3,FALSE)</f>
        <v>Balanceforskydninger</v>
      </c>
      <c r="G56" s="3" t="s">
        <v>454</v>
      </c>
    </row>
    <row r="57" spans="1:7" x14ac:dyDescent="0.2">
      <c r="A57" s="16" t="s">
        <v>1803</v>
      </c>
      <c r="B57" s="16" t="s">
        <v>1804</v>
      </c>
      <c r="C57" s="10" t="s">
        <v>164</v>
      </c>
      <c r="D57" s="10" t="s">
        <v>134</v>
      </c>
      <c r="E57" s="32" t="str">
        <f t="shared" si="0"/>
        <v>8.25</v>
      </c>
      <c r="F57" s="32" t="str">
        <f>VLOOKUP(C57,Hovedkonto!$C$2:$E$11,3,FALSE)</f>
        <v>Balanceforskydninger</v>
      </c>
      <c r="G57" s="3" t="s">
        <v>455</v>
      </c>
    </row>
    <row r="58" spans="1:7" x14ac:dyDescent="0.2">
      <c r="A58" s="16" t="s">
        <v>1803</v>
      </c>
      <c r="B58" s="16" t="s">
        <v>1804</v>
      </c>
      <c r="C58" s="10" t="s">
        <v>164</v>
      </c>
      <c r="D58" s="10" t="s">
        <v>135</v>
      </c>
      <c r="E58" s="32" t="str">
        <f t="shared" si="0"/>
        <v>8.28</v>
      </c>
      <c r="F58" s="32" t="str">
        <f>VLOOKUP(C58,Hovedkonto!$C$2:$E$11,3,FALSE)</f>
        <v>Balanceforskydninger</v>
      </c>
      <c r="G58" s="3" t="s">
        <v>456</v>
      </c>
    </row>
    <row r="59" spans="1:7" x14ac:dyDescent="0.2">
      <c r="A59" s="16" t="s">
        <v>1803</v>
      </c>
      <c r="B59" s="16" t="s">
        <v>1804</v>
      </c>
      <c r="C59" s="10" t="s">
        <v>164</v>
      </c>
      <c r="D59" s="10" t="s">
        <v>136</v>
      </c>
      <c r="E59" s="32" t="str">
        <f t="shared" si="0"/>
        <v>8.32</v>
      </c>
      <c r="F59" s="32" t="str">
        <f>VLOOKUP(C59,Hovedkonto!$C$2:$E$11,3,FALSE)</f>
        <v>Balanceforskydninger</v>
      </c>
      <c r="G59" s="3" t="s">
        <v>457</v>
      </c>
    </row>
    <row r="60" spans="1:7" x14ac:dyDescent="0.2">
      <c r="A60" s="16" t="s">
        <v>1803</v>
      </c>
      <c r="B60" s="16" t="s">
        <v>1804</v>
      </c>
      <c r="C60" s="10" t="s">
        <v>164</v>
      </c>
      <c r="D60" s="10" t="s">
        <v>137</v>
      </c>
      <c r="E60" s="32" t="str">
        <f t="shared" si="0"/>
        <v>8.35</v>
      </c>
      <c r="F60" s="32" t="str">
        <f>VLOOKUP(C60,Hovedkonto!$C$2:$E$11,3,FALSE)</f>
        <v>Balanceforskydninger</v>
      </c>
      <c r="G60" s="3" t="s">
        <v>458</v>
      </c>
    </row>
    <row r="61" spans="1:7" x14ac:dyDescent="0.2">
      <c r="A61" s="16" t="s">
        <v>1803</v>
      </c>
      <c r="B61" s="16" t="s">
        <v>1804</v>
      </c>
      <c r="C61" s="10" t="s">
        <v>164</v>
      </c>
      <c r="D61" s="10" t="s">
        <v>138</v>
      </c>
      <c r="E61" s="32" t="str">
        <f t="shared" si="0"/>
        <v>8.38</v>
      </c>
      <c r="F61" s="32" t="str">
        <f>VLOOKUP(C61,Hovedkonto!$C$2:$E$11,3,FALSE)</f>
        <v>Balanceforskydninger</v>
      </c>
      <c r="G61" s="3" t="s">
        <v>459</v>
      </c>
    </row>
    <row r="62" spans="1:7" x14ac:dyDescent="0.2">
      <c r="A62" s="16" t="s">
        <v>1803</v>
      </c>
      <c r="B62" s="16" t="s">
        <v>1804</v>
      </c>
      <c r="C62" s="10" t="s">
        <v>164</v>
      </c>
      <c r="D62" s="10" t="s">
        <v>149</v>
      </c>
      <c r="E62" s="32" t="str">
        <f t="shared" si="0"/>
        <v>8.42</v>
      </c>
      <c r="F62" s="32" t="str">
        <f>VLOOKUP(C62,Hovedkonto!$C$2:$E$11,3,FALSE)</f>
        <v>Balanceforskydninger</v>
      </c>
      <c r="G62" s="3" t="s">
        <v>460</v>
      </c>
    </row>
    <row r="63" spans="1:7" x14ac:dyDescent="0.2">
      <c r="A63" s="16" t="s">
        <v>1803</v>
      </c>
      <c r="B63" s="16" t="s">
        <v>1804</v>
      </c>
      <c r="C63" s="10" t="s">
        <v>164</v>
      </c>
      <c r="D63" s="10" t="s">
        <v>150</v>
      </c>
      <c r="E63" s="32" t="str">
        <f t="shared" si="0"/>
        <v>8.45</v>
      </c>
      <c r="F63" s="32" t="str">
        <f>VLOOKUP(C63,Hovedkonto!$C$2:$E$11,3,FALSE)</f>
        <v>Balanceforskydninger</v>
      </c>
      <c r="G63" s="3" t="s">
        <v>461</v>
      </c>
    </row>
    <row r="64" spans="1:7" x14ac:dyDescent="0.2">
      <c r="A64" s="16" t="s">
        <v>1803</v>
      </c>
      <c r="B64" s="16" t="s">
        <v>1804</v>
      </c>
      <c r="C64" s="10" t="s">
        <v>164</v>
      </c>
      <c r="D64" s="10" t="s">
        <v>139</v>
      </c>
      <c r="E64" s="32" t="str">
        <f t="shared" si="0"/>
        <v>8.48</v>
      </c>
      <c r="F64" s="32" t="str">
        <f>VLOOKUP(C64,Hovedkonto!$C$2:$E$11,3,FALSE)</f>
        <v>Balanceforskydninger</v>
      </c>
      <c r="G64" s="3" t="s">
        <v>462</v>
      </c>
    </row>
    <row r="65" spans="1:7" x14ac:dyDescent="0.2">
      <c r="A65" s="16" t="s">
        <v>1803</v>
      </c>
      <c r="B65" s="16" t="s">
        <v>1804</v>
      </c>
      <c r="C65" s="10" t="s">
        <v>164</v>
      </c>
      <c r="D65" s="10" t="s">
        <v>151</v>
      </c>
      <c r="E65" s="32" t="str">
        <f t="shared" si="0"/>
        <v>8.50</v>
      </c>
      <c r="F65" s="32" t="str">
        <f>VLOOKUP(C65,Hovedkonto!$C$2:$E$11,3,FALSE)</f>
        <v>Balanceforskydninger</v>
      </c>
      <c r="G65" s="3" t="s">
        <v>463</v>
      </c>
    </row>
    <row r="66" spans="1:7" x14ac:dyDescent="0.2">
      <c r="A66" s="16" t="s">
        <v>1803</v>
      </c>
      <c r="B66" s="16" t="s">
        <v>1804</v>
      </c>
      <c r="C66" s="10" t="s">
        <v>164</v>
      </c>
      <c r="D66" s="10" t="s">
        <v>152</v>
      </c>
      <c r="E66" s="32" t="str">
        <f t="shared" si="0"/>
        <v>8.51</v>
      </c>
      <c r="F66" s="32" t="str">
        <f>VLOOKUP(C66,Hovedkonto!$C$2:$E$11,3,FALSE)</f>
        <v>Balanceforskydninger</v>
      </c>
      <c r="G66" s="3" t="s">
        <v>464</v>
      </c>
    </row>
    <row r="67" spans="1:7" x14ac:dyDescent="0.2">
      <c r="A67" s="16" t="s">
        <v>1803</v>
      </c>
      <c r="B67" s="16" t="s">
        <v>1804</v>
      </c>
      <c r="C67" s="10" t="s">
        <v>164</v>
      </c>
      <c r="D67" s="10" t="s">
        <v>140</v>
      </c>
      <c r="E67" s="32" t="str">
        <f t="shared" si="0"/>
        <v>8.52</v>
      </c>
      <c r="F67" s="32" t="str">
        <f>VLOOKUP(C67,Hovedkonto!$C$2:$E$11,3,FALSE)</f>
        <v>Balanceforskydninger</v>
      </c>
      <c r="G67" s="3" t="s">
        <v>465</v>
      </c>
    </row>
    <row r="68" spans="1:7" x14ac:dyDescent="0.2">
      <c r="A68" s="16" t="s">
        <v>1803</v>
      </c>
      <c r="B68" s="16" t="s">
        <v>1804</v>
      </c>
      <c r="C68" s="10" t="s">
        <v>164</v>
      </c>
      <c r="D68" s="10" t="s">
        <v>141</v>
      </c>
      <c r="E68" s="32" t="str">
        <f t="shared" si="0"/>
        <v>8.55</v>
      </c>
      <c r="F68" s="32" t="str">
        <f>VLOOKUP(C68,Hovedkonto!$C$2:$E$11,3,FALSE)</f>
        <v>Balanceforskydninger</v>
      </c>
      <c r="G68" s="3" t="s">
        <v>466</v>
      </c>
    </row>
    <row r="69" spans="1:7" x14ac:dyDescent="0.2">
      <c r="A69" s="16" t="s">
        <v>1803</v>
      </c>
      <c r="B69" s="16" t="s">
        <v>1804</v>
      </c>
      <c r="C69" s="10" t="s">
        <v>164</v>
      </c>
      <c r="D69" s="10" t="s">
        <v>142</v>
      </c>
      <c r="E69" s="32" t="str">
        <f t="shared" si="0"/>
        <v>8.58</v>
      </c>
      <c r="F69" s="32" t="str">
        <f>VLOOKUP(C69,Hovedkonto!$C$2:$E$11,3,FALSE)</f>
        <v>Balanceforskydninger</v>
      </c>
      <c r="G69" s="3" t="s">
        <v>467</v>
      </c>
    </row>
    <row r="70" spans="1:7" x14ac:dyDescent="0.2">
      <c r="A70" s="16" t="s">
        <v>1803</v>
      </c>
      <c r="B70" s="16" t="s">
        <v>1804</v>
      </c>
      <c r="C70" s="10" t="s">
        <v>164</v>
      </c>
      <c r="D70" s="10" t="s">
        <v>145</v>
      </c>
      <c r="E70" s="32" t="str">
        <f t="shared" si="0"/>
        <v>8.62</v>
      </c>
      <c r="F70" s="32" t="str">
        <f>VLOOKUP(C70,Hovedkonto!$C$2:$E$11,3,FALSE)</f>
        <v>Balanceforskydninger</v>
      </c>
      <c r="G70" s="3" t="s">
        <v>468</v>
      </c>
    </row>
    <row r="71" spans="1:7" x14ac:dyDescent="0.2">
      <c r="A71" s="16" t="s">
        <v>1803</v>
      </c>
      <c r="B71" s="16" t="s">
        <v>1804</v>
      </c>
      <c r="C71" s="10" t="s">
        <v>164</v>
      </c>
      <c r="D71" s="10" t="s">
        <v>153</v>
      </c>
      <c r="E71" s="32" t="str">
        <f t="shared" ref="E71:E93" si="2">CONCATENATE(C71,".",D71)</f>
        <v>8.65</v>
      </c>
      <c r="F71" s="32" t="str">
        <f>VLOOKUP(C71,Hovedkonto!$C$2:$E$11,3,FALSE)</f>
        <v>Balanceforskydninger</v>
      </c>
      <c r="G71" s="3" t="s">
        <v>469</v>
      </c>
    </row>
    <row r="72" spans="1:7" x14ac:dyDescent="0.2">
      <c r="A72" s="16" t="s">
        <v>1803</v>
      </c>
      <c r="B72" s="16" t="s">
        <v>1804</v>
      </c>
      <c r="C72" s="10" t="s">
        <v>164</v>
      </c>
      <c r="D72" s="10" t="s">
        <v>147</v>
      </c>
      <c r="E72" s="32" t="str">
        <f t="shared" si="2"/>
        <v>8.68</v>
      </c>
      <c r="F72" s="32" t="str">
        <f>VLOOKUP(C72,Hovedkonto!$C$2:$E$11,3,FALSE)</f>
        <v>Balanceforskydninger</v>
      </c>
      <c r="G72" s="3" t="s">
        <v>470</v>
      </c>
    </row>
    <row r="73" spans="1:7" x14ac:dyDescent="0.2">
      <c r="A73" s="16" t="s">
        <v>1803</v>
      </c>
      <c r="B73" s="16" t="s">
        <v>1804</v>
      </c>
      <c r="C73" s="10" t="s">
        <v>164</v>
      </c>
      <c r="D73" s="10" t="s">
        <v>148</v>
      </c>
      <c r="E73" s="32" t="str">
        <f t="shared" si="2"/>
        <v>8.72</v>
      </c>
      <c r="F73" s="32" t="str">
        <f>VLOOKUP(C73,Hovedkonto!$C$2:$E$11,3,FALSE)</f>
        <v>Balanceforskydninger</v>
      </c>
      <c r="G73" s="3" t="s">
        <v>471</v>
      </c>
    </row>
    <row r="74" spans="1:7" x14ac:dyDescent="0.2">
      <c r="A74" s="16" t="s">
        <v>1803</v>
      </c>
      <c r="B74" s="16" t="s">
        <v>1804</v>
      </c>
      <c r="C74" s="10" t="s">
        <v>164</v>
      </c>
      <c r="D74" s="10" t="s">
        <v>154</v>
      </c>
      <c r="E74" s="32" t="str">
        <f t="shared" si="2"/>
        <v>8.75</v>
      </c>
      <c r="F74" s="32" t="str">
        <f>VLOOKUP(C74,Hovedkonto!$C$2:$E$11,3,FALSE)</f>
        <v>Balanceforskydninger</v>
      </c>
      <c r="G74" s="3" t="s">
        <v>472</v>
      </c>
    </row>
    <row r="75" spans="1:7" x14ac:dyDescent="0.2">
      <c r="A75" s="16" t="s">
        <v>1803</v>
      </c>
      <c r="B75" s="16" t="s">
        <v>1804</v>
      </c>
      <c r="C75" s="10" t="s">
        <v>165</v>
      </c>
      <c r="D75" s="10" t="s">
        <v>133</v>
      </c>
      <c r="E75" s="32" t="str">
        <f t="shared" si="2"/>
        <v>9.22</v>
      </c>
      <c r="F75" s="32" t="str">
        <f>VLOOKUP(C75,Hovedkonto!$C$2:$E$11,3,FALSE)</f>
        <v>Balance</v>
      </c>
      <c r="G75" s="3" t="s">
        <v>473</v>
      </c>
    </row>
    <row r="76" spans="1:7" x14ac:dyDescent="0.2">
      <c r="A76" s="16" t="s">
        <v>1803</v>
      </c>
      <c r="B76" s="16" t="s">
        <v>1804</v>
      </c>
      <c r="C76" s="10" t="s">
        <v>165</v>
      </c>
      <c r="D76" s="10" t="s">
        <v>134</v>
      </c>
      <c r="E76" s="32" t="str">
        <f t="shared" si="2"/>
        <v>9.25</v>
      </c>
      <c r="F76" s="32" t="str">
        <f>VLOOKUP(C76,Hovedkonto!$C$2:$E$11,3,FALSE)</f>
        <v>Balance</v>
      </c>
      <c r="G76" s="3" t="s">
        <v>474</v>
      </c>
    </row>
    <row r="77" spans="1:7" x14ac:dyDescent="0.2">
      <c r="A77" s="16" t="s">
        <v>1803</v>
      </c>
      <c r="B77" s="16" t="s">
        <v>1804</v>
      </c>
      <c r="C77" s="10" t="s">
        <v>165</v>
      </c>
      <c r="D77" s="10" t="s">
        <v>135</v>
      </c>
      <c r="E77" s="32" t="str">
        <f t="shared" si="2"/>
        <v>9.28</v>
      </c>
      <c r="F77" s="32" t="str">
        <f>VLOOKUP(C77,Hovedkonto!$C$2:$E$11,3,FALSE)</f>
        <v>Balance</v>
      </c>
      <c r="G77" s="3" t="s">
        <v>475</v>
      </c>
    </row>
    <row r="78" spans="1:7" x14ac:dyDescent="0.2">
      <c r="A78" s="16" t="s">
        <v>1803</v>
      </c>
      <c r="B78" s="16" t="s">
        <v>1804</v>
      </c>
      <c r="C78" s="10" t="s">
        <v>165</v>
      </c>
      <c r="D78" s="10" t="s">
        <v>136</v>
      </c>
      <c r="E78" s="32" t="str">
        <f t="shared" si="2"/>
        <v>9.32</v>
      </c>
      <c r="F78" s="32" t="str">
        <f>VLOOKUP(C78,Hovedkonto!$C$2:$E$11,3,FALSE)</f>
        <v>Balance</v>
      </c>
      <c r="G78" s="3" t="s">
        <v>476</v>
      </c>
    </row>
    <row r="79" spans="1:7" x14ac:dyDescent="0.2">
      <c r="A79" s="16" t="s">
        <v>1803</v>
      </c>
      <c r="B79" s="16" t="s">
        <v>1804</v>
      </c>
      <c r="C79" s="10" t="s">
        <v>165</v>
      </c>
      <c r="D79" s="10" t="s">
        <v>137</v>
      </c>
      <c r="E79" s="32" t="str">
        <f t="shared" si="2"/>
        <v>9.35</v>
      </c>
      <c r="F79" s="32" t="str">
        <f>VLOOKUP(C79,Hovedkonto!$C$2:$E$11,3,FALSE)</f>
        <v>Balance</v>
      </c>
      <c r="G79" s="3" t="s">
        <v>458</v>
      </c>
    </row>
    <row r="80" spans="1:7" x14ac:dyDescent="0.2">
      <c r="A80" s="16" t="s">
        <v>1803</v>
      </c>
      <c r="B80" s="16" t="s">
        <v>1804</v>
      </c>
      <c r="C80" s="10" t="s">
        <v>165</v>
      </c>
      <c r="D80" s="10" t="s">
        <v>138</v>
      </c>
      <c r="E80" s="32" t="str">
        <f t="shared" si="2"/>
        <v>9.38</v>
      </c>
      <c r="F80" s="32" t="str">
        <f>VLOOKUP(C80,Hovedkonto!$C$2:$E$11,3,FALSE)</f>
        <v>Balance</v>
      </c>
      <c r="G80" s="3" t="s">
        <v>477</v>
      </c>
    </row>
    <row r="81" spans="1:7" x14ac:dyDescent="0.2">
      <c r="A81" s="16" t="s">
        <v>1803</v>
      </c>
      <c r="B81" s="16" t="s">
        <v>1804</v>
      </c>
      <c r="C81" s="10" t="s">
        <v>165</v>
      </c>
      <c r="D81" s="10" t="s">
        <v>149</v>
      </c>
      <c r="E81" s="32" t="str">
        <f t="shared" si="2"/>
        <v>9.42</v>
      </c>
      <c r="F81" s="32" t="str">
        <f>VLOOKUP(C81,Hovedkonto!$C$2:$E$11,3,FALSE)</f>
        <v>Balance</v>
      </c>
      <c r="G81" s="3" t="s">
        <v>478</v>
      </c>
    </row>
    <row r="82" spans="1:7" x14ac:dyDescent="0.2">
      <c r="A82" s="16" t="s">
        <v>1803</v>
      </c>
      <c r="B82" s="16" t="s">
        <v>1804</v>
      </c>
      <c r="C82" s="10" t="s">
        <v>165</v>
      </c>
      <c r="D82" s="10" t="s">
        <v>150</v>
      </c>
      <c r="E82" s="32" t="str">
        <f t="shared" si="2"/>
        <v>9.45</v>
      </c>
      <c r="F82" s="32" t="str">
        <f>VLOOKUP(C82,Hovedkonto!$C$2:$E$11,3,FALSE)</f>
        <v>Balance</v>
      </c>
      <c r="G82" s="3" t="s">
        <v>479</v>
      </c>
    </row>
    <row r="83" spans="1:7" x14ac:dyDescent="0.2">
      <c r="A83" s="16" t="s">
        <v>1803</v>
      </c>
      <c r="B83" s="16" t="s">
        <v>1804</v>
      </c>
      <c r="C83" s="10" t="s">
        <v>165</v>
      </c>
      <c r="D83" s="10" t="s">
        <v>139</v>
      </c>
      <c r="E83" s="32" t="str">
        <f t="shared" si="2"/>
        <v>9.48</v>
      </c>
      <c r="F83" s="32" t="str">
        <f>VLOOKUP(C83,Hovedkonto!$C$2:$E$11,3,FALSE)</f>
        <v>Balance</v>
      </c>
      <c r="G83" s="3" t="s">
        <v>480</v>
      </c>
    </row>
    <row r="84" spans="1:7" x14ac:dyDescent="0.2">
      <c r="A84" s="16" t="s">
        <v>1803</v>
      </c>
      <c r="B84" s="16" t="s">
        <v>1804</v>
      </c>
      <c r="C84" s="10" t="s">
        <v>165</v>
      </c>
      <c r="D84" s="10" t="s">
        <v>151</v>
      </c>
      <c r="E84" s="32" t="str">
        <f t="shared" si="2"/>
        <v>9.50</v>
      </c>
      <c r="F84" s="32" t="str">
        <f>VLOOKUP(C84,Hovedkonto!$C$2:$E$11,3,FALSE)</f>
        <v>Balance</v>
      </c>
      <c r="G84" s="3" t="s">
        <v>481</v>
      </c>
    </row>
    <row r="85" spans="1:7" x14ac:dyDescent="0.2">
      <c r="A85" s="16" t="s">
        <v>1803</v>
      </c>
      <c r="B85" s="16" t="s">
        <v>1804</v>
      </c>
      <c r="C85" s="10" t="s">
        <v>165</v>
      </c>
      <c r="D85" s="10" t="s">
        <v>152</v>
      </c>
      <c r="E85" s="32" t="str">
        <f t="shared" si="2"/>
        <v>9.51</v>
      </c>
      <c r="F85" s="32" t="str">
        <f>VLOOKUP(C85,Hovedkonto!$C$2:$E$11,3,FALSE)</f>
        <v>Balance</v>
      </c>
      <c r="G85" s="3" t="s">
        <v>482</v>
      </c>
    </row>
    <row r="86" spans="1:7" x14ac:dyDescent="0.2">
      <c r="A86" s="16" t="s">
        <v>1803</v>
      </c>
      <c r="B86" s="16" t="s">
        <v>1804</v>
      </c>
      <c r="C86" s="10" t="s">
        <v>165</v>
      </c>
      <c r="D86" s="10" t="s">
        <v>140</v>
      </c>
      <c r="E86" s="32" t="str">
        <f t="shared" si="2"/>
        <v>9.52</v>
      </c>
      <c r="F86" s="32" t="str">
        <f>VLOOKUP(C86,Hovedkonto!$C$2:$E$11,3,FALSE)</f>
        <v>Balance</v>
      </c>
      <c r="G86" s="3" t="s">
        <v>483</v>
      </c>
    </row>
    <row r="87" spans="1:7" x14ac:dyDescent="0.2">
      <c r="A87" s="16" t="s">
        <v>1803</v>
      </c>
      <c r="B87" s="16" t="s">
        <v>1804</v>
      </c>
      <c r="C87" s="10" t="s">
        <v>165</v>
      </c>
      <c r="D87" s="10" t="s">
        <v>141</v>
      </c>
      <c r="E87" s="32" t="str">
        <f t="shared" si="2"/>
        <v>9.55</v>
      </c>
      <c r="F87" s="32" t="str">
        <f>VLOOKUP(C87,Hovedkonto!$C$2:$E$11,3,FALSE)</f>
        <v>Balance</v>
      </c>
      <c r="G87" s="3" t="s">
        <v>484</v>
      </c>
    </row>
    <row r="88" spans="1:7" x14ac:dyDescent="0.2">
      <c r="A88" s="16" t="s">
        <v>1803</v>
      </c>
      <c r="B88" s="16" t="s">
        <v>1804</v>
      </c>
      <c r="C88" s="10" t="s">
        <v>165</v>
      </c>
      <c r="D88" s="10" t="s">
        <v>142</v>
      </c>
      <c r="E88" s="32" t="str">
        <f t="shared" si="2"/>
        <v>9.58</v>
      </c>
      <c r="F88" s="32" t="str">
        <f>VLOOKUP(C88,Hovedkonto!$C$2:$E$11,3,FALSE)</f>
        <v>Balance</v>
      </c>
      <c r="G88" s="3" t="s">
        <v>467</v>
      </c>
    </row>
    <row r="89" spans="1:7" x14ac:dyDescent="0.2">
      <c r="A89" s="16" t="s">
        <v>1803</v>
      </c>
      <c r="B89" s="16" t="s">
        <v>1804</v>
      </c>
      <c r="C89" s="10" t="s">
        <v>165</v>
      </c>
      <c r="D89" s="10" t="s">
        <v>145</v>
      </c>
      <c r="E89" s="32" t="str">
        <f t="shared" si="2"/>
        <v>9.62</v>
      </c>
      <c r="F89" s="32" t="str">
        <f>VLOOKUP(C89,Hovedkonto!$C$2:$E$11,3,FALSE)</f>
        <v>Balance</v>
      </c>
      <c r="G89" s="3" t="s">
        <v>468</v>
      </c>
    </row>
    <row r="90" spans="1:7" x14ac:dyDescent="0.2">
      <c r="A90" s="16" t="s">
        <v>1803</v>
      </c>
      <c r="B90" s="16" t="s">
        <v>1804</v>
      </c>
      <c r="C90" s="10" t="s">
        <v>165</v>
      </c>
      <c r="D90" s="10" t="s">
        <v>153</v>
      </c>
      <c r="E90" s="32" t="str">
        <f t="shared" si="2"/>
        <v>9.65</v>
      </c>
      <c r="F90" s="32" t="str">
        <f>VLOOKUP(C90,Hovedkonto!$C$2:$E$11,3,FALSE)</f>
        <v>Balance</v>
      </c>
      <c r="G90" s="3" t="s">
        <v>469</v>
      </c>
    </row>
    <row r="91" spans="1:7" x14ac:dyDescent="0.2">
      <c r="A91" s="16" t="s">
        <v>1803</v>
      </c>
      <c r="B91" s="16" t="s">
        <v>1804</v>
      </c>
      <c r="C91" s="10" t="s">
        <v>165</v>
      </c>
      <c r="D91" s="10" t="s">
        <v>147</v>
      </c>
      <c r="E91" s="32" t="str">
        <f t="shared" si="2"/>
        <v>9.68</v>
      </c>
      <c r="F91" s="32" t="str">
        <f>VLOOKUP(C91,Hovedkonto!$C$2:$E$11,3,FALSE)</f>
        <v>Balance</v>
      </c>
      <c r="G91" s="3" t="s">
        <v>470</v>
      </c>
    </row>
    <row r="92" spans="1:7" x14ac:dyDescent="0.2">
      <c r="A92" s="16" t="s">
        <v>1803</v>
      </c>
      <c r="B92" s="16" t="s">
        <v>1804</v>
      </c>
      <c r="C92" s="10" t="s">
        <v>165</v>
      </c>
      <c r="D92" s="10" t="s">
        <v>148</v>
      </c>
      <c r="E92" s="32" t="str">
        <f t="shared" si="2"/>
        <v>9.72</v>
      </c>
      <c r="F92" s="32" t="str">
        <f>VLOOKUP(C92,Hovedkonto!$C$2:$E$11,3,FALSE)</f>
        <v>Balance</v>
      </c>
      <c r="G92" s="3" t="s">
        <v>471</v>
      </c>
    </row>
    <row r="93" spans="1:7" x14ac:dyDescent="0.2">
      <c r="A93" s="16" t="s">
        <v>1803</v>
      </c>
      <c r="B93" s="16" t="s">
        <v>1804</v>
      </c>
      <c r="C93" s="10" t="s">
        <v>165</v>
      </c>
      <c r="D93" s="10" t="s">
        <v>154</v>
      </c>
      <c r="E93" s="32" t="str">
        <f t="shared" si="2"/>
        <v>9.75</v>
      </c>
      <c r="F93" s="32" t="str">
        <f>VLOOKUP(C93,Hovedkonto!$C$2:$E$11,3,FALSE)</f>
        <v>Balance</v>
      </c>
      <c r="G93" s="3" t="s">
        <v>472</v>
      </c>
    </row>
  </sheetData>
  <autoFilter ref="A1:G92"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J435"/>
  <sheetViews>
    <sheetView workbookViewId="0">
      <pane ySplit="1" topLeftCell="A2" activePane="bottomLeft" state="frozen"/>
      <selection pane="bottomLeft" activeCell="N6" sqref="N6"/>
    </sheetView>
  </sheetViews>
  <sheetFormatPr defaultColWidth="5" defaultRowHeight="15" x14ac:dyDescent="0.25"/>
  <cols>
    <col min="1" max="1" width="9.85546875" bestFit="1" customWidth="1"/>
    <col min="2" max="2" width="9.140625" bestFit="1" customWidth="1"/>
    <col min="4" max="5" width="5" style="23"/>
    <col min="6" max="6" width="6.7109375" style="22" bestFit="1" customWidth="1"/>
    <col min="7" max="7" width="8.42578125" style="8" bestFit="1" customWidth="1"/>
    <col min="8" max="8" width="35.42578125" style="8" bestFit="1" customWidth="1"/>
    <col min="9" max="9" width="33.5703125" style="8" bestFit="1" customWidth="1"/>
    <col min="10" max="10" width="58.7109375" style="1" bestFit="1" customWidth="1"/>
  </cols>
  <sheetData>
    <row r="1" spans="1:10" x14ac:dyDescent="0.25">
      <c r="A1" s="18" t="s">
        <v>20</v>
      </c>
      <c r="B1" s="18" t="s">
        <v>21</v>
      </c>
      <c r="C1" s="18" t="s">
        <v>0</v>
      </c>
      <c r="D1" s="19" t="s">
        <v>3</v>
      </c>
      <c r="E1" s="19" t="s">
        <v>4</v>
      </c>
      <c r="F1" s="19" t="s">
        <v>155</v>
      </c>
      <c r="G1" s="19" t="s">
        <v>551</v>
      </c>
      <c r="H1" s="19" t="s">
        <v>17</v>
      </c>
      <c r="I1" s="19" t="s">
        <v>18</v>
      </c>
      <c r="J1" s="19" t="s">
        <v>19</v>
      </c>
    </row>
    <row r="2" spans="1:10" x14ac:dyDescent="0.25">
      <c r="A2" s="16" t="s">
        <v>1803</v>
      </c>
      <c r="B2" s="16" t="s">
        <v>1804</v>
      </c>
      <c r="C2" s="14" t="s">
        <v>156</v>
      </c>
      <c r="D2" s="16" t="s">
        <v>133</v>
      </c>
      <c r="E2" s="16" t="s">
        <v>22</v>
      </c>
      <c r="F2" s="32" t="str">
        <f>CONCATENATE(C2,".",D2)</f>
        <v>0.22</v>
      </c>
      <c r="G2" s="32" t="str">
        <f>CONCATENATE(C2,".",D2,".",E2)</f>
        <v>0.22.01</v>
      </c>
      <c r="H2" s="32" t="str">
        <f>VLOOKUP(C2,Hovedkonto!$C$2:$E$11,3,FALSE)</f>
        <v>Byudvikling, bolig- og miljøforanstaltninger</v>
      </c>
      <c r="I2" s="32" t="str">
        <f>VLOOKUP(F2,Hovedfunktion!$E$2:$G$93,3,FALSE)</f>
        <v xml:space="preserve">JORDFORSYNING </v>
      </c>
      <c r="J2" s="3" t="s">
        <v>166</v>
      </c>
    </row>
    <row r="3" spans="1:10" x14ac:dyDescent="0.25">
      <c r="A3" s="16" t="s">
        <v>1803</v>
      </c>
      <c r="B3" s="16" t="s">
        <v>1804</v>
      </c>
      <c r="C3" s="14" t="s">
        <v>156</v>
      </c>
      <c r="D3" s="16" t="s">
        <v>133</v>
      </c>
      <c r="E3" s="16" t="s">
        <v>23</v>
      </c>
      <c r="F3" s="32" t="str">
        <f t="shared" ref="F3:F72" si="0">CONCATENATE(C3,".",D3)</f>
        <v>0.22</v>
      </c>
      <c r="G3" s="32" t="str">
        <f t="shared" ref="G3:G72" si="1">CONCATENATE(C3,".",D3,".",E3)</f>
        <v>0.22.02</v>
      </c>
      <c r="H3" s="32" t="str">
        <f>VLOOKUP(C3,Hovedkonto!$C$2:$E$11,3,FALSE)</f>
        <v>Byudvikling, bolig- og miljøforanstaltninger</v>
      </c>
      <c r="I3" s="32" t="str">
        <f>VLOOKUP(F3,Hovedfunktion!$E$2:$G$93,3,FALSE)</f>
        <v xml:space="preserve">JORDFORSYNING </v>
      </c>
      <c r="J3" s="3" t="s">
        <v>167</v>
      </c>
    </row>
    <row r="4" spans="1:10" x14ac:dyDescent="0.25">
      <c r="A4" s="16" t="s">
        <v>1803</v>
      </c>
      <c r="B4" s="16" t="s">
        <v>1804</v>
      </c>
      <c r="C4" s="14" t="s">
        <v>156</v>
      </c>
      <c r="D4" s="16" t="s">
        <v>133</v>
      </c>
      <c r="E4" s="16" t="s">
        <v>24</v>
      </c>
      <c r="F4" s="32" t="str">
        <f t="shared" si="0"/>
        <v>0.22</v>
      </c>
      <c r="G4" s="32" t="str">
        <f t="shared" si="1"/>
        <v>0.22.03</v>
      </c>
      <c r="H4" s="32" t="str">
        <f>VLOOKUP(C4,Hovedkonto!$C$2:$E$11,3,FALSE)</f>
        <v>Byudvikling, bolig- og miljøforanstaltninger</v>
      </c>
      <c r="I4" s="32" t="str">
        <f>VLOOKUP(F4,Hovedfunktion!$E$2:$G$93,3,FALSE)</f>
        <v xml:space="preserve">JORDFORSYNING </v>
      </c>
      <c r="J4" s="3" t="s">
        <v>168</v>
      </c>
    </row>
    <row r="5" spans="1:10" x14ac:dyDescent="0.25">
      <c r="A5" s="16" t="s">
        <v>1803</v>
      </c>
      <c r="B5" s="16" t="s">
        <v>1804</v>
      </c>
      <c r="C5" s="14" t="s">
        <v>156</v>
      </c>
      <c r="D5" s="16" t="s">
        <v>133</v>
      </c>
      <c r="E5" s="16" t="s">
        <v>25</v>
      </c>
      <c r="F5" s="32" t="str">
        <f t="shared" si="0"/>
        <v>0.22</v>
      </c>
      <c r="G5" s="32" t="str">
        <f t="shared" si="1"/>
        <v>0.22.04</v>
      </c>
      <c r="H5" s="32" t="str">
        <f>VLOOKUP(C5,Hovedkonto!$C$2:$E$11,3,FALSE)</f>
        <v>Byudvikling, bolig- og miljøforanstaltninger</v>
      </c>
      <c r="I5" s="32" t="str">
        <f>VLOOKUP(F5,Hovedfunktion!$E$2:$G$93,3,FALSE)</f>
        <v xml:space="preserve">JORDFORSYNING </v>
      </c>
      <c r="J5" s="3" t="s">
        <v>169</v>
      </c>
    </row>
    <row r="6" spans="1:10" x14ac:dyDescent="0.25">
      <c r="A6" s="16" t="s">
        <v>1803</v>
      </c>
      <c r="B6" s="16" t="s">
        <v>1804</v>
      </c>
      <c r="C6" s="14" t="s">
        <v>156</v>
      </c>
      <c r="D6" s="16" t="s">
        <v>133</v>
      </c>
      <c r="E6" s="16" t="s">
        <v>26</v>
      </c>
      <c r="F6" s="32" t="str">
        <f t="shared" si="0"/>
        <v>0.22</v>
      </c>
      <c r="G6" s="32" t="str">
        <f t="shared" si="1"/>
        <v>0.22.05</v>
      </c>
      <c r="H6" s="32" t="str">
        <f>VLOOKUP(C6,Hovedkonto!$C$2:$E$11,3,FALSE)</f>
        <v>Byudvikling, bolig- og miljøforanstaltninger</v>
      </c>
      <c r="I6" s="32" t="str">
        <f>VLOOKUP(F6,Hovedfunktion!$E$2:$G$93,3,FALSE)</f>
        <v xml:space="preserve">JORDFORSYNING </v>
      </c>
      <c r="J6" s="3" t="s">
        <v>170</v>
      </c>
    </row>
    <row r="7" spans="1:10" x14ac:dyDescent="0.25">
      <c r="A7" s="16" t="s">
        <v>1803</v>
      </c>
      <c r="B7" s="16" t="s">
        <v>1804</v>
      </c>
      <c r="C7" s="14" t="s">
        <v>156</v>
      </c>
      <c r="D7" s="16" t="s">
        <v>133</v>
      </c>
      <c r="E7" s="16" t="s">
        <v>485</v>
      </c>
      <c r="F7" s="32" t="str">
        <f t="shared" si="0"/>
        <v>0.22</v>
      </c>
      <c r="G7" s="32" t="str">
        <f t="shared" si="1"/>
        <v>0.22.10</v>
      </c>
      <c r="H7" s="32" t="str">
        <f>VLOOKUP(C7,Hovedkonto!$C$2:$E$11,3,FALSE)</f>
        <v>Byudvikling, bolig- og miljøforanstaltninger</v>
      </c>
      <c r="I7" s="32" t="str">
        <f>VLOOKUP(F7,Hovedfunktion!$E$2:$G$93,3,FALSE)</f>
        <v xml:space="preserve">JORDFORSYNING </v>
      </c>
      <c r="J7" s="3" t="s">
        <v>166</v>
      </c>
    </row>
    <row r="8" spans="1:10" x14ac:dyDescent="0.25">
      <c r="A8" s="16" t="s">
        <v>1803</v>
      </c>
      <c r="B8" s="16" t="s">
        <v>1804</v>
      </c>
      <c r="C8" s="14" t="s">
        <v>156</v>
      </c>
      <c r="D8" s="16" t="s">
        <v>134</v>
      </c>
      <c r="E8" s="16" t="s">
        <v>485</v>
      </c>
      <c r="F8" s="32" t="str">
        <f t="shared" si="0"/>
        <v>0.25</v>
      </c>
      <c r="G8" s="32" t="str">
        <f t="shared" si="1"/>
        <v>0.25.10</v>
      </c>
      <c r="H8" s="32" t="str">
        <f>VLOOKUP(C8,Hovedkonto!$C$2:$E$11,3,FALSE)</f>
        <v>Byudvikling, bolig- og miljøforanstaltninger</v>
      </c>
      <c r="I8" s="32" t="str">
        <f>VLOOKUP(F8,Hovedfunktion!$E$2:$G$93,3,FALSE)</f>
        <v xml:space="preserve">FASTE EJENDOMME </v>
      </c>
      <c r="J8" s="3" t="s">
        <v>166</v>
      </c>
    </row>
    <row r="9" spans="1:10" x14ac:dyDescent="0.25">
      <c r="A9" s="16" t="s">
        <v>1803</v>
      </c>
      <c r="B9" s="16" t="s">
        <v>1804</v>
      </c>
      <c r="C9" s="14" t="s">
        <v>156</v>
      </c>
      <c r="D9" s="16" t="s">
        <v>134</v>
      </c>
      <c r="E9" s="16" t="s">
        <v>486</v>
      </c>
      <c r="F9" s="32" t="str">
        <f t="shared" si="0"/>
        <v>0.25</v>
      </c>
      <c r="G9" s="32" t="str">
        <f t="shared" si="1"/>
        <v>0.25.11</v>
      </c>
      <c r="H9" s="32" t="str">
        <f>VLOOKUP(C9,Hovedkonto!$C$2:$E$11,3,FALSE)</f>
        <v>Byudvikling, bolig- og miljøforanstaltninger</v>
      </c>
      <c r="I9" s="32" t="str">
        <f>VLOOKUP(F9,Hovedfunktion!$E$2:$G$93,3,FALSE)</f>
        <v xml:space="preserve">FASTE EJENDOMME </v>
      </c>
      <c r="J9" s="3" t="s">
        <v>171</v>
      </c>
    </row>
    <row r="10" spans="1:10" x14ac:dyDescent="0.25">
      <c r="A10" s="16" t="s">
        <v>1803</v>
      </c>
      <c r="B10" s="16" t="s">
        <v>1804</v>
      </c>
      <c r="C10" s="14" t="s">
        <v>156</v>
      </c>
      <c r="D10" s="16" t="s">
        <v>134</v>
      </c>
      <c r="E10" s="16" t="s">
        <v>487</v>
      </c>
      <c r="F10" s="32" t="str">
        <f t="shared" si="0"/>
        <v>0.25</v>
      </c>
      <c r="G10" s="32" t="str">
        <f t="shared" si="1"/>
        <v>0.25.12</v>
      </c>
      <c r="H10" s="32" t="str">
        <f>VLOOKUP(C10,Hovedkonto!$C$2:$E$11,3,FALSE)</f>
        <v>Byudvikling, bolig- og miljøforanstaltninger</v>
      </c>
      <c r="I10" s="32" t="str">
        <f>VLOOKUP(F10,Hovedfunktion!$E$2:$G$93,3,FALSE)</f>
        <v xml:space="preserve">FASTE EJENDOMME </v>
      </c>
      <c r="J10" s="3" t="s">
        <v>172</v>
      </c>
    </row>
    <row r="11" spans="1:10" x14ac:dyDescent="0.25">
      <c r="A11" s="16" t="s">
        <v>1803</v>
      </c>
      <c r="B11" s="16" t="s">
        <v>1804</v>
      </c>
      <c r="C11" s="14" t="s">
        <v>156</v>
      </c>
      <c r="D11" s="16" t="s">
        <v>134</v>
      </c>
      <c r="E11" s="16" t="s">
        <v>488</v>
      </c>
      <c r="F11" s="32" t="str">
        <f t="shared" si="0"/>
        <v>0.25</v>
      </c>
      <c r="G11" s="32" t="str">
        <f t="shared" si="1"/>
        <v>0.25.13</v>
      </c>
      <c r="H11" s="32" t="str">
        <f>VLOOKUP(C11,Hovedkonto!$C$2:$E$11,3,FALSE)</f>
        <v>Byudvikling, bolig- og miljøforanstaltninger</v>
      </c>
      <c r="I11" s="32" t="str">
        <f>VLOOKUP(F11,Hovedfunktion!$E$2:$G$93,3,FALSE)</f>
        <v xml:space="preserve">FASTE EJENDOMME </v>
      </c>
      <c r="J11" s="3" t="s">
        <v>173</v>
      </c>
    </row>
    <row r="12" spans="1:10" x14ac:dyDescent="0.25">
      <c r="A12" s="16" t="s">
        <v>1803</v>
      </c>
      <c r="B12" s="16" t="s">
        <v>1804</v>
      </c>
      <c r="C12" s="14" t="s">
        <v>156</v>
      </c>
      <c r="D12" s="16" t="s">
        <v>134</v>
      </c>
      <c r="E12" s="16" t="s">
        <v>489</v>
      </c>
      <c r="F12" s="32" t="str">
        <f t="shared" si="0"/>
        <v>0.25</v>
      </c>
      <c r="G12" s="32" t="str">
        <f t="shared" si="1"/>
        <v>0.25.15</v>
      </c>
      <c r="H12" s="32" t="str">
        <f>VLOOKUP(C12,Hovedkonto!$C$2:$E$11,3,FALSE)</f>
        <v>Byudvikling, bolig- og miljøforanstaltninger</v>
      </c>
      <c r="I12" s="32" t="str">
        <f>VLOOKUP(F12,Hovedfunktion!$E$2:$G$93,3,FALSE)</f>
        <v xml:space="preserve">FASTE EJENDOMME </v>
      </c>
      <c r="J12" s="3" t="s">
        <v>174</v>
      </c>
    </row>
    <row r="13" spans="1:10" x14ac:dyDescent="0.25">
      <c r="A13" s="16" t="s">
        <v>1803</v>
      </c>
      <c r="B13" s="16" t="s">
        <v>1804</v>
      </c>
      <c r="C13" s="14" t="s">
        <v>156</v>
      </c>
      <c r="D13" s="16" t="s">
        <v>134</v>
      </c>
      <c r="E13" s="16" t="s">
        <v>490</v>
      </c>
      <c r="F13" s="32" t="str">
        <f t="shared" si="0"/>
        <v>0.25</v>
      </c>
      <c r="G13" s="32" t="str">
        <f t="shared" si="1"/>
        <v>0.25.17</v>
      </c>
      <c r="H13" s="32" t="str">
        <f>VLOOKUP(C13,Hovedkonto!$C$2:$E$11,3,FALSE)</f>
        <v>Byudvikling, bolig- og miljøforanstaltninger</v>
      </c>
      <c r="I13" s="32" t="str">
        <f>VLOOKUP(F13,Hovedfunktion!$E$2:$G$93,3,FALSE)</f>
        <v xml:space="preserve">FASTE EJENDOMME </v>
      </c>
      <c r="J13" s="3" t="s">
        <v>175</v>
      </c>
    </row>
    <row r="14" spans="1:10" x14ac:dyDescent="0.25">
      <c r="A14" s="16" t="s">
        <v>1803</v>
      </c>
      <c r="B14" s="16" t="s">
        <v>1804</v>
      </c>
      <c r="C14" s="14" t="s">
        <v>156</v>
      </c>
      <c r="D14" s="16" t="s">
        <v>134</v>
      </c>
      <c r="E14" s="16" t="s">
        <v>491</v>
      </c>
      <c r="F14" s="32" t="str">
        <f t="shared" si="0"/>
        <v>0.25</v>
      </c>
      <c r="G14" s="32" t="str">
        <f t="shared" si="1"/>
        <v>0.25.18</v>
      </c>
      <c r="H14" s="32" t="str">
        <f>VLOOKUP(C14,Hovedkonto!$C$2:$E$11,3,FALSE)</f>
        <v>Byudvikling, bolig- og miljøforanstaltninger</v>
      </c>
      <c r="I14" s="32" t="str">
        <f>VLOOKUP(F14,Hovedfunktion!$E$2:$G$93,3,FALSE)</f>
        <v xml:space="preserve">FASTE EJENDOMME </v>
      </c>
      <c r="J14" s="3" t="s">
        <v>176</v>
      </c>
    </row>
    <row r="15" spans="1:10" x14ac:dyDescent="0.25">
      <c r="A15" s="16" t="s">
        <v>1841</v>
      </c>
      <c r="B15" s="16" t="s">
        <v>1804</v>
      </c>
      <c r="C15" s="14" t="s">
        <v>156</v>
      </c>
      <c r="D15" s="16" t="s">
        <v>134</v>
      </c>
      <c r="E15" s="16" t="s">
        <v>529</v>
      </c>
      <c r="F15" s="32" t="str">
        <f t="shared" ref="F15" si="2">CONCATENATE(C15,".",D15)</f>
        <v>0.25</v>
      </c>
      <c r="G15" s="32" t="str">
        <f t="shared" ref="G15" si="3">CONCATENATE(C15,".",D15,".",E15)</f>
        <v>0.25.19</v>
      </c>
      <c r="H15" s="32" t="str">
        <f>VLOOKUP(C15,Hovedkonto!$C$2:$E$11,3,FALSE)</f>
        <v>Byudvikling, bolig- og miljøforanstaltninger</v>
      </c>
      <c r="I15" s="32" t="str">
        <f>VLOOKUP(F15,Hovedfunktion!$E$2:$G$93,3,FALSE)</f>
        <v xml:space="preserve">FASTE EJENDOMME </v>
      </c>
      <c r="J15" s="3" t="s">
        <v>268</v>
      </c>
    </row>
    <row r="16" spans="1:10" x14ac:dyDescent="0.25">
      <c r="A16" s="16" t="s">
        <v>1803</v>
      </c>
      <c r="B16" s="16" t="s">
        <v>1804</v>
      </c>
      <c r="C16" s="14" t="s">
        <v>156</v>
      </c>
      <c r="D16" s="16" t="s">
        <v>135</v>
      </c>
      <c r="E16" s="16" t="s">
        <v>492</v>
      </c>
      <c r="F16" s="32" t="str">
        <f t="shared" si="0"/>
        <v>0.28</v>
      </c>
      <c r="G16" s="32" t="str">
        <f t="shared" si="1"/>
        <v>0.28.20</v>
      </c>
      <c r="H16" s="32" t="str">
        <f>VLOOKUP(C16,Hovedkonto!$C$2:$E$11,3,FALSE)</f>
        <v>Byudvikling, bolig- og miljøforanstaltninger</v>
      </c>
      <c r="I16" s="32" t="str">
        <f>VLOOKUP(F16,Hovedfunktion!$E$2:$G$93,3,FALSE)</f>
        <v xml:space="preserve">FRITIDSOMRÅDER </v>
      </c>
      <c r="J16" s="3" t="s">
        <v>177</v>
      </c>
    </row>
    <row r="17" spans="1:10" x14ac:dyDescent="0.25">
      <c r="A17" s="16" t="s">
        <v>1803</v>
      </c>
      <c r="B17" s="16" t="s">
        <v>1804</v>
      </c>
      <c r="C17" s="14" t="s">
        <v>156</v>
      </c>
      <c r="D17" s="16" t="s">
        <v>136</v>
      </c>
      <c r="E17" s="16" t="s">
        <v>493</v>
      </c>
      <c r="F17" s="32" t="str">
        <f t="shared" si="0"/>
        <v>0.32</v>
      </c>
      <c r="G17" s="32" t="str">
        <f t="shared" si="1"/>
        <v>0.32.31</v>
      </c>
      <c r="H17" s="32" t="str">
        <f>VLOOKUP(C17,Hovedkonto!$C$2:$E$11,3,FALSE)</f>
        <v>Byudvikling, bolig- og miljøforanstaltninger</v>
      </c>
      <c r="I17" s="32" t="str">
        <f>VLOOKUP(F17,Hovedfunktion!$E$2:$G$93,3,FALSE)</f>
        <v xml:space="preserve">FRITIDSFACILITETER </v>
      </c>
      <c r="J17" s="3" t="s">
        <v>178</v>
      </c>
    </row>
    <row r="18" spans="1:10" x14ac:dyDescent="0.25">
      <c r="A18" s="16" t="s">
        <v>1803</v>
      </c>
      <c r="B18" s="16" t="s">
        <v>1804</v>
      </c>
      <c r="C18" s="14" t="s">
        <v>156</v>
      </c>
      <c r="D18" s="16" t="s">
        <v>136</v>
      </c>
      <c r="E18" s="16" t="s">
        <v>137</v>
      </c>
      <c r="F18" s="32" t="str">
        <f t="shared" si="0"/>
        <v>0.32</v>
      </c>
      <c r="G18" s="32" t="str">
        <f t="shared" si="1"/>
        <v>0.32.35</v>
      </c>
      <c r="H18" s="32" t="str">
        <f>VLOOKUP(C18,Hovedkonto!$C$2:$E$11,3,FALSE)</f>
        <v>Byudvikling, bolig- og miljøforanstaltninger</v>
      </c>
      <c r="I18" s="32" t="str">
        <f>VLOOKUP(F18,Hovedfunktion!$E$2:$G$93,3,FALSE)</f>
        <v xml:space="preserve">FRITIDSFACILITETER </v>
      </c>
      <c r="J18" s="3" t="s">
        <v>179</v>
      </c>
    </row>
    <row r="19" spans="1:10" x14ac:dyDescent="0.25">
      <c r="A19" s="16" t="s">
        <v>1803</v>
      </c>
      <c r="B19" s="16" t="s">
        <v>1804</v>
      </c>
      <c r="C19" s="14" t="s">
        <v>156</v>
      </c>
      <c r="D19" s="16" t="s">
        <v>137</v>
      </c>
      <c r="E19" s="16" t="s">
        <v>494</v>
      </c>
      <c r="F19" s="32" t="str">
        <f t="shared" si="0"/>
        <v>0.35</v>
      </c>
      <c r="G19" s="32" t="str">
        <f t="shared" si="1"/>
        <v>0.35.40</v>
      </c>
      <c r="H19" s="32" t="str">
        <f>VLOOKUP(C19,Hovedkonto!$C$2:$E$11,3,FALSE)</f>
        <v>Byudvikling, bolig- og miljøforanstaltninger</v>
      </c>
      <c r="I19" s="32" t="str">
        <f>VLOOKUP(F19,Hovedfunktion!$E$2:$G$93,3,FALSE)</f>
        <v xml:space="preserve">KIRKEGÅRDE </v>
      </c>
      <c r="J19" s="3" t="s">
        <v>180</v>
      </c>
    </row>
    <row r="20" spans="1:10" x14ac:dyDescent="0.25">
      <c r="A20" s="16" t="s">
        <v>1803</v>
      </c>
      <c r="B20" s="16" t="s">
        <v>1804</v>
      </c>
      <c r="C20" s="14" t="s">
        <v>156</v>
      </c>
      <c r="D20" s="16" t="s">
        <v>138</v>
      </c>
      <c r="E20" s="16" t="s">
        <v>151</v>
      </c>
      <c r="F20" s="32" t="str">
        <f t="shared" si="0"/>
        <v>0.38</v>
      </c>
      <c r="G20" s="32" t="str">
        <f t="shared" si="1"/>
        <v>0.38.50</v>
      </c>
      <c r="H20" s="32" t="str">
        <f>VLOOKUP(C20,Hovedkonto!$C$2:$E$11,3,FALSE)</f>
        <v>Byudvikling, bolig- og miljøforanstaltninger</v>
      </c>
      <c r="I20" s="32" t="str">
        <f>VLOOKUP(F20,Hovedfunktion!$E$2:$G$93,3,FALSE)</f>
        <v xml:space="preserve">NATURBESKYTTELSE </v>
      </c>
      <c r="J20" s="3" t="s">
        <v>181</v>
      </c>
    </row>
    <row r="21" spans="1:10" x14ac:dyDescent="0.25">
      <c r="A21" s="16" t="s">
        <v>1803</v>
      </c>
      <c r="B21" s="16" t="s">
        <v>1804</v>
      </c>
      <c r="C21" s="14" t="s">
        <v>156</v>
      </c>
      <c r="D21" s="16" t="s">
        <v>138</v>
      </c>
      <c r="E21" s="16" t="s">
        <v>152</v>
      </c>
      <c r="F21" s="32" t="str">
        <f t="shared" si="0"/>
        <v>0.38</v>
      </c>
      <c r="G21" s="32" t="str">
        <f t="shared" si="1"/>
        <v>0.38.51</v>
      </c>
      <c r="H21" s="32" t="str">
        <f>VLOOKUP(C21,Hovedkonto!$C$2:$E$11,3,FALSE)</f>
        <v>Byudvikling, bolig- og miljøforanstaltninger</v>
      </c>
      <c r="I21" s="32" t="str">
        <f>VLOOKUP(F21,Hovedfunktion!$E$2:$G$93,3,FALSE)</f>
        <v xml:space="preserve">NATURBESKYTTELSE </v>
      </c>
      <c r="J21" s="3" t="s">
        <v>182</v>
      </c>
    </row>
    <row r="22" spans="1:10" x14ac:dyDescent="0.25">
      <c r="A22" s="16" t="s">
        <v>1803</v>
      </c>
      <c r="B22" s="16" t="s">
        <v>1804</v>
      </c>
      <c r="C22" s="14" t="s">
        <v>156</v>
      </c>
      <c r="D22" s="16" t="s">
        <v>138</v>
      </c>
      <c r="E22" s="16" t="s">
        <v>140</v>
      </c>
      <c r="F22" s="32" t="str">
        <f t="shared" si="0"/>
        <v>0.38</v>
      </c>
      <c r="G22" s="32" t="str">
        <f t="shared" si="1"/>
        <v>0.38.52</v>
      </c>
      <c r="H22" s="32" t="str">
        <f>VLOOKUP(C22,Hovedkonto!$C$2:$E$11,3,FALSE)</f>
        <v>Byudvikling, bolig- og miljøforanstaltninger</v>
      </c>
      <c r="I22" s="32" t="str">
        <f>VLOOKUP(F22,Hovedfunktion!$E$2:$G$93,3,FALSE)</f>
        <v xml:space="preserve">NATURBESKYTTELSE </v>
      </c>
      <c r="J22" s="3" t="s">
        <v>183</v>
      </c>
    </row>
    <row r="23" spans="1:10" x14ac:dyDescent="0.25">
      <c r="A23" s="16" t="s">
        <v>1803</v>
      </c>
      <c r="B23" s="16" t="s">
        <v>1804</v>
      </c>
      <c r="C23" s="14" t="s">
        <v>156</v>
      </c>
      <c r="D23" s="16" t="s">
        <v>138</v>
      </c>
      <c r="E23" s="16" t="s">
        <v>495</v>
      </c>
      <c r="F23" s="32" t="str">
        <f t="shared" si="0"/>
        <v>0.38</v>
      </c>
      <c r="G23" s="32" t="str">
        <f t="shared" si="1"/>
        <v>0.38.53</v>
      </c>
      <c r="H23" s="32" t="str">
        <f>VLOOKUP(C23,Hovedkonto!$C$2:$E$11,3,FALSE)</f>
        <v>Byudvikling, bolig- og miljøforanstaltninger</v>
      </c>
      <c r="I23" s="32" t="str">
        <f>VLOOKUP(F23,Hovedfunktion!$E$2:$G$93,3,FALSE)</f>
        <v xml:space="preserve">NATURBESKYTTELSE </v>
      </c>
      <c r="J23" s="3" t="s">
        <v>184</v>
      </c>
    </row>
    <row r="24" spans="1:10" x14ac:dyDescent="0.25">
      <c r="A24" s="16" t="s">
        <v>1803</v>
      </c>
      <c r="B24" s="16" t="s">
        <v>1804</v>
      </c>
      <c r="C24" s="14" t="s">
        <v>156</v>
      </c>
      <c r="D24" s="16" t="s">
        <v>138</v>
      </c>
      <c r="E24" s="16" t="s">
        <v>496</v>
      </c>
      <c r="F24" s="32" t="str">
        <f t="shared" si="0"/>
        <v>0.38</v>
      </c>
      <c r="G24" s="32" t="str">
        <f t="shared" si="1"/>
        <v>0.38.54</v>
      </c>
      <c r="H24" s="32" t="str">
        <f>VLOOKUP(C24,Hovedkonto!$C$2:$E$11,3,FALSE)</f>
        <v>Byudvikling, bolig- og miljøforanstaltninger</v>
      </c>
      <c r="I24" s="32" t="str">
        <f>VLOOKUP(F24,Hovedfunktion!$E$2:$G$93,3,FALSE)</f>
        <v xml:space="preserve">NATURBESKYTTELSE </v>
      </c>
      <c r="J24" s="3" t="s">
        <v>185</v>
      </c>
    </row>
    <row r="25" spans="1:10" x14ac:dyDescent="0.25">
      <c r="A25" s="16" t="s">
        <v>1803</v>
      </c>
      <c r="B25" s="16" t="s">
        <v>1804</v>
      </c>
      <c r="C25" s="14" t="s">
        <v>156</v>
      </c>
      <c r="D25" s="16" t="s">
        <v>139</v>
      </c>
      <c r="E25" s="16" t="s">
        <v>497</v>
      </c>
      <c r="F25" s="32" t="str">
        <f t="shared" si="0"/>
        <v>0.48</v>
      </c>
      <c r="G25" s="32" t="str">
        <f t="shared" si="1"/>
        <v>0.48.70</v>
      </c>
      <c r="H25" s="32" t="str">
        <f>VLOOKUP(C25,Hovedkonto!$C$2:$E$11,3,FALSE)</f>
        <v>Byudvikling, bolig- og miljøforanstaltninger</v>
      </c>
      <c r="I25" s="32" t="str">
        <f>VLOOKUP(F25,Hovedfunktion!$E$2:$G$93,3,FALSE)</f>
        <v xml:space="preserve">VANDLØBSVÆSEN </v>
      </c>
      <c r="J25" s="3" t="s">
        <v>166</v>
      </c>
    </row>
    <row r="26" spans="1:10" x14ac:dyDescent="0.25">
      <c r="A26" s="16" t="s">
        <v>1803</v>
      </c>
      <c r="B26" s="16" t="s">
        <v>1804</v>
      </c>
      <c r="C26" s="14" t="s">
        <v>156</v>
      </c>
      <c r="D26" s="16" t="s">
        <v>139</v>
      </c>
      <c r="E26" s="16" t="s">
        <v>498</v>
      </c>
      <c r="F26" s="32" t="str">
        <f t="shared" si="0"/>
        <v>0.48</v>
      </c>
      <c r="G26" s="32" t="str">
        <f t="shared" si="1"/>
        <v>0.48.71</v>
      </c>
      <c r="H26" s="32" t="str">
        <f>VLOOKUP(C26,Hovedkonto!$C$2:$E$11,3,FALSE)</f>
        <v>Byudvikling, bolig- og miljøforanstaltninger</v>
      </c>
      <c r="I26" s="32" t="str">
        <f>VLOOKUP(F26,Hovedfunktion!$E$2:$G$93,3,FALSE)</f>
        <v xml:space="preserve">VANDLØBSVÆSEN </v>
      </c>
      <c r="J26" s="3" t="s">
        <v>186</v>
      </c>
    </row>
    <row r="27" spans="1:10" x14ac:dyDescent="0.25">
      <c r="A27" s="16" t="s">
        <v>1803</v>
      </c>
      <c r="B27" s="16" t="s">
        <v>1804</v>
      </c>
      <c r="C27" s="14" t="s">
        <v>156</v>
      </c>
      <c r="D27" s="16" t="s">
        <v>139</v>
      </c>
      <c r="E27" s="16" t="s">
        <v>148</v>
      </c>
      <c r="F27" s="32" t="str">
        <f t="shared" si="0"/>
        <v>0.48</v>
      </c>
      <c r="G27" s="32" t="str">
        <f t="shared" si="1"/>
        <v>0.48.72</v>
      </c>
      <c r="H27" s="32" t="str">
        <f>VLOOKUP(C27,Hovedkonto!$C$2:$E$11,3,FALSE)</f>
        <v>Byudvikling, bolig- og miljøforanstaltninger</v>
      </c>
      <c r="I27" s="32" t="str">
        <f>VLOOKUP(F27,Hovedfunktion!$E$2:$G$93,3,FALSE)</f>
        <v xml:space="preserve">VANDLØBSVÆSEN </v>
      </c>
      <c r="J27" s="3" t="s">
        <v>187</v>
      </c>
    </row>
    <row r="28" spans="1:10" x14ac:dyDescent="0.25">
      <c r="A28" s="16" t="s">
        <v>1803</v>
      </c>
      <c r="B28" s="16" t="s">
        <v>1804</v>
      </c>
      <c r="C28" s="14" t="s">
        <v>156</v>
      </c>
      <c r="D28" s="16" t="s">
        <v>140</v>
      </c>
      <c r="E28" s="16" t="s">
        <v>499</v>
      </c>
      <c r="F28" s="32" t="str">
        <f t="shared" si="0"/>
        <v>0.52</v>
      </c>
      <c r="G28" s="32" t="str">
        <f t="shared" si="1"/>
        <v>0.52.80</v>
      </c>
      <c r="H28" s="32" t="str">
        <f>VLOOKUP(C28,Hovedkonto!$C$2:$E$11,3,FALSE)</f>
        <v>Byudvikling, bolig- og miljøforanstaltninger</v>
      </c>
      <c r="I28" s="32" t="str">
        <f>VLOOKUP(F28,Hovedfunktion!$E$2:$G$93,3,FALSE)</f>
        <v xml:space="preserve">MILJØBESKYTTELSE m.v. </v>
      </c>
      <c r="J28" s="3" t="s">
        <v>166</v>
      </c>
    </row>
    <row r="29" spans="1:10" x14ac:dyDescent="0.25">
      <c r="A29" s="16" t="s">
        <v>1803</v>
      </c>
      <c r="B29" s="16" t="s">
        <v>1804</v>
      </c>
      <c r="C29" s="14" t="s">
        <v>156</v>
      </c>
      <c r="D29" s="16" t="s">
        <v>140</v>
      </c>
      <c r="E29" s="16" t="s">
        <v>500</v>
      </c>
      <c r="F29" s="32" t="str">
        <f t="shared" si="0"/>
        <v>0.52</v>
      </c>
      <c r="G29" s="32" t="str">
        <f t="shared" si="1"/>
        <v>0.52.81</v>
      </c>
      <c r="H29" s="32" t="str">
        <f>VLOOKUP(C29,Hovedkonto!$C$2:$E$11,3,FALSE)</f>
        <v>Byudvikling, bolig- og miljøforanstaltninger</v>
      </c>
      <c r="I29" s="32" t="str">
        <f>VLOOKUP(F29,Hovedfunktion!$E$2:$G$93,3,FALSE)</f>
        <v xml:space="preserve">MILJØBESKYTTELSE m.v. </v>
      </c>
      <c r="J29" s="3" t="s">
        <v>188</v>
      </c>
    </row>
    <row r="30" spans="1:10" x14ac:dyDescent="0.25">
      <c r="A30" s="16" t="s">
        <v>1803</v>
      </c>
      <c r="B30" s="16" t="s">
        <v>1804</v>
      </c>
      <c r="C30" s="14" t="s">
        <v>156</v>
      </c>
      <c r="D30" s="16" t="s">
        <v>140</v>
      </c>
      <c r="E30" s="16" t="s">
        <v>501</v>
      </c>
      <c r="F30" s="32" t="str">
        <f t="shared" si="0"/>
        <v>0.52</v>
      </c>
      <c r="G30" s="32" t="str">
        <f t="shared" si="1"/>
        <v>0.52.83</v>
      </c>
      <c r="H30" s="32" t="str">
        <f>VLOOKUP(C30,Hovedkonto!$C$2:$E$11,3,FALSE)</f>
        <v>Byudvikling, bolig- og miljøforanstaltninger</v>
      </c>
      <c r="I30" s="32" t="str">
        <f>VLOOKUP(F30,Hovedfunktion!$E$2:$G$93,3,FALSE)</f>
        <v xml:space="preserve">MILJØBESKYTTELSE m.v. </v>
      </c>
      <c r="J30" s="3" t="s">
        <v>189</v>
      </c>
    </row>
    <row r="31" spans="1:10" x14ac:dyDescent="0.25">
      <c r="A31" s="16" t="s">
        <v>1803</v>
      </c>
      <c r="B31" s="16" t="s">
        <v>1804</v>
      </c>
      <c r="C31" s="14" t="s">
        <v>156</v>
      </c>
      <c r="D31" s="16" t="s">
        <v>140</v>
      </c>
      <c r="E31" s="16" t="s">
        <v>502</v>
      </c>
      <c r="F31" s="32" t="str">
        <f t="shared" si="0"/>
        <v>0.52</v>
      </c>
      <c r="G31" s="32" t="str">
        <f t="shared" si="1"/>
        <v>0.52.85</v>
      </c>
      <c r="H31" s="32" t="str">
        <f>VLOOKUP(C31,Hovedkonto!$C$2:$E$11,3,FALSE)</f>
        <v>Byudvikling, bolig- og miljøforanstaltninger</v>
      </c>
      <c r="I31" s="32" t="str">
        <f>VLOOKUP(F31,Hovedfunktion!$E$2:$G$93,3,FALSE)</f>
        <v xml:space="preserve">MILJØBESKYTTELSE m.v. </v>
      </c>
      <c r="J31" s="3" t="s">
        <v>190</v>
      </c>
    </row>
    <row r="32" spans="1:10" x14ac:dyDescent="0.25">
      <c r="A32" s="16" t="s">
        <v>1803</v>
      </c>
      <c r="B32" s="16" t="s">
        <v>1804</v>
      </c>
      <c r="C32" s="14" t="s">
        <v>156</v>
      </c>
      <c r="D32" s="16" t="s">
        <v>140</v>
      </c>
      <c r="E32" s="16" t="s">
        <v>503</v>
      </c>
      <c r="F32" s="32" t="str">
        <f t="shared" si="0"/>
        <v>0.52</v>
      </c>
      <c r="G32" s="32" t="str">
        <f t="shared" si="1"/>
        <v>0.52.87</v>
      </c>
      <c r="H32" s="32" t="str">
        <f>VLOOKUP(C32,Hovedkonto!$C$2:$E$11,3,FALSE)</f>
        <v>Byudvikling, bolig- og miljøforanstaltninger</v>
      </c>
      <c r="I32" s="32" t="str">
        <f>VLOOKUP(F32,Hovedfunktion!$E$2:$G$93,3,FALSE)</f>
        <v xml:space="preserve">MILJØBESKYTTELSE m.v. </v>
      </c>
      <c r="J32" s="3" t="s">
        <v>191</v>
      </c>
    </row>
    <row r="33" spans="1:10" x14ac:dyDescent="0.25">
      <c r="A33" s="16" t="s">
        <v>1803</v>
      </c>
      <c r="B33" s="16" t="s">
        <v>1804</v>
      </c>
      <c r="C33" s="14" t="s">
        <v>156</v>
      </c>
      <c r="D33" s="16" t="s">
        <v>140</v>
      </c>
      <c r="E33" s="16" t="s">
        <v>504</v>
      </c>
      <c r="F33" s="32" t="str">
        <f t="shared" si="0"/>
        <v>0.52</v>
      </c>
      <c r="G33" s="32" t="str">
        <f t="shared" si="1"/>
        <v>0.52.89</v>
      </c>
      <c r="H33" s="32" t="str">
        <f>VLOOKUP(C33,Hovedkonto!$C$2:$E$11,3,FALSE)</f>
        <v>Byudvikling, bolig- og miljøforanstaltninger</v>
      </c>
      <c r="I33" s="32" t="str">
        <f>VLOOKUP(F33,Hovedfunktion!$E$2:$G$93,3,FALSE)</f>
        <v xml:space="preserve">MILJØBESKYTTELSE m.v. </v>
      </c>
      <c r="J33" s="3" t="s">
        <v>192</v>
      </c>
    </row>
    <row r="34" spans="1:10" x14ac:dyDescent="0.25">
      <c r="A34" s="16" t="s">
        <v>1803</v>
      </c>
      <c r="B34" s="16" t="s">
        <v>1804</v>
      </c>
      <c r="C34" s="14" t="s">
        <v>156</v>
      </c>
      <c r="D34" s="16" t="s">
        <v>141</v>
      </c>
      <c r="E34" s="16" t="s">
        <v>505</v>
      </c>
      <c r="F34" s="32" t="str">
        <f t="shared" si="0"/>
        <v>0.55</v>
      </c>
      <c r="G34" s="32" t="str">
        <f t="shared" si="1"/>
        <v>0.55.90</v>
      </c>
      <c r="H34" s="32" t="str">
        <f>VLOOKUP(C34,Hovedkonto!$C$2:$E$11,3,FALSE)</f>
        <v>Byudvikling, bolig- og miljøforanstaltninger</v>
      </c>
      <c r="I34" s="32" t="str">
        <f>VLOOKUP(F34,Hovedfunktion!$E$2:$G$93,3,FALSE)</f>
        <v xml:space="preserve">DIVERSE UDGIFTER OG INDTÆGTER </v>
      </c>
      <c r="J34" s="3" t="s">
        <v>166</v>
      </c>
    </row>
    <row r="35" spans="1:10" x14ac:dyDescent="0.25">
      <c r="A35" s="16" t="s">
        <v>1803</v>
      </c>
      <c r="B35" s="16" t="s">
        <v>1804</v>
      </c>
      <c r="C35" s="14" t="s">
        <v>156</v>
      </c>
      <c r="D35" s="16" t="s">
        <v>141</v>
      </c>
      <c r="E35" s="16" t="s">
        <v>506</v>
      </c>
      <c r="F35" s="32" t="str">
        <f t="shared" si="0"/>
        <v>0.55</v>
      </c>
      <c r="G35" s="32" t="str">
        <f t="shared" si="1"/>
        <v>0.55.91</v>
      </c>
      <c r="H35" s="32" t="str">
        <f>VLOOKUP(C35,Hovedkonto!$C$2:$E$11,3,FALSE)</f>
        <v>Byudvikling, bolig- og miljøforanstaltninger</v>
      </c>
      <c r="I35" s="32" t="str">
        <f>VLOOKUP(F35,Hovedfunktion!$E$2:$G$93,3,FALSE)</f>
        <v xml:space="preserve">DIVERSE UDGIFTER OG INDTÆGTER </v>
      </c>
      <c r="J35" s="3" t="s">
        <v>193</v>
      </c>
    </row>
    <row r="36" spans="1:10" x14ac:dyDescent="0.25">
      <c r="A36" s="16" t="s">
        <v>1803</v>
      </c>
      <c r="B36" s="16" t="s">
        <v>1804</v>
      </c>
      <c r="C36" s="14" t="s">
        <v>156</v>
      </c>
      <c r="D36" s="16" t="s">
        <v>141</v>
      </c>
      <c r="E36" s="16" t="s">
        <v>546</v>
      </c>
      <c r="F36" s="32" t="str">
        <f t="shared" si="0"/>
        <v>0.55</v>
      </c>
      <c r="G36" s="32" t="str">
        <f t="shared" si="1"/>
        <v>0.55.92</v>
      </c>
      <c r="H36" s="32" t="str">
        <f>VLOOKUP(C36,Hovedkonto!$C$2:$E$11,3,FALSE)</f>
        <v>Byudvikling, bolig- og miljøforanstaltninger</v>
      </c>
      <c r="I36" s="32" t="str">
        <f>VLOOKUP(F36,Hovedfunktion!$E$2:$G$93,3,FALSE)</f>
        <v xml:space="preserve">DIVERSE UDGIFTER OG INDTÆGTER </v>
      </c>
      <c r="J36" s="3" t="s">
        <v>1329</v>
      </c>
    </row>
    <row r="37" spans="1:10" x14ac:dyDescent="0.25">
      <c r="A37" s="16" t="s">
        <v>1803</v>
      </c>
      <c r="B37" s="16" t="s">
        <v>1804</v>
      </c>
      <c r="C37" s="14" t="s">
        <v>156</v>
      </c>
      <c r="D37" s="16" t="s">
        <v>141</v>
      </c>
      <c r="E37" s="16" t="s">
        <v>536</v>
      </c>
      <c r="F37" s="32" t="str">
        <f t="shared" si="0"/>
        <v>0.55</v>
      </c>
      <c r="G37" s="32" t="str">
        <f t="shared" si="1"/>
        <v>0.55.93</v>
      </c>
      <c r="H37" s="32" t="str">
        <f>VLOOKUP(C37,Hovedkonto!$C$2:$E$11,3,FALSE)</f>
        <v>Byudvikling, bolig- og miljøforanstaltninger</v>
      </c>
      <c r="I37" s="32" t="str">
        <f>VLOOKUP(F37,Hovedfunktion!$E$2:$G$93,3,FALSE)</f>
        <v xml:space="preserve">DIVERSE UDGIFTER OG INDTÆGTER </v>
      </c>
      <c r="J37" s="3" t="s">
        <v>1809</v>
      </c>
    </row>
    <row r="38" spans="1:10" x14ac:dyDescent="0.25">
      <c r="A38" s="16" t="s">
        <v>1803</v>
      </c>
      <c r="B38" s="16" t="s">
        <v>1804</v>
      </c>
      <c r="C38" s="14" t="s">
        <v>156</v>
      </c>
      <c r="D38" s="16" t="s">
        <v>142</v>
      </c>
      <c r="E38" s="16" t="s">
        <v>507</v>
      </c>
      <c r="F38" s="32" t="str">
        <f t="shared" si="0"/>
        <v>0.58</v>
      </c>
      <c r="G38" s="32" t="str">
        <f t="shared" si="1"/>
        <v>0.58.95</v>
      </c>
      <c r="H38" s="32" t="str">
        <f>VLOOKUP(C38,Hovedkonto!$C$2:$E$11,3,FALSE)</f>
        <v>Byudvikling, bolig- og miljøforanstaltninger</v>
      </c>
      <c r="I38" s="32" t="str">
        <f>VLOOKUP(F38,Hovedfunktion!$E$2:$G$93,3,FALSE)</f>
        <v xml:space="preserve">REDNINGSBEREDSKAB </v>
      </c>
      <c r="J38" s="3" t="s">
        <v>194</v>
      </c>
    </row>
    <row r="39" spans="1:10" x14ac:dyDescent="0.25">
      <c r="A39" s="16" t="s">
        <v>1803</v>
      </c>
      <c r="B39" s="16" t="s">
        <v>1804</v>
      </c>
      <c r="C39" s="14" t="s">
        <v>157</v>
      </c>
      <c r="D39" s="16" t="s">
        <v>133</v>
      </c>
      <c r="E39" s="16" t="s">
        <v>22</v>
      </c>
      <c r="F39" s="32" t="str">
        <f t="shared" si="0"/>
        <v>1.22</v>
      </c>
      <c r="G39" s="32" t="str">
        <f t="shared" si="1"/>
        <v>1.22.01</v>
      </c>
      <c r="H39" s="32" t="str">
        <f>VLOOKUP(C39,Hovedkonto!$C$2:$E$11,3,FALSE)</f>
        <v>Forsyningsvirksomheder m.v.</v>
      </c>
      <c r="I39" s="32" t="str">
        <f>VLOOKUP(F39,Hovedfunktion!$E$2:$G$93,3,FALSE)</f>
        <v xml:space="preserve">FORSYNINGSVIRKSOMHEDER </v>
      </c>
      <c r="J39" s="3" t="s">
        <v>195</v>
      </c>
    </row>
    <row r="40" spans="1:10" x14ac:dyDescent="0.25">
      <c r="A40" s="16" t="s">
        <v>1803</v>
      </c>
      <c r="B40" s="16" t="s">
        <v>1804</v>
      </c>
      <c r="C40" s="14" t="s">
        <v>157</v>
      </c>
      <c r="D40" s="16" t="s">
        <v>133</v>
      </c>
      <c r="E40" s="16" t="s">
        <v>23</v>
      </c>
      <c r="F40" s="32" t="str">
        <f t="shared" si="0"/>
        <v>1.22</v>
      </c>
      <c r="G40" s="32" t="str">
        <f t="shared" si="1"/>
        <v>1.22.02</v>
      </c>
      <c r="H40" s="32" t="str">
        <f>VLOOKUP(C40,Hovedkonto!$C$2:$E$11,3,FALSE)</f>
        <v>Forsyningsvirksomheder m.v.</v>
      </c>
      <c r="I40" s="32" t="str">
        <f>VLOOKUP(F40,Hovedfunktion!$E$2:$G$93,3,FALSE)</f>
        <v xml:space="preserve">FORSYNINGSVIRKSOMHEDER </v>
      </c>
      <c r="J40" s="3" t="s">
        <v>196</v>
      </c>
    </row>
    <row r="41" spans="1:10" x14ac:dyDescent="0.25">
      <c r="A41" s="16" t="s">
        <v>1803</v>
      </c>
      <c r="B41" s="16" t="s">
        <v>1804</v>
      </c>
      <c r="C41" s="14" t="s">
        <v>157</v>
      </c>
      <c r="D41" s="16" t="s">
        <v>133</v>
      </c>
      <c r="E41" s="16" t="s">
        <v>24</v>
      </c>
      <c r="F41" s="32" t="str">
        <f t="shared" si="0"/>
        <v>1.22</v>
      </c>
      <c r="G41" s="32" t="str">
        <f t="shared" si="1"/>
        <v>1.22.03</v>
      </c>
      <c r="H41" s="32" t="str">
        <f>VLOOKUP(C41,Hovedkonto!$C$2:$E$11,3,FALSE)</f>
        <v>Forsyningsvirksomheder m.v.</v>
      </c>
      <c r="I41" s="32" t="str">
        <f>VLOOKUP(F41,Hovedfunktion!$E$2:$G$93,3,FALSE)</f>
        <v xml:space="preserve">FORSYNINGSVIRKSOMHEDER </v>
      </c>
      <c r="J41" s="3" t="s">
        <v>197</v>
      </c>
    </row>
    <row r="42" spans="1:10" x14ac:dyDescent="0.25">
      <c r="A42" s="16" t="s">
        <v>1803</v>
      </c>
      <c r="B42" s="16" t="s">
        <v>1804</v>
      </c>
      <c r="C42" s="14" t="s">
        <v>157</v>
      </c>
      <c r="D42" s="16" t="s">
        <v>133</v>
      </c>
      <c r="E42" s="16" t="s">
        <v>25</v>
      </c>
      <c r="F42" s="32" t="str">
        <f t="shared" si="0"/>
        <v>1.22</v>
      </c>
      <c r="G42" s="32" t="str">
        <f t="shared" si="1"/>
        <v>1.22.04</v>
      </c>
      <c r="H42" s="32" t="str">
        <f>VLOOKUP(C42,Hovedkonto!$C$2:$E$11,3,FALSE)</f>
        <v>Forsyningsvirksomheder m.v.</v>
      </c>
      <c r="I42" s="32" t="str">
        <f>VLOOKUP(F42,Hovedfunktion!$E$2:$G$93,3,FALSE)</f>
        <v xml:space="preserve">FORSYNINGSVIRKSOMHEDER </v>
      </c>
      <c r="J42" s="3" t="s">
        <v>198</v>
      </c>
    </row>
    <row r="43" spans="1:10" x14ac:dyDescent="0.25">
      <c r="A43" s="16" t="s">
        <v>1803</v>
      </c>
      <c r="B43" s="16" t="s">
        <v>1804</v>
      </c>
      <c r="C43" s="14" t="s">
        <v>157</v>
      </c>
      <c r="D43" s="16" t="s">
        <v>133</v>
      </c>
      <c r="E43" s="16" t="s">
        <v>27</v>
      </c>
      <c r="F43" s="32" t="str">
        <f t="shared" si="0"/>
        <v>1.22</v>
      </c>
      <c r="G43" s="32" t="str">
        <f t="shared" si="1"/>
        <v>1.22.06</v>
      </c>
      <c r="H43" s="32" t="str">
        <f>VLOOKUP(C43,Hovedkonto!$C$2:$E$11,3,FALSE)</f>
        <v>Forsyningsvirksomheder m.v.</v>
      </c>
      <c r="I43" s="32" t="str">
        <f>VLOOKUP(F43,Hovedfunktion!$E$2:$G$93,3,FALSE)</f>
        <v xml:space="preserve">FORSYNINGSVIRKSOMHEDER </v>
      </c>
      <c r="J43" s="3" t="s">
        <v>199</v>
      </c>
    </row>
    <row r="44" spans="1:10" x14ac:dyDescent="0.25">
      <c r="A44" s="16" t="s">
        <v>1803</v>
      </c>
      <c r="B44" s="16" t="s">
        <v>1804</v>
      </c>
      <c r="C44" s="14" t="s">
        <v>157</v>
      </c>
      <c r="D44" s="16" t="s">
        <v>137</v>
      </c>
      <c r="E44" s="16" t="s">
        <v>27</v>
      </c>
      <c r="F44" s="32" t="str">
        <f t="shared" si="0"/>
        <v>1.35</v>
      </c>
      <c r="G44" s="32" t="str">
        <f t="shared" si="1"/>
        <v>1.35.06</v>
      </c>
      <c r="H44" s="32" t="str">
        <f>VLOOKUP(C44,Hovedkonto!$C$2:$E$11,3,FALSE)</f>
        <v>Forsyningsvirksomheder m.v.</v>
      </c>
      <c r="I44" s="32" t="str">
        <f>VLOOKUP(F44,Hovedfunktion!$E$2:$G$93,3,FALSE)</f>
        <v xml:space="preserve">SPILDEVANDSANLÆG </v>
      </c>
      <c r="J44" s="3" t="s">
        <v>199</v>
      </c>
    </row>
    <row r="45" spans="1:10" x14ac:dyDescent="0.25">
      <c r="A45" s="16" t="s">
        <v>1803</v>
      </c>
      <c r="B45" s="16" t="s">
        <v>1804</v>
      </c>
      <c r="C45" s="14" t="s">
        <v>157</v>
      </c>
      <c r="D45" s="16" t="s">
        <v>137</v>
      </c>
      <c r="E45" s="16" t="s">
        <v>494</v>
      </c>
      <c r="F45" s="32" t="str">
        <f t="shared" si="0"/>
        <v>1.35</v>
      </c>
      <c r="G45" s="32" t="str">
        <f t="shared" si="1"/>
        <v>1.35.40</v>
      </c>
      <c r="H45" s="32" t="str">
        <f>VLOOKUP(C45,Hovedkonto!$C$2:$E$11,3,FALSE)</f>
        <v>Forsyningsvirksomheder m.v.</v>
      </c>
      <c r="I45" s="32" t="str">
        <f>VLOOKUP(F45,Hovedfunktion!$E$2:$G$93,3,FALSE)</f>
        <v xml:space="preserve">SPILDEVANDSANLÆG </v>
      </c>
      <c r="J45" s="3" t="s">
        <v>166</v>
      </c>
    </row>
    <row r="46" spans="1:10" x14ac:dyDescent="0.25">
      <c r="A46" s="16" t="s">
        <v>1803</v>
      </c>
      <c r="B46" s="16" t="s">
        <v>1804</v>
      </c>
      <c r="C46" s="14" t="s">
        <v>157</v>
      </c>
      <c r="D46" s="16" t="s">
        <v>137</v>
      </c>
      <c r="E46" s="16" t="s">
        <v>508</v>
      </c>
      <c r="F46" s="32" t="str">
        <f t="shared" si="0"/>
        <v>1.35</v>
      </c>
      <c r="G46" s="32" t="str">
        <f t="shared" si="1"/>
        <v>1.35.43</v>
      </c>
      <c r="H46" s="32" t="str">
        <f>VLOOKUP(C46,Hovedkonto!$C$2:$E$11,3,FALSE)</f>
        <v>Forsyningsvirksomheder m.v.</v>
      </c>
      <c r="I46" s="32" t="str">
        <f>VLOOKUP(F46,Hovedfunktion!$E$2:$G$93,3,FALSE)</f>
        <v xml:space="preserve">SPILDEVANDSANLÆG </v>
      </c>
      <c r="J46" s="3" t="s">
        <v>200</v>
      </c>
    </row>
    <row r="47" spans="1:10" x14ac:dyDescent="0.25">
      <c r="A47" s="16" t="s">
        <v>1803</v>
      </c>
      <c r="B47" s="16" t="s">
        <v>1804</v>
      </c>
      <c r="C47" s="14" t="s">
        <v>157</v>
      </c>
      <c r="D47" s="16" t="s">
        <v>137</v>
      </c>
      <c r="E47" s="16" t="s">
        <v>509</v>
      </c>
      <c r="F47" s="32" t="str">
        <f t="shared" si="0"/>
        <v>1.35</v>
      </c>
      <c r="G47" s="32" t="str">
        <f t="shared" si="1"/>
        <v>1.35.44</v>
      </c>
      <c r="H47" s="32" t="str">
        <f>VLOOKUP(C47,Hovedkonto!$C$2:$E$11,3,FALSE)</f>
        <v>Forsyningsvirksomheder m.v.</v>
      </c>
      <c r="I47" s="32" t="str">
        <f>VLOOKUP(F47,Hovedfunktion!$E$2:$G$93,3,FALSE)</f>
        <v xml:space="preserve">SPILDEVANDSANLÆG </v>
      </c>
      <c r="J47" s="3" t="s">
        <v>201</v>
      </c>
    </row>
    <row r="48" spans="1:10" x14ac:dyDescent="0.25">
      <c r="A48" s="16" t="s">
        <v>1803</v>
      </c>
      <c r="B48" s="16" t="s">
        <v>1804</v>
      </c>
      <c r="C48" s="14" t="s">
        <v>157</v>
      </c>
      <c r="D48" s="16" t="s">
        <v>137</v>
      </c>
      <c r="E48" s="16" t="s">
        <v>520</v>
      </c>
      <c r="F48" s="32" t="str">
        <f t="shared" si="0"/>
        <v>1.35</v>
      </c>
      <c r="G48" s="32" t="str">
        <f t="shared" si="1"/>
        <v>1.35.46</v>
      </c>
      <c r="H48" s="32" t="str">
        <f>VLOOKUP(C48,Hovedkonto!$C$2:$E$11,3,FALSE)</f>
        <v>Forsyningsvirksomheder m.v.</v>
      </c>
      <c r="I48" s="32" t="str">
        <f>VLOOKUP(F48,Hovedfunktion!$E$2:$G$93,3,FALSE)</f>
        <v xml:space="preserve">SPILDEVANDSANLÆG </v>
      </c>
      <c r="J48" s="3" t="s">
        <v>1399</v>
      </c>
    </row>
    <row r="49" spans="1:10" x14ac:dyDescent="0.25">
      <c r="A49" s="16" t="s">
        <v>1803</v>
      </c>
      <c r="B49" s="16" t="s">
        <v>1804</v>
      </c>
      <c r="C49" s="14" t="s">
        <v>157</v>
      </c>
      <c r="D49" s="16" t="s">
        <v>138</v>
      </c>
      <c r="E49" s="16" t="s">
        <v>510</v>
      </c>
      <c r="F49" s="32" t="str">
        <f t="shared" si="0"/>
        <v>1.38</v>
      </c>
      <c r="G49" s="32" t="str">
        <f t="shared" si="1"/>
        <v>1.38.60</v>
      </c>
      <c r="H49" s="32" t="str">
        <f>VLOOKUP(C49,Hovedkonto!$C$2:$E$11,3,FALSE)</f>
        <v>Forsyningsvirksomheder m.v.</v>
      </c>
      <c r="I49" s="32" t="str">
        <f>VLOOKUP(F49,Hovedfunktion!$E$2:$G$93,3,FALSE)</f>
        <v xml:space="preserve">AFFALDSHÅNDTERING </v>
      </c>
      <c r="J49" s="3" t="s">
        <v>1299</v>
      </c>
    </row>
    <row r="50" spans="1:10" x14ac:dyDescent="0.25">
      <c r="A50" s="16" t="s">
        <v>1803</v>
      </c>
      <c r="B50" s="16" t="s">
        <v>1804</v>
      </c>
      <c r="C50" s="14" t="s">
        <v>157</v>
      </c>
      <c r="D50" s="16" t="s">
        <v>138</v>
      </c>
      <c r="E50" s="16" t="s">
        <v>511</v>
      </c>
      <c r="F50" s="32" t="str">
        <f t="shared" si="0"/>
        <v>1.38</v>
      </c>
      <c r="G50" s="32" t="str">
        <f t="shared" si="1"/>
        <v>1.38.61</v>
      </c>
      <c r="H50" s="32" t="str">
        <f>VLOOKUP(C50,Hovedkonto!$C$2:$E$11,3,FALSE)</f>
        <v>Forsyningsvirksomheder m.v.</v>
      </c>
      <c r="I50" s="32" t="str">
        <f>VLOOKUP(F50,Hovedfunktion!$E$2:$G$93,3,FALSE)</f>
        <v xml:space="preserve">AFFALDSHÅNDTERING </v>
      </c>
      <c r="J50" s="3" t="s">
        <v>202</v>
      </c>
    </row>
    <row r="51" spans="1:10" x14ac:dyDescent="0.25">
      <c r="A51" s="16" t="s">
        <v>1803</v>
      </c>
      <c r="B51" s="16" t="s">
        <v>1804</v>
      </c>
      <c r="C51" s="14" t="s">
        <v>157</v>
      </c>
      <c r="D51" s="16" t="s">
        <v>138</v>
      </c>
      <c r="E51" s="16" t="s">
        <v>145</v>
      </c>
      <c r="F51" s="32" t="str">
        <f t="shared" si="0"/>
        <v>1.38</v>
      </c>
      <c r="G51" s="32" t="str">
        <f t="shared" si="1"/>
        <v>1.38.62</v>
      </c>
      <c r="H51" s="32" t="str">
        <f>VLOOKUP(C51,Hovedkonto!$C$2:$E$11,3,FALSE)</f>
        <v>Forsyningsvirksomheder m.v.</v>
      </c>
      <c r="I51" s="32" t="str">
        <f>VLOOKUP(F51,Hovedfunktion!$E$2:$G$93,3,FALSE)</f>
        <v xml:space="preserve">AFFALDSHÅNDTERING </v>
      </c>
      <c r="J51" s="3" t="s">
        <v>203</v>
      </c>
    </row>
    <row r="52" spans="1:10" x14ac:dyDescent="0.25">
      <c r="A52" s="16" t="s">
        <v>1803</v>
      </c>
      <c r="B52" s="16" t="s">
        <v>1804</v>
      </c>
      <c r="C52" s="14" t="s">
        <v>157</v>
      </c>
      <c r="D52" s="16" t="s">
        <v>138</v>
      </c>
      <c r="E52" s="16" t="s">
        <v>512</v>
      </c>
      <c r="F52" s="32" t="str">
        <f t="shared" si="0"/>
        <v>1.38</v>
      </c>
      <c r="G52" s="32" t="str">
        <f t="shared" si="1"/>
        <v>1.38.63</v>
      </c>
      <c r="H52" s="32" t="str">
        <f>VLOOKUP(C52,Hovedkonto!$C$2:$E$11,3,FALSE)</f>
        <v>Forsyningsvirksomheder m.v.</v>
      </c>
      <c r="I52" s="32" t="str">
        <f>VLOOKUP(F52,Hovedfunktion!$E$2:$G$93,3,FALSE)</f>
        <v xml:space="preserve">AFFALDSHÅNDTERING </v>
      </c>
      <c r="J52" s="3" t="s">
        <v>204</v>
      </c>
    </row>
    <row r="53" spans="1:10" x14ac:dyDescent="0.25">
      <c r="A53" s="16" t="s">
        <v>1803</v>
      </c>
      <c r="B53" s="16" t="s">
        <v>1804</v>
      </c>
      <c r="C53" s="14" t="s">
        <v>157</v>
      </c>
      <c r="D53" s="16" t="s">
        <v>138</v>
      </c>
      <c r="E53" s="16" t="s">
        <v>513</v>
      </c>
      <c r="F53" s="32" t="str">
        <f t="shared" si="0"/>
        <v>1.38</v>
      </c>
      <c r="G53" s="32" t="str">
        <f t="shared" si="1"/>
        <v>1.38.64</v>
      </c>
      <c r="H53" s="32" t="str">
        <f>VLOOKUP(C53,Hovedkonto!$C$2:$E$11,3,FALSE)</f>
        <v>Forsyningsvirksomheder m.v.</v>
      </c>
      <c r="I53" s="32" t="str">
        <f>VLOOKUP(F53,Hovedfunktion!$E$2:$G$93,3,FALSE)</f>
        <v xml:space="preserve">AFFALDSHÅNDTERING </v>
      </c>
      <c r="J53" s="3" t="s">
        <v>205</v>
      </c>
    </row>
    <row r="54" spans="1:10" x14ac:dyDescent="0.25">
      <c r="A54" s="16" t="s">
        <v>1803</v>
      </c>
      <c r="B54" s="16" t="s">
        <v>1804</v>
      </c>
      <c r="C54" s="14" t="s">
        <v>157</v>
      </c>
      <c r="D54" s="16" t="s">
        <v>138</v>
      </c>
      <c r="E54" s="16" t="s">
        <v>153</v>
      </c>
      <c r="F54" s="32" t="str">
        <f t="shared" si="0"/>
        <v>1.38</v>
      </c>
      <c r="G54" s="32" t="str">
        <f t="shared" si="1"/>
        <v>1.38.65</v>
      </c>
      <c r="H54" s="32" t="str">
        <f>VLOOKUP(C54,Hovedkonto!$C$2:$E$11,3,FALSE)</f>
        <v>Forsyningsvirksomheder m.v.</v>
      </c>
      <c r="I54" s="32" t="str">
        <f>VLOOKUP(F54,Hovedfunktion!$E$2:$G$93,3,FALSE)</f>
        <v xml:space="preserve">AFFALDSHÅNDTERING </v>
      </c>
      <c r="J54" s="3" t="s">
        <v>206</v>
      </c>
    </row>
    <row r="55" spans="1:10" x14ac:dyDescent="0.25">
      <c r="A55" s="16" t="s">
        <v>1803</v>
      </c>
      <c r="B55" s="16" t="s">
        <v>1804</v>
      </c>
      <c r="C55" s="14" t="s">
        <v>157</v>
      </c>
      <c r="D55" s="16" t="s">
        <v>138</v>
      </c>
      <c r="E55" s="16" t="s">
        <v>514</v>
      </c>
      <c r="F55" s="32" t="str">
        <f t="shared" si="0"/>
        <v>1.38</v>
      </c>
      <c r="G55" s="32" t="str">
        <f t="shared" si="1"/>
        <v>1.38.66</v>
      </c>
      <c r="H55" s="32" t="str">
        <f>VLOOKUP(C55,Hovedkonto!$C$2:$E$11,3,FALSE)</f>
        <v>Forsyningsvirksomheder m.v.</v>
      </c>
      <c r="I55" s="32" t="str">
        <f>VLOOKUP(F55,Hovedfunktion!$E$2:$G$93,3,FALSE)</f>
        <v xml:space="preserve">AFFALDSHÅNDTERING </v>
      </c>
      <c r="J55" s="3" t="s">
        <v>207</v>
      </c>
    </row>
    <row r="56" spans="1:10" x14ac:dyDescent="0.25">
      <c r="A56" s="16" t="s">
        <v>1803</v>
      </c>
      <c r="B56" s="16" t="s">
        <v>1804</v>
      </c>
      <c r="C56" s="14" t="s">
        <v>158</v>
      </c>
      <c r="D56" s="16" t="s">
        <v>133</v>
      </c>
      <c r="E56" s="16" t="s">
        <v>22</v>
      </c>
      <c r="F56" s="32" t="str">
        <f t="shared" si="0"/>
        <v>2.22</v>
      </c>
      <c r="G56" s="32" t="str">
        <f t="shared" si="1"/>
        <v>2.22.01</v>
      </c>
      <c r="H56" s="32" t="str">
        <f>VLOOKUP(C56,Hovedkonto!$C$2:$E$11,3,FALSE)</f>
        <v>Transport og infrastruktur</v>
      </c>
      <c r="I56" s="32" t="str">
        <f>VLOOKUP(F56,Hovedfunktion!$E$2:$G$93,3,FALSE)</f>
        <v xml:space="preserve">FÆLLES FUNKTIONER </v>
      </c>
      <c r="J56" s="3" t="s">
        <v>166</v>
      </c>
    </row>
    <row r="57" spans="1:10" x14ac:dyDescent="0.25">
      <c r="A57" s="16" t="s">
        <v>1803</v>
      </c>
      <c r="B57" s="16" t="s">
        <v>1804</v>
      </c>
      <c r="C57" s="14" t="s">
        <v>158</v>
      </c>
      <c r="D57" s="16" t="s">
        <v>133</v>
      </c>
      <c r="E57" s="16" t="s">
        <v>24</v>
      </c>
      <c r="F57" s="32" t="str">
        <f t="shared" si="0"/>
        <v>2.22</v>
      </c>
      <c r="G57" s="32" t="str">
        <f t="shared" si="1"/>
        <v>2.22.03</v>
      </c>
      <c r="H57" s="32" t="str">
        <f>VLOOKUP(C57,Hovedkonto!$C$2:$E$11,3,FALSE)</f>
        <v>Transport og infrastruktur</v>
      </c>
      <c r="I57" s="32" t="str">
        <f>VLOOKUP(F57,Hovedfunktion!$E$2:$G$93,3,FALSE)</f>
        <v xml:space="preserve">FÆLLES FUNKTIONER </v>
      </c>
      <c r="J57" s="3" t="s">
        <v>208</v>
      </c>
    </row>
    <row r="58" spans="1:10" x14ac:dyDescent="0.25">
      <c r="A58" s="16" t="s">
        <v>1803</v>
      </c>
      <c r="B58" s="16" t="s">
        <v>1804</v>
      </c>
      <c r="C58" s="14" t="s">
        <v>158</v>
      </c>
      <c r="D58" s="16" t="s">
        <v>133</v>
      </c>
      <c r="E58" s="16" t="s">
        <v>26</v>
      </c>
      <c r="F58" s="32" t="str">
        <f t="shared" si="0"/>
        <v>2.22</v>
      </c>
      <c r="G58" s="32" t="str">
        <f t="shared" si="1"/>
        <v>2.22.05</v>
      </c>
      <c r="H58" s="32" t="str">
        <f>VLOOKUP(C58,Hovedkonto!$C$2:$E$11,3,FALSE)</f>
        <v>Transport og infrastruktur</v>
      </c>
      <c r="I58" s="32" t="str">
        <f>VLOOKUP(F58,Hovedfunktion!$E$2:$G$93,3,FALSE)</f>
        <v xml:space="preserve">FÆLLES FUNKTIONER </v>
      </c>
      <c r="J58" s="3" t="s">
        <v>209</v>
      </c>
    </row>
    <row r="59" spans="1:10" x14ac:dyDescent="0.25">
      <c r="A59" s="16" t="s">
        <v>1803</v>
      </c>
      <c r="B59" s="16" t="s">
        <v>1804</v>
      </c>
      <c r="C59" s="14" t="s">
        <v>158</v>
      </c>
      <c r="D59" s="16" t="s">
        <v>133</v>
      </c>
      <c r="E59" s="16" t="s">
        <v>30</v>
      </c>
      <c r="F59" s="32" t="str">
        <f t="shared" si="0"/>
        <v>2.22</v>
      </c>
      <c r="G59" s="32" t="str">
        <f t="shared" si="1"/>
        <v>2.22.07</v>
      </c>
      <c r="H59" s="32" t="str">
        <f>VLOOKUP(C59,Hovedkonto!$C$2:$E$11,3,FALSE)</f>
        <v>Transport og infrastruktur</v>
      </c>
      <c r="I59" s="32" t="str">
        <f>VLOOKUP(F59,Hovedfunktion!$E$2:$G$93,3,FALSE)</f>
        <v xml:space="preserve">FÆLLES FUNKTIONER </v>
      </c>
      <c r="J59" s="3" t="s">
        <v>210</v>
      </c>
    </row>
    <row r="60" spans="1:10" x14ac:dyDescent="0.25">
      <c r="A60" s="16" t="s">
        <v>1803</v>
      </c>
      <c r="B60" s="16" t="s">
        <v>1804</v>
      </c>
      <c r="C60" s="14" t="s">
        <v>158</v>
      </c>
      <c r="D60" s="16" t="s">
        <v>135</v>
      </c>
      <c r="E60" s="16" t="s">
        <v>486</v>
      </c>
      <c r="F60" s="32" t="str">
        <f t="shared" si="0"/>
        <v>2.28</v>
      </c>
      <c r="G60" s="32" t="str">
        <f t="shared" si="1"/>
        <v>2.28.11</v>
      </c>
      <c r="H60" s="32" t="str">
        <f>VLOOKUP(C60,Hovedkonto!$C$2:$E$11,3,FALSE)</f>
        <v>Transport og infrastruktur</v>
      </c>
      <c r="I60" s="32" t="str">
        <f>VLOOKUP(F60,Hovedfunktion!$E$2:$G$93,3,FALSE)</f>
        <v xml:space="preserve">KOMMUNALE VEJE </v>
      </c>
      <c r="J60" s="3" t="s">
        <v>211</v>
      </c>
    </row>
    <row r="61" spans="1:10" x14ac:dyDescent="0.25">
      <c r="A61" s="16" t="s">
        <v>1803</v>
      </c>
      <c r="B61" s="16" t="s">
        <v>1804</v>
      </c>
      <c r="C61" s="14" t="s">
        <v>158</v>
      </c>
      <c r="D61" s="16" t="s">
        <v>135</v>
      </c>
      <c r="E61" s="16" t="s">
        <v>487</v>
      </c>
      <c r="F61" s="32" t="str">
        <f t="shared" si="0"/>
        <v>2.28</v>
      </c>
      <c r="G61" s="32" t="str">
        <f t="shared" si="1"/>
        <v>2.28.12</v>
      </c>
      <c r="H61" s="32" t="str">
        <f>VLOOKUP(C61,Hovedkonto!$C$2:$E$11,3,FALSE)</f>
        <v>Transport og infrastruktur</v>
      </c>
      <c r="I61" s="32" t="str">
        <f>VLOOKUP(F61,Hovedfunktion!$E$2:$G$93,3,FALSE)</f>
        <v xml:space="preserve">KOMMUNALE VEJE </v>
      </c>
      <c r="J61" s="3" t="s">
        <v>212</v>
      </c>
    </row>
    <row r="62" spans="1:10" x14ac:dyDescent="0.25">
      <c r="A62" s="16" t="s">
        <v>1803</v>
      </c>
      <c r="B62" s="16" t="s">
        <v>1804</v>
      </c>
      <c r="C62" s="14" t="s">
        <v>158</v>
      </c>
      <c r="D62" s="16" t="s">
        <v>135</v>
      </c>
      <c r="E62" s="16" t="s">
        <v>515</v>
      </c>
      <c r="F62" s="32" t="str">
        <f t="shared" si="0"/>
        <v>2.28</v>
      </c>
      <c r="G62" s="32" t="str">
        <f t="shared" si="1"/>
        <v>2.28.14</v>
      </c>
      <c r="H62" s="32" t="str">
        <f>VLOOKUP(C62,Hovedkonto!$C$2:$E$11,3,FALSE)</f>
        <v>Transport og infrastruktur</v>
      </c>
      <c r="I62" s="32" t="str">
        <f>VLOOKUP(F62,Hovedfunktion!$E$2:$G$93,3,FALSE)</f>
        <v xml:space="preserve">KOMMUNALE VEJE </v>
      </c>
      <c r="J62" s="3" t="s">
        <v>213</v>
      </c>
    </row>
    <row r="63" spans="1:10" x14ac:dyDescent="0.25">
      <c r="A63" s="16" t="s">
        <v>1803</v>
      </c>
      <c r="B63" s="16" t="s">
        <v>1804</v>
      </c>
      <c r="C63" s="14" t="s">
        <v>158</v>
      </c>
      <c r="D63" s="16" t="s">
        <v>135</v>
      </c>
      <c r="E63" s="16" t="s">
        <v>133</v>
      </c>
      <c r="F63" s="32" t="str">
        <f t="shared" si="0"/>
        <v>2.28</v>
      </c>
      <c r="G63" s="32" t="str">
        <f t="shared" si="1"/>
        <v>2.28.22</v>
      </c>
      <c r="H63" s="32" t="str">
        <f>VLOOKUP(C63,Hovedkonto!$C$2:$E$11,3,FALSE)</f>
        <v>Transport og infrastruktur</v>
      </c>
      <c r="I63" s="32" t="str">
        <f>VLOOKUP(F63,Hovedfunktion!$E$2:$G$93,3,FALSE)</f>
        <v xml:space="preserve">KOMMUNALE VEJE </v>
      </c>
      <c r="J63" s="3" t="s">
        <v>214</v>
      </c>
    </row>
    <row r="64" spans="1:10" x14ac:dyDescent="0.25">
      <c r="A64" s="16" t="s">
        <v>1803</v>
      </c>
      <c r="B64" s="16" t="s">
        <v>1804</v>
      </c>
      <c r="C64" s="14" t="s">
        <v>158</v>
      </c>
      <c r="D64" s="16" t="s">
        <v>135</v>
      </c>
      <c r="E64" s="16" t="s">
        <v>516</v>
      </c>
      <c r="F64" s="32" t="str">
        <f t="shared" si="0"/>
        <v>2.28</v>
      </c>
      <c r="G64" s="32" t="str">
        <f t="shared" si="1"/>
        <v>2.28.23</v>
      </c>
      <c r="H64" s="32" t="str">
        <f>VLOOKUP(C64,Hovedkonto!$C$2:$E$11,3,FALSE)</f>
        <v>Transport og infrastruktur</v>
      </c>
      <c r="I64" s="32" t="str">
        <f>VLOOKUP(F64,Hovedfunktion!$E$2:$G$93,3,FALSE)</f>
        <v xml:space="preserve">KOMMUNALE VEJE </v>
      </c>
      <c r="J64" s="3" t="s">
        <v>215</v>
      </c>
    </row>
    <row r="65" spans="1:10" x14ac:dyDescent="0.25">
      <c r="A65" s="16" t="s">
        <v>1803</v>
      </c>
      <c r="B65" s="16" t="s">
        <v>1804</v>
      </c>
      <c r="C65" s="14" t="s">
        <v>158</v>
      </c>
      <c r="D65" s="16" t="s">
        <v>136</v>
      </c>
      <c r="E65" s="16" t="s">
        <v>143</v>
      </c>
      <c r="F65" s="32" t="str">
        <f t="shared" si="0"/>
        <v>2.32</v>
      </c>
      <c r="G65" s="32" t="str">
        <f t="shared" si="1"/>
        <v>2.32.30</v>
      </c>
      <c r="H65" s="32" t="str">
        <f>VLOOKUP(C65,Hovedkonto!$C$2:$E$11,3,FALSE)</f>
        <v>Transport og infrastruktur</v>
      </c>
      <c r="I65" s="32" t="str">
        <f>VLOOKUP(F65,Hovedfunktion!$E$2:$G$93,3,FALSE)</f>
        <v xml:space="preserve">KOLLEKTIV TRAFIK </v>
      </c>
      <c r="J65" s="3" t="s">
        <v>166</v>
      </c>
    </row>
    <row r="66" spans="1:10" x14ac:dyDescent="0.25">
      <c r="A66" s="16" t="s">
        <v>1803</v>
      </c>
      <c r="B66" s="16" t="s">
        <v>1804</v>
      </c>
      <c r="C66" s="14" t="s">
        <v>158</v>
      </c>
      <c r="D66" s="16" t="s">
        <v>136</v>
      </c>
      <c r="E66" s="16" t="s">
        <v>493</v>
      </c>
      <c r="F66" s="32" t="str">
        <f t="shared" si="0"/>
        <v>2.32</v>
      </c>
      <c r="G66" s="32" t="str">
        <f t="shared" si="1"/>
        <v>2.32.31</v>
      </c>
      <c r="H66" s="32" t="str">
        <f>VLOOKUP(C66,Hovedkonto!$C$2:$E$11,3,FALSE)</f>
        <v>Transport og infrastruktur</v>
      </c>
      <c r="I66" s="32" t="str">
        <f>VLOOKUP(F66,Hovedfunktion!$E$2:$G$93,3,FALSE)</f>
        <v xml:space="preserve">KOLLEKTIV TRAFIK </v>
      </c>
      <c r="J66" s="3" t="s">
        <v>216</v>
      </c>
    </row>
    <row r="67" spans="1:10" x14ac:dyDescent="0.25">
      <c r="A67" s="16" t="s">
        <v>1803</v>
      </c>
      <c r="B67" s="16" t="s">
        <v>1804</v>
      </c>
      <c r="C67" s="14" t="s">
        <v>158</v>
      </c>
      <c r="D67" s="16" t="s">
        <v>136</v>
      </c>
      <c r="E67" s="16" t="s">
        <v>517</v>
      </c>
      <c r="F67" s="32" t="str">
        <f t="shared" si="0"/>
        <v>2.32</v>
      </c>
      <c r="G67" s="32" t="str">
        <f t="shared" si="1"/>
        <v>2.32.33</v>
      </c>
      <c r="H67" s="32" t="str">
        <f>VLOOKUP(C67,Hovedkonto!$C$2:$E$11,3,FALSE)</f>
        <v>Transport og infrastruktur</v>
      </c>
      <c r="I67" s="32" t="str">
        <f>VLOOKUP(F67,Hovedfunktion!$E$2:$G$93,3,FALSE)</f>
        <v xml:space="preserve">KOLLEKTIV TRAFIK </v>
      </c>
      <c r="J67" s="3" t="s">
        <v>217</v>
      </c>
    </row>
    <row r="68" spans="1:10" x14ac:dyDescent="0.25">
      <c r="A68" s="16" t="s">
        <v>1803</v>
      </c>
      <c r="B68" s="16" t="s">
        <v>1804</v>
      </c>
      <c r="C68" s="14" t="s">
        <v>158</v>
      </c>
      <c r="D68" s="16" t="s">
        <v>136</v>
      </c>
      <c r="E68" s="16" t="s">
        <v>518</v>
      </c>
      <c r="F68" s="32" t="str">
        <f t="shared" si="0"/>
        <v>2.32</v>
      </c>
      <c r="G68" s="32" t="str">
        <f t="shared" si="1"/>
        <v>2.32.34</v>
      </c>
      <c r="H68" s="32" t="str">
        <f>VLOOKUP(C68,Hovedkonto!$C$2:$E$11,3,FALSE)</f>
        <v>Transport og infrastruktur</v>
      </c>
      <c r="I68" s="32" t="str">
        <f>VLOOKUP(F68,Hovedfunktion!$E$2:$G$93,3,FALSE)</f>
        <v xml:space="preserve">KOLLEKTIV TRAFIK </v>
      </c>
      <c r="J68" s="3" t="s">
        <v>218</v>
      </c>
    </row>
    <row r="69" spans="1:10" x14ac:dyDescent="0.25">
      <c r="A69" s="16" t="s">
        <v>1803</v>
      </c>
      <c r="B69" s="16" t="s">
        <v>1804</v>
      </c>
      <c r="C69" s="14" t="s">
        <v>158</v>
      </c>
      <c r="D69" s="16" t="s">
        <v>136</v>
      </c>
      <c r="E69" s="16" t="s">
        <v>137</v>
      </c>
      <c r="F69" s="32" t="str">
        <f t="shared" si="0"/>
        <v>2.32</v>
      </c>
      <c r="G69" s="32" t="str">
        <f t="shared" si="1"/>
        <v>2.32.35</v>
      </c>
      <c r="H69" s="32" t="str">
        <f>VLOOKUP(C69,Hovedkonto!$C$2:$E$11,3,FALSE)</f>
        <v>Transport og infrastruktur</v>
      </c>
      <c r="I69" s="32" t="str">
        <f>VLOOKUP(F69,Hovedfunktion!$E$2:$G$93,3,FALSE)</f>
        <v xml:space="preserve">KOLLEKTIV TRAFIK </v>
      </c>
      <c r="J69" s="3" t="s">
        <v>219</v>
      </c>
    </row>
    <row r="70" spans="1:10" x14ac:dyDescent="0.25">
      <c r="A70" s="16" t="s">
        <v>1803</v>
      </c>
      <c r="B70" s="16" t="s">
        <v>1804</v>
      </c>
      <c r="C70" s="14" t="s">
        <v>158</v>
      </c>
      <c r="D70" s="16" t="s">
        <v>137</v>
      </c>
      <c r="E70" s="16" t="s">
        <v>494</v>
      </c>
      <c r="F70" s="32" t="str">
        <f t="shared" si="0"/>
        <v>2.35</v>
      </c>
      <c r="G70" s="32" t="str">
        <f t="shared" si="1"/>
        <v>2.35.40</v>
      </c>
      <c r="H70" s="32" t="str">
        <f>VLOOKUP(C70,Hovedkonto!$C$2:$E$11,3,FALSE)</f>
        <v>Transport og infrastruktur</v>
      </c>
      <c r="I70" s="32" t="str">
        <f>VLOOKUP(F70,Hovedfunktion!$E$2:$G$93,3,FALSE)</f>
        <v xml:space="preserve">HAVNE </v>
      </c>
      <c r="J70" s="3" t="s">
        <v>220</v>
      </c>
    </row>
    <row r="71" spans="1:10" x14ac:dyDescent="0.25">
      <c r="A71" s="16" t="s">
        <v>1803</v>
      </c>
      <c r="B71" s="16" t="s">
        <v>1804</v>
      </c>
      <c r="C71" s="14" t="s">
        <v>158</v>
      </c>
      <c r="D71" s="16" t="s">
        <v>137</v>
      </c>
      <c r="E71" s="16" t="s">
        <v>144</v>
      </c>
      <c r="F71" s="32" t="str">
        <f t="shared" si="0"/>
        <v>2.35</v>
      </c>
      <c r="G71" s="32" t="str">
        <f t="shared" si="1"/>
        <v>2.35.41</v>
      </c>
      <c r="H71" s="32" t="str">
        <f>VLOOKUP(C71,Hovedkonto!$C$2:$E$11,3,FALSE)</f>
        <v>Transport og infrastruktur</v>
      </c>
      <c r="I71" s="32" t="str">
        <f>VLOOKUP(F71,Hovedfunktion!$E$2:$G$93,3,FALSE)</f>
        <v xml:space="preserve">HAVNE </v>
      </c>
      <c r="J71" s="3" t="s">
        <v>221</v>
      </c>
    </row>
    <row r="72" spans="1:10" x14ac:dyDescent="0.25">
      <c r="A72" s="16" t="s">
        <v>1803</v>
      </c>
      <c r="B72" s="16" t="s">
        <v>1804</v>
      </c>
      <c r="C72" s="14" t="s">
        <v>158</v>
      </c>
      <c r="D72" s="16" t="s">
        <v>137</v>
      </c>
      <c r="E72" s="16" t="s">
        <v>149</v>
      </c>
      <c r="F72" s="32" t="str">
        <f t="shared" si="0"/>
        <v>2.35</v>
      </c>
      <c r="G72" s="32" t="str">
        <f t="shared" si="1"/>
        <v>2.35.42</v>
      </c>
      <c r="H72" s="32" t="str">
        <f>VLOOKUP(C72,Hovedkonto!$C$2:$E$11,3,FALSE)</f>
        <v>Transport og infrastruktur</v>
      </c>
      <c r="I72" s="32" t="str">
        <f>VLOOKUP(F72,Hovedfunktion!$E$2:$G$93,3,FALSE)</f>
        <v xml:space="preserve">HAVNE </v>
      </c>
      <c r="J72" s="3" t="s">
        <v>222</v>
      </c>
    </row>
    <row r="73" spans="1:10" x14ac:dyDescent="0.25">
      <c r="A73" s="16" t="s">
        <v>1803</v>
      </c>
      <c r="B73" s="16" t="s">
        <v>1804</v>
      </c>
      <c r="C73" s="14" t="s">
        <v>159</v>
      </c>
      <c r="D73" s="16" t="s">
        <v>133</v>
      </c>
      <c r="E73" s="16" t="s">
        <v>22</v>
      </c>
      <c r="F73" s="32" t="str">
        <f t="shared" ref="F73:F151" si="4">CONCATENATE(C73,".",D73)</f>
        <v>3.22</v>
      </c>
      <c r="G73" s="32" t="str">
        <f t="shared" ref="G73:G151" si="5">CONCATENATE(C73,".",D73,".",E73)</f>
        <v>3.22.01</v>
      </c>
      <c r="H73" s="32" t="str">
        <f>VLOOKUP(C73,Hovedkonto!$C$2:$E$11,3,FALSE)</f>
        <v>Undervisning og kultur</v>
      </c>
      <c r="I73" s="32" t="str">
        <f>VLOOKUP(F73,Hovedfunktion!$E$2:$G$93,3,FALSE)</f>
        <v xml:space="preserve">FOLKESKOLEN M.M. </v>
      </c>
      <c r="J73" s="3" t="s">
        <v>223</v>
      </c>
    </row>
    <row r="74" spans="1:10" x14ac:dyDescent="0.25">
      <c r="A74" s="16" t="s">
        <v>1803</v>
      </c>
      <c r="B74" s="16" t="s">
        <v>1804</v>
      </c>
      <c r="C74" s="14" t="s">
        <v>159</v>
      </c>
      <c r="D74" s="16" t="s">
        <v>133</v>
      </c>
      <c r="E74" s="16" t="s">
        <v>23</v>
      </c>
      <c r="F74" s="32" t="str">
        <f t="shared" si="4"/>
        <v>3.22</v>
      </c>
      <c r="G74" s="32" t="str">
        <f t="shared" si="5"/>
        <v>3.22.02</v>
      </c>
      <c r="H74" s="32" t="str">
        <f>VLOOKUP(C74,Hovedkonto!$C$2:$E$11,3,FALSE)</f>
        <v>Undervisning og kultur</v>
      </c>
      <c r="I74" s="32" t="str">
        <f>VLOOKUP(F74,Hovedfunktion!$E$2:$G$93,3,FALSE)</f>
        <v xml:space="preserve">FOLKESKOLEN M.M. </v>
      </c>
      <c r="J74" s="3" t="s">
        <v>224</v>
      </c>
    </row>
    <row r="75" spans="1:10" x14ac:dyDescent="0.25">
      <c r="A75" s="16" t="s">
        <v>1803</v>
      </c>
      <c r="B75" s="16" t="s">
        <v>1804</v>
      </c>
      <c r="C75" s="14" t="s">
        <v>159</v>
      </c>
      <c r="D75" s="16" t="s">
        <v>133</v>
      </c>
      <c r="E75" s="16" t="s">
        <v>24</v>
      </c>
      <c r="F75" s="32" t="str">
        <f t="shared" si="4"/>
        <v>3.22</v>
      </c>
      <c r="G75" s="32" t="str">
        <f t="shared" si="5"/>
        <v>3.22.03</v>
      </c>
      <c r="H75" s="32" t="str">
        <f>VLOOKUP(C75,Hovedkonto!$C$2:$E$11,3,FALSE)</f>
        <v>Undervisning og kultur</v>
      </c>
      <c r="I75" s="32" t="str">
        <f>VLOOKUP(F75,Hovedfunktion!$E$2:$G$93,3,FALSE)</f>
        <v xml:space="preserve">FOLKESKOLEN M.M. </v>
      </c>
      <c r="J75" s="3" t="s">
        <v>225</v>
      </c>
    </row>
    <row r="76" spans="1:10" x14ac:dyDescent="0.25">
      <c r="A76" s="16" t="s">
        <v>1803</v>
      </c>
      <c r="B76" s="16" t="s">
        <v>1804</v>
      </c>
      <c r="C76" s="14" t="s">
        <v>159</v>
      </c>
      <c r="D76" s="16" t="s">
        <v>133</v>
      </c>
      <c r="E76" s="16" t="s">
        <v>25</v>
      </c>
      <c r="F76" s="32" t="str">
        <f t="shared" si="4"/>
        <v>3.22</v>
      </c>
      <c r="G76" s="32" t="str">
        <f t="shared" si="5"/>
        <v>3.22.04</v>
      </c>
      <c r="H76" s="32" t="str">
        <f>VLOOKUP(C76,Hovedkonto!$C$2:$E$11,3,FALSE)</f>
        <v>Undervisning og kultur</v>
      </c>
      <c r="I76" s="32" t="str">
        <f>VLOOKUP(F76,Hovedfunktion!$E$2:$G$93,3,FALSE)</f>
        <v xml:space="preserve">FOLKESKOLEN M.M. </v>
      </c>
      <c r="J76" s="3" t="s">
        <v>226</v>
      </c>
    </row>
    <row r="77" spans="1:10" x14ac:dyDescent="0.25">
      <c r="A77" s="16" t="s">
        <v>1803</v>
      </c>
      <c r="B77" s="16" t="s">
        <v>1804</v>
      </c>
      <c r="C77" s="14" t="s">
        <v>159</v>
      </c>
      <c r="D77" s="16" t="s">
        <v>133</v>
      </c>
      <c r="E77" s="16" t="s">
        <v>26</v>
      </c>
      <c r="F77" s="32" t="str">
        <f t="shared" si="4"/>
        <v>3.22</v>
      </c>
      <c r="G77" s="32" t="str">
        <f t="shared" si="5"/>
        <v>3.22.05</v>
      </c>
      <c r="H77" s="32" t="str">
        <f>VLOOKUP(C77,Hovedkonto!$C$2:$E$11,3,FALSE)</f>
        <v>Undervisning og kultur</v>
      </c>
      <c r="I77" s="32" t="str">
        <f>VLOOKUP(F77,Hovedfunktion!$E$2:$G$93,3,FALSE)</f>
        <v xml:space="preserve">FOLKESKOLEN M.M. </v>
      </c>
      <c r="J77" s="3" t="s">
        <v>227</v>
      </c>
    </row>
    <row r="78" spans="1:10" x14ac:dyDescent="0.25">
      <c r="A78" s="16" t="s">
        <v>1803</v>
      </c>
      <c r="B78" s="16" t="s">
        <v>1804</v>
      </c>
      <c r="C78" s="14" t="s">
        <v>159</v>
      </c>
      <c r="D78" s="16" t="s">
        <v>133</v>
      </c>
      <c r="E78" s="16" t="s">
        <v>27</v>
      </c>
      <c r="F78" s="32" t="str">
        <f t="shared" si="4"/>
        <v>3.22</v>
      </c>
      <c r="G78" s="32" t="str">
        <f t="shared" si="5"/>
        <v>3.22.06</v>
      </c>
      <c r="H78" s="32" t="str">
        <f>VLOOKUP(C78,Hovedkonto!$C$2:$E$11,3,FALSE)</f>
        <v>Undervisning og kultur</v>
      </c>
      <c r="I78" s="32" t="str">
        <f>VLOOKUP(F78,Hovedfunktion!$E$2:$G$93,3,FALSE)</f>
        <v xml:space="preserve">FOLKESKOLEN M.M. </v>
      </c>
      <c r="J78" s="3" t="s">
        <v>228</v>
      </c>
    </row>
    <row r="79" spans="1:10" x14ac:dyDescent="0.25">
      <c r="A79" s="16" t="s">
        <v>1803</v>
      </c>
      <c r="B79" s="16" t="s">
        <v>1804</v>
      </c>
      <c r="C79" s="14" t="s">
        <v>159</v>
      </c>
      <c r="D79" s="16" t="s">
        <v>133</v>
      </c>
      <c r="E79" s="16" t="s">
        <v>30</v>
      </c>
      <c r="F79" s="32" t="str">
        <f t="shared" si="4"/>
        <v>3.22</v>
      </c>
      <c r="G79" s="32" t="str">
        <f t="shared" si="5"/>
        <v>3.22.07</v>
      </c>
      <c r="H79" s="32" t="str">
        <f>VLOOKUP(C79,Hovedkonto!$C$2:$E$11,3,FALSE)</f>
        <v>Undervisning og kultur</v>
      </c>
      <c r="I79" s="32" t="str">
        <f>VLOOKUP(F79,Hovedfunktion!$E$2:$G$93,3,FALSE)</f>
        <v xml:space="preserve">FOLKESKOLEN M.M. </v>
      </c>
      <c r="J79" s="3" t="s">
        <v>229</v>
      </c>
    </row>
    <row r="80" spans="1:10" x14ac:dyDescent="0.25">
      <c r="A80" s="16" t="s">
        <v>1803</v>
      </c>
      <c r="B80" s="16" t="s">
        <v>1804</v>
      </c>
      <c r="C80" s="14" t="s">
        <v>159</v>
      </c>
      <c r="D80" s="16" t="s">
        <v>133</v>
      </c>
      <c r="E80" s="16" t="s">
        <v>29</v>
      </c>
      <c r="F80" s="32" t="str">
        <f t="shared" si="4"/>
        <v>3.22</v>
      </c>
      <c r="G80" s="32" t="str">
        <f t="shared" si="5"/>
        <v>3.22.08</v>
      </c>
      <c r="H80" s="32" t="str">
        <f>VLOOKUP(C80,Hovedkonto!$C$2:$E$11,3,FALSE)</f>
        <v>Undervisning og kultur</v>
      </c>
      <c r="I80" s="32" t="str">
        <f>VLOOKUP(F80,Hovedfunktion!$E$2:$G$93,3,FALSE)</f>
        <v xml:space="preserve">FOLKESKOLEN M.M. </v>
      </c>
      <c r="J80" s="3" t="s">
        <v>1810</v>
      </c>
    </row>
    <row r="81" spans="1:10" x14ac:dyDescent="0.25">
      <c r="A81" s="16" t="s">
        <v>1803</v>
      </c>
      <c r="B81" s="16" t="s">
        <v>1804</v>
      </c>
      <c r="C81" s="14" t="s">
        <v>159</v>
      </c>
      <c r="D81" s="16" t="s">
        <v>133</v>
      </c>
      <c r="E81" s="16" t="s">
        <v>28</v>
      </c>
      <c r="F81" s="32" t="str">
        <f t="shared" si="4"/>
        <v>3.22</v>
      </c>
      <c r="G81" s="32" t="str">
        <f t="shared" si="5"/>
        <v>3.22.09</v>
      </c>
      <c r="H81" s="32" t="str">
        <f>VLOOKUP(C81,Hovedkonto!$C$2:$E$11,3,FALSE)</f>
        <v>Undervisning og kultur</v>
      </c>
      <c r="I81" s="32" t="str">
        <f>VLOOKUP(F81,Hovedfunktion!$E$2:$G$93,3,FALSE)</f>
        <v xml:space="preserve">FOLKESKOLEN M.M. </v>
      </c>
      <c r="J81" s="3" t="s">
        <v>1425</v>
      </c>
    </row>
    <row r="82" spans="1:10" x14ac:dyDescent="0.25">
      <c r="A82" s="16" t="s">
        <v>1803</v>
      </c>
      <c r="B82" s="16" t="s">
        <v>1804</v>
      </c>
      <c r="C82" s="14" t="s">
        <v>159</v>
      </c>
      <c r="D82" s="16" t="s">
        <v>133</v>
      </c>
      <c r="E82" s="16" t="s">
        <v>485</v>
      </c>
      <c r="F82" s="32" t="str">
        <f t="shared" si="4"/>
        <v>3.22</v>
      </c>
      <c r="G82" s="32" t="str">
        <f t="shared" si="5"/>
        <v>3.22.10</v>
      </c>
      <c r="H82" s="32" t="str">
        <f>VLOOKUP(C82,Hovedkonto!$C$2:$E$11,3,FALSE)</f>
        <v>Undervisning og kultur</v>
      </c>
      <c r="I82" s="32" t="str">
        <f>VLOOKUP(F82,Hovedfunktion!$E$2:$G$93,3,FALSE)</f>
        <v xml:space="preserve">FOLKESKOLEN M.M. </v>
      </c>
      <c r="J82" s="3" t="s">
        <v>1964</v>
      </c>
    </row>
    <row r="83" spans="1:10" x14ac:dyDescent="0.25">
      <c r="A83" s="16" t="s">
        <v>1803</v>
      </c>
      <c r="B83" s="16" t="s">
        <v>1804</v>
      </c>
      <c r="C83" s="14" t="s">
        <v>159</v>
      </c>
      <c r="D83" s="16" t="s">
        <v>133</v>
      </c>
      <c r="E83" s="16" t="s">
        <v>487</v>
      </c>
      <c r="F83" s="32" t="str">
        <f t="shared" si="4"/>
        <v>3.22</v>
      </c>
      <c r="G83" s="32" t="str">
        <f t="shared" si="5"/>
        <v>3.22.12</v>
      </c>
      <c r="H83" s="32" t="str">
        <f>VLOOKUP(C83,Hovedkonto!$C$2:$E$11,3,FALSE)</f>
        <v>Undervisning og kultur</v>
      </c>
      <c r="I83" s="32" t="str">
        <f>VLOOKUP(F83,Hovedfunktion!$E$2:$G$93,3,FALSE)</f>
        <v xml:space="preserve">FOLKESKOLEN M.M. </v>
      </c>
      <c r="J83" s="3" t="s">
        <v>230</v>
      </c>
    </row>
    <row r="84" spans="1:10" x14ac:dyDescent="0.25">
      <c r="A84" s="16" t="s">
        <v>1803</v>
      </c>
      <c r="B84" s="16" t="s">
        <v>1804</v>
      </c>
      <c r="C84" s="14" t="s">
        <v>159</v>
      </c>
      <c r="D84" s="16" t="s">
        <v>133</v>
      </c>
      <c r="E84" s="16" t="s">
        <v>515</v>
      </c>
      <c r="F84" s="32" t="str">
        <f t="shared" si="4"/>
        <v>3.22</v>
      </c>
      <c r="G84" s="32" t="str">
        <f t="shared" si="5"/>
        <v>3.22.14</v>
      </c>
      <c r="H84" s="32" t="str">
        <f>VLOOKUP(C84,Hovedkonto!$C$2:$E$11,3,FALSE)</f>
        <v>Undervisning og kultur</v>
      </c>
      <c r="I84" s="32" t="str">
        <f>VLOOKUP(F84,Hovedfunktion!$E$2:$G$93,3,FALSE)</f>
        <v xml:space="preserve">FOLKESKOLEN M.M. </v>
      </c>
      <c r="J84" s="3" t="s">
        <v>231</v>
      </c>
    </row>
    <row r="85" spans="1:10" x14ac:dyDescent="0.25">
      <c r="A85" s="16" t="s">
        <v>1803</v>
      </c>
      <c r="B85" s="16" t="s">
        <v>1804</v>
      </c>
      <c r="C85" s="14" t="s">
        <v>159</v>
      </c>
      <c r="D85" s="16" t="s">
        <v>133</v>
      </c>
      <c r="E85" s="16" t="s">
        <v>519</v>
      </c>
      <c r="F85" s="32" t="str">
        <f t="shared" si="4"/>
        <v>3.22</v>
      </c>
      <c r="G85" s="32" t="str">
        <f t="shared" si="5"/>
        <v>3.22.16</v>
      </c>
      <c r="H85" s="32" t="str">
        <f>VLOOKUP(C85,Hovedkonto!$C$2:$E$11,3,FALSE)</f>
        <v>Undervisning og kultur</v>
      </c>
      <c r="I85" s="32" t="str">
        <f>VLOOKUP(F85,Hovedfunktion!$E$2:$G$93,3,FALSE)</f>
        <v xml:space="preserve">FOLKESKOLEN M.M. </v>
      </c>
      <c r="J85" s="3" t="s">
        <v>232</v>
      </c>
    </row>
    <row r="86" spans="1:10" x14ac:dyDescent="0.25">
      <c r="A86" s="16" t="s">
        <v>1803</v>
      </c>
      <c r="B86" s="16" t="s">
        <v>1804</v>
      </c>
      <c r="C86" s="14" t="s">
        <v>159</v>
      </c>
      <c r="D86" s="16" t="s">
        <v>133</v>
      </c>
      <c r="E86" s="16" t="s">
        <v>490</v>
      </c>
      <c r="F86" s="32" t="str">
        <f t="shared" si="4"/>
        <v>3.22</v>
      </c>
      <c r="G86" s="32" t="str">
        <f t="shared" si="5"/>
        <v>3.22.17</v>
      </c>
      <c r="H86" s="32" t="str">
        <f>VLOOKUP(C86,Hovedkonto!$C$2:$E$11,3,FALSE)</f>
        <v>Undervisning og kultur</v>
      </c>
      <c r="I86" s="32" t="str">
        <f>VLOOKUP(F86,Hovedfunktion!$E$2:$G$93,3,FALSE)</f>
        <v xml:space="preserve">FOLKESKOLEN M.M. </v>
      </c>
      <c r="J86" s="3" t="s">
        <v>233</v>
      </c>
    </row>
    <row r="87" spans="1:10" x14ac:dyDescent="0.25">
      <c r="A87" s="16" t="s">
        <v>1803</v>
      </c>
      <c r="B87" s="16" t="s">
        <v>1804</v>
      </c>
      <c r="C87" s="14" t="s">
        <v>159</v>
      </c>
      <c r="D87" s="16" t="s">
        <v>133</v>
      </c>
      <c r="E87" s="16" t="s">
        <v>491</v>
      </c>
      <c r="F87" s="32" t="str">
        <f t="shared" si="4"/>
        <v>3.22</v>
      </c>
      <c r="G87" s="32" t="str">
        <f t="shared" si="5"/>
        <v>3.22.18</v>
      </c>
      <c r="H87" s="32" t="str">
        <f>VLOOKUP(C87,Hovedkonto!$C$2:$E$11,3,FALSE)</f>
        <v>Undervisning og kultur</v>
      </c>
      <c r="I87" s="32" t="str">
        <f>VLOOKUP(F87,Hovedfunktion!$E$2:$G$93,3,FALSE)</f>
        <v xml:space="preserve">FOLKESKOLEN M.M. </v>
      </c>
      <c r="J87" s="3" t="s">
        <v>234</v>
      </c>
    </row>
    <row r="88" spans="1:10" x14ac:dyDescent="0.25">
      <c r="A88" s="16" t="s">
        <v>1803</v>
      </c>
      <c r="B88" s="16" t="s">
        <v>1804</v>
      </c>
      <c r="C88" s="14" t="s">
        <v>159</v>
      </c>
      <c r="D88" s="16" t="s">
        <v>143</v>
      </c>
      <c r="E88" s="16" t="s">
        <v>509</v>
      </c>
      <c r="F88" s="32" t="str">
        <f t="shared" si="4"/>
        <v>3.30</v>
      </c>
      <c r="G88" s="32" t="str">
        <f t="shared" si="5"/>
        <v>3.30.44</v>
      </c>
      <c r="H88" s="32" t="str">
        <f>VLOOKUP(C88,Hovedkonto!$C$2:$E$11,3,FALSE)</f>
        <v>Undervisning og kultur</v>
      </c>
      <c r="I88" s="32" t="str">
        <f>VLOOKUP(F88,Hovedfunktion!$E$2:$G$93,3,FALSE)</f>
        <v xml:space="preserve">UNGDOMSUDDANNELSER </v>
      </c>
      <c r="J88" s="3" t="s">
        <v>235</v>
      </c>
    </row>
    <row r="89" spans="1:10" x14ac:dyDescent="0.25">
      <c r="A89" s="16" t="s">
        <v>1803</v>
      </c>
      <c r="B89" s="16" t="s">
        <v>1804</v>
      </c>
      <c r="C89" s="14" t="s">
        <v>159</v>
      </c>
      <c r="D89" s="16" t="s">
        <v>143</v>
      </c>
      <c r="E89" s="16" t="s">
        <v>150</v>
      </c>
      <c r="F89" s="32" t="str">
        <f t="shared" si="4"/>
        <v>3.30</v>
      </c>
      <c r="G89" s="32" t="str">
        <f t="shared" si="5"/>
        <v>3.30.45</v>
      </c>
      <c r="H89" s="32" t="str">
        <f>VLOOKUP(C89,Hovedkonto!$C$2:$E$11,3,FALSE)</f>
        <v>Undervisning og kultur</v>
      </c>
      <c r="I89" s="32" t="str">
        <f>VLOOKUP(F89,Hovedfunktion!$E$2:$G$93,3,FALSE)</f>
        <v xml:space="preserve">UNGDOMSUDDANNELSER </v>
      </c>
      <c r="J89" s="3" t="s">
        <v>1213</v>
      </c>
    </row>
    <row r="90" spans="1:10" x14ac:dyDescent="0.25">
      <c r="A90" s="16" t="s">
        <v>1803</v>
      </c>
      <c r="B90" s="16" t="s">
        <v>1804</v>
      </c>
      <c r="C90" s="14" t="s">
        <v>159</v>
      </c>
      <c r="D90" s="16" t="s">
        <v>143</v>
      </c>
      <c r="E90" s="16" t="s">
        <v>520</v>
      </c>
      <c r="F90" s="32" t="str">
        <f t="shared" si="4"/>
        <v>3.30</v>
      </c>
      <c r="G90" s="32" t="str">
        <f t="shared" si="5"/>
        <v>3.30.46</v>
      </c>
      <c r="H90" s="32" t="str">
        <f>VLOOKUP(C90,Hovedkonto!$C$2:$E$11,3,FALSE)</f>
        <v>Undervisning og kultur</v>
      </c>
      <c r="I90" s="32" t="str">
        <f>VLOOKUP(F90,Hovedfunktion!$E$2:$G$93,3,FALSE)</f>
        <v xml:space="preserve">UNGDOMSUDDANNELSER </v>
      </c>
      <c r="J90" s="3" t="s">
        <v>236</v>
      </c>
    </row>
    <row r="91" spans="1:10" x14ac:dyDescent="0.25">
      <c r="A91" s="16" t="s">
        <v>1803</v>
      </c>
      <c r="B91" s="16" t="s">
        <v>1804</v>
      </c>
      <c r="C91" s="14" t="s">
        <v>159</v>
      </c>
      <c r="D91" s="16" t="s">
        <v>143</v>
      </c>
      <c r="E91" s="16" t="s">
        <v>548</v>
      </c>
      <c r="F91" s="32" t="str">
        <f t="shared" ref="F91" si="6">CONCATENATE(C91,".",D91)</f>
        <v>3.30</v>
      </c>
      <c r="G91" s="32" t="str">
        <f t="shared" ref="G91" si="7">CONCATENATE(C91,".",D91,".",E91)</f>
        <v>3.30.47</v>
      </c>
      <c r="H91" s="32" t="str">
        <f>VLOOKUP(C91,Hovedkonto!$C$2:$E$11,3,FALSE)</f>
        <v>Undervisning og kultur</v>
      </c>
      <c r="I91" s="32" t="str">
        <f>VLOOKUP(F91,Hovedfunktion!$E$2:$G$93,3,FALSE)</f>
        <v xml:space="preserve">UNGDOMSUDDANNELSER </v>
      </c>
      <c r="J91" s="3" t="s">
        <v>1938</v>
      </c>
    </row>
    <row r="92" spans="1:10" x14ac:dyDescent="0.25">
      <c r="A92" s="16" t="s">
        <v>1803</v>
      </c>
      <c r="B92" s="16" t="s">
        <v>1804</v>
      </c>
      <c r="C92" s="14" t="s">
        <v>159</v>
      </c>
      <c r="D92" s="16" t="s">
        <v>136</v>
      </c>
      <c r="E92" s="16" t="s">
        <v>151</v>
      </c>
      <c r="F92" s="32" t="str">
        <f t="shared" si="4"/>
        <v>3.32</v>
      </c>
      <c r="G92" s="32" t="str">
        <f t="shared" si="5"/>
        <v>3.32.50</v>
      </c>
      <c r="H92" s="32" t="str">
        <f>VLOOKUP(C92,Hovedkonto!$C$2:$E$11,3,FALSE)</f>
        <v>Undervisning og kultur</v>
      </c>
      <c r="I92" s="32" t="str">
        <f>VLOOKUP(F92,Hovedfunktion!$E$2:$G$93,3,FALSE)</f>
        <v xml:space="preserve">FOLKEBIBLIOTEKER </v>
      </c>
      <c r="J92" s="3" t="s">
        <v>237</v>
      </c>
    </row>
    <row r="93" spans="1:10" x14ac:dyDescent="0.25">
      <c r="A93" s="16" t="s">
        <v>1803</v>
      </c>
      <c r="B93" s="16" t="s">
        <v>1804</v>
      </c>
      <c r="C93" s="14" t="s">
        <v>159</v>
      </c>
      <c r="D93" s="16" t="s">
        <v>137</v>
      </c>
      <c r="E93" s="16" t="s">
        <v>510</v>
      </c>
      <c r="F93" s="32" t="str">
        <f t="shared" si="4"/>
        <v>3.35</v>
      </c>
      <c r="G93" s="32" t="str">
        <f t="shared" si="5"/>
        <v>3.35.60</v>
      </c>
      <c r="H93" s="32" t="str">
        <f>VLOOKUP(C93,Hovedkonto!$C$2:$E$11,3,FALSE)</f>
        <v>Undervisning og kultur</v>
      </c>
      <c r="I93" s="32" t="str">
        <f>VLOOKUP(F93,Hovedfunktion!$E$2:$G$93,3,FALSE)</f>
        <v xml:space="preserve">KULTUREL VIRKSOMHED </v>
      </c>
      <c r="J93" s="3" t="s">
        <v>238</v>
      </c>
    </row>
    <row r="94" spans="1:10" x14ac:dyDescent="0.25">
      <c r="A94" s="16" t="s">
        <v>1803</v>
      </c>
      <c r="B94" s="16" t="s">
        <v>1804</v>
      </c>
      <c r="C94" s="14" t="s">
        <v>159</v>
      </c>
      <c r="D94" s="16" t="s">
        <v>137</v>
      </c>
      <c r="E94" s="16" t="s">
        <v>511</v>
      </c>
      <c r="F94" s="32" t="str">
        <f t="shared" si="4"/>
        <v>3.35</v>
      </c>
      <c r="G94" s="32" t="str">
        <f t="shared" si="5"/>
        <v>3.35.61</v>
      </c>
      <c r="H94" s="32" t="str">
        <f>VLOOKUP(C94,Hovedkonto!$C$2:$E$11,3,FALSE)</f>
        <v>Undervisning og kultur</v>
      </c>
      <c r="I94" s="32" t="str">
        <f>VLOOKUP(F94,Hovedfunktion!$E$2:$G$93,3,FALSE)</f>
        <v xml:space="preserve">KULTUREL VIRKSOMHED </v>
      </c>
      <c r="J94" s="3" t="s">
        <v>239</v>
      </c>
    </row>
    <row r="95" spans="1:10" x14ac:dyDescent="0.25">
      <c r="A95" s="16" t="s">
        <v>1803</v>
      </c>
      <c r="B95" s="16" t="s">
        <v>1804</v>
      </c>
      <c r="C95" s="14" t="s">
        <v>159</v>
      </c>
      <c r="D95" s="16" t="s">
        <v>137</v>
      </c>
      <c r="E95" s="16" t="s">
        <v>145</v>
      </c>
      <c r="F95" s="32" t="str">
        <f t="shared" si="4"/>
        <v>3.35</v>
      </c>
      <c r="G95" s="32" t="str">
        <f t="shared" si="5"/>
        <v>3.35.62</v>
      </c>
      <c r="H95" s="32" t="str">
        <f>VLOOKUP(C95,Hovedkonto!$C$2:$E$11,3,FALSE)</f>
        <v>Undervisning og kultur</v>
      </c>
      <c r="I95" s="32" t="str">
        <f>VLOOKUP(F95,Hovedfunktion!$E$2:$G$93,3,FALSE)</f>
        <v xml:space="preserve">KULTUREL VIRKSOMHED </v>
      </c>
      <c r="J95" s="3" t="s">
        <v>240</v>
      </c>
    </row>
    <row r="96" spans="1:10" x14ac:dyDescent="0.25">
      <c r="A96" s="16" t="s">
        <v>1803</v>
      </c>
      <c r="B96" s="16" t="s">
        <v>1804</v>
      </c>
      <c r="C96" s="14" t="s">
        <v>159</v>
      </c>
      <c r="D96" s="16" t="s">
        <v>137</v>
      </c>
      <c r="E96" s="16" t="s">
        <v>512</v>
      </c>
      <c r="F96" s="32" t="str">
        <f t="shared" si="4"/>
        <v>3.35</v>
      </c>
      <c r="G96" s="32" t="str">
        <f t="shared" si="5"/>
        <v>3.35.63</v>
      </c>
      <c r="H96" s="32" t="str">
        <f>VLOOKUP(C96,Hovedkonto!$C$2:$E$11,3,FALSE)</f>
        <v>Undervisning og kultur</v>
      </c>
      <c r="I96" s="32" t="str">
        <f>VLOOKUP(F96,Hovedfunktion!$E$2:$G$93,3,FALSE)</f>
        <v xml:space="preserve">KULTUREL VIRKSOMHED </v>
      </c>
      <c r="J96" s="3" t="s">
        <v>241</v>
      </c>
    </row>
    <row r="97" spans="1:10" x14ac:dyDescent="0.25">
      <c r="A97" s="16" t="s">
        <v>1803</v>
      </c>
      <c r="B97" s="16" t="s">
        <v>1804</v>
      </c>
      <c r="C97" s="14" t="s">
        <v>159</v>
      </c>
      <c r="D97" s="16" t="s">
        <v>137</v>
      </c>
      <c r="E97" s="16" t="s">
        <v>513</v>
      </c>
      <c r="F97" s="32" t="str">
        <f t="shared" si="4"/>
        <v>3.35</v>
      </c>
      <c r="G97" s="32" t="str">
        <f t="shared" si="5"/>
        <v>3.35.64</v>
      </c>
      <c r="H97" s="32" t="str">
        <f>VLOOKUP(C97,Hovedkonto!$C$2:$E$11,3,FALSE)</f>
        <v>Undervisning og kultur</v>
      </c>
      <c r="I97" s="32" t="str">
        <f>VLOOKUP(F97,Hovedfunktion!$E$2:$G$93,3,FALSE)</f>
        <v xml:space="preserve">KULTUREL VIRKSOMHED </v>
      </c>
      <c r="J97" s="3" t="s">
        <v>242</v>
      </c>
    </row>
    <row r="98" spans="1:10" ht="24" x14ac:dyDescent="0.25">
      <c r="A98" s="16" t="s">
        <v>1803</v>
      </c>
      <c r="B98" s="16" t="s">
        <v>1804</v>
      </c>
      <c r="C98" s="14" t="s">
        <v>159</v>
      </c>
      <c r="D98" s="16" t="s">
        <v>138</v>
      </c>
      <c r="E98" s="16" t="s">
        <v>497</v>
      </c>
      <c r="F98" s="32" t="str">
        <f t="shared" si="4"/>
        <v>3.38</v>
      </c>
      <c r="G98" s="32" t="str">
        <f t="shared" si="5"/>
        <v>3.38.70</v>
      </c>
      <c r="H98" s="32" t="str">
        <f>VLOOKUP(C98,Hovedkonto!$C$2:$E$11,3,FALSE)</f>
        <v>Undervisning og kultur</v>
      </c>
      <c r="I98" s="32" t="str">
        <f>VLOOKUP(F98,Hovedfunktion!$E$2:$G$93,3,FALSE)</f>
        <v xml:space="preserve">FOLKEOPLYSNING OG FRITIDSAKTIVITETER M.V. </v>
      </c>
      <c r="J98" s="3" t="s">
        <v>166</v>
      </c>
    </row>
    <row r="99" spans="1:10" ht="24" x14ac:dyDescent="0.25">
      <c r="A99" s="16" t="s">
        <v>1803</v>
      </c>
      <c r="B99" s="16" t="s">
        <v>1804</v>
      </c>
      <c r="C99" s="14" t="s">
        <v>159</v>
      </c>
      <c r="D99" s="16" t="s">
        <v>138</v>
      </c>
      <c r="E99" s="16" t="s">
        <v>148</v>
      </c>
      <c r="F99" s="32" t="str">
        <f t="shared" si="4"/>
        <v>3.38</v>
      </c>
      <c r="G99" s="32" t="str">
        <f t="shared" si="5"/>
        <v>3.38.72</v>
      </c>
      <c r="H99" s="32" t="str">
        <f>VLOOKUP(C99,Hovedkonto!$C$2:$E$11,3,FALSE)</f>
        <v>Undervisning og kultur</v>
      </c>
      <c r="I99" s="32" t="str">
        <f>VLOOKUP(F99,Hovedfunktion!$E$2:$G$93,3,FALSE)</f>
        <v xml:space="preserve">FOLKEOPLYSNING OG FRITIDSAKTIVITETER M.V. </v>
      </c>
      <c r="J99" s="3" t="s">
        <v>243</v>
      </c>
    </row>
    <row r="100" spans="1:10" ht="24" x14ac:dyDescent="0.25">
      <c r="A100" s="16" t="s">
        <v>1803</v>
      </c>
      <c r="B100" s="16" t="s">
        <v>1804</v>
      </c>
      <c r="C100" s="14" t="s">
        <v>159</v>
      </c>
      <c r="D100" s="16" t="s">
        <v>138</v>
      </c>
      <c r="E100" s="16" t="s">
        <v>521</v>
      </c>
      <c r="F100" s="32" t="str">
        <f t="shared" si="4"/>
        <v>3.38</v>
      </c>
      <c r="G100" s="32" t="str">
        <f t="shared" si="5"/>
        <v>3.38.73</v>
      </c>
      <c r="H100" s="32" t="str">
        <f>VLOOKUP(C100,Hovedkonto!$C$2:$E$11,3,FALSE)</f>
        <v>Undervisning og kultur</v>
      </c>
      <c r="I100" s="32" t="str">
        <f>VLOOKUP(F100,Hovedfunktion!$E$2:$G$93,3,FALSE)</f>
        <v xml:space="preserve">FOLKEOPLYSNING OG FRITIDSAKTIVITETER M.V. </v>
      </c>
      <c r="J100" s="3" t="s">
        <v>244</v>
      </c>
    </row>
    <row r="101" spans="1:10" ht="24" x14ac:dyDescent="0.25">
      <c r="A101" s="16" t="s">
        <v>1803</v>
      </c>
      <c r="B101" s="16" t="s">
        <v>1804</v>
      </c>
      <c r="C101" s="14" t="s">
        <v>159</v>
      </c>
      <c r="D101" s="16" t="s">
        <v>138</v>
      </c>
      <c r="E101" s="16" t="s">
        <v>522</v>
      </c>
      <c r="F101" s="32" t="str">
        <f t="shared" si="4"/>
        <v>3.38</v>
      </c>
      <c r="G101" s="32" t="str">
        <f t="shared" si="5"/>
        <v>3.38.74</v>
      </c>
      <c r="H101" s="32" t="str">
        <f>VLOOKUP(C101,Hovedkonto!$C$2:$E$11,3,FALSE)</f>
        <v>Undervisning og kultur</v>
      </c>
      <c r="I101" s="32" t="str">
        <f>VLOOKUP(F101,Hovedfunktion!$E$2:$G$93,3,FALSE)</f>
        <v xml:space="preserve">FOLKEOPLYSNING OG FRITIDSAKTIVITETER M.V. </v>
      </c>
      <c r="J101" s="3" t="s">
        <v>245</v>
      </c>
    </row>
    <row r="102" spans="1:10" ht="24" x14ac:dyDescent="0.25">
      <c r="A102" s="16" t="s">
        <v>1803</v>
      </c>
      <c r="B102" s="16" t="s">
        <v>1804</v>
      </c>
      <c r="C102" s="14" t="s">
        <v>159</v>
      </c>
      <c r="D102" s="16" t="s">
        <v>138</v>
      </c>
      <c r="E102" s="16" t="s">
        <v>154</v>
      </c>
      <c r="F102" s="32" t="str">
        <f t="shared" si="4"/>
        <v>3.38</v>
      </c>
      <c r="G102" s="32" t="str">
        <f t="shared" si="5"/>
        <v>3.38.75</v>
      </c>
      <c r="H102" s="32" t="str">
        <f>VLOOKUP(C102,Hovedkonto!$C$2:$E$11,3,FALSE)</f>
        <v>Undervisning og kultur</v>
      </c>
      <c r="I102" s="32" t="str">
        <f>VLOOKUP(F102,Hovedfunktion!$E$2:$G$93,3,FALSE)</f>
        <v xml:space="preserve">FOLKEOPLYSNING OG FRITIDSAKTIVITETER M.V. </v>
      </c>
      <c r="J102" s="3" t="s">
        <v>246</v>
      </c>
    </row>
    <row r="103" spans="1:10" ht="24" x14ac:dyDescent="0.25">
      <c r="A103" s="16" t="s">
        <v>1803</v>
      </c>
      <c r="B103" s="16" t="s">
        <v>1804</v>
      </c>
      <c r="C103" s="14" t="s">
        <v>159</v>
      </c>
      <c r="D103" s="16" t="s">
        <v>138</v>
      </c>
      <c r="E103" s="16" t="s">
        <v>523</v>
      </c>
      <c r="F103" s="32" t="str">
        <f t="shared" si="4"/>
        <v>3.38</v>
      </c>
      <c r="G103" s="32" t="str">
        <f t="shared" si="5"/>
        <v>3.38.76</v>
      </c>
      <c r="H103" s="32" t="str">
        <f>VLOOKUP(C103,Hovedkonto!$C$2:$E$11,3,FALSE)</f>
        <v>Undervisning og kultur</v>
      </c>
      <c r="I103" s="32" t="str">
        <f>VLOOKUP(F103,Hovedfunktion!$E$2:$G$93,3,FALSE)</f>
        <v xml:space="preserve">FOLKEOPLYSNING OG FRITIDSAKTIVITETER M.V. </v>
      </c>
      <c r="J103" s="3" t="s">
        <v>247</v>
      </c>
    </row>
    <row r="104" spans="1:10" ht="24" x14ac:dyDescent="0.25">
      <c r="A104" s="16" t="s">
        <v>1803</v>
      </c>
      <c r="B104" s="16" t="s">
        <v>1804</v>
      </c>
      <c r="C104" s="14" t="s">
        <v>159</v>
      </c>
      <c r="D104" s="16" t="s">
        <v>138</v>
      </c>
      <c r="E104" s="16" t="s">
        <v>524</v>
      </c>
      <c r="F104" s="32" t="str">
        <f t="shared" si="4"/>
        <v>3.38</v>
      </c>
      <c r="G104" s="32" t="str">
        <f t="shared" si="5"/>
        <v>3.38.77</v>
      </c>
      <c r="H104" s="32" t="str">
        <f>VLOOKUP(C104,Hovedkonto!$C$2:$E$11,3,FALSE)</f>
        <v>Undervisning og kultur</v>
      </c>
      <c r="I104" s="32" t="str">
        <f>VLOOKUP(F104,Hovedfunktion!$E$2:$G$93,3,FALSE)</f>
        <v xml:space="preserve">FOLKEOPLYSNING OG FRITIDSAKTIVITETER M.V. </v>
      </c>
      <c r="J104" s="3" t="s">
        <v>248</v>
      </c>
    </row>
    <row r="105" spans="1:10" ht="24" x14ac:dyDescent="0.25">
      <c r="A105" s="16" t="s">
        <v>1803</v>
      </c>
      <c r="B105" s="16" t="s">
        <v>1804</v>
      </c>
      <c r="C105" s="14" t="s">
        <v>159</v>
      </c>
      <c r="D105" s="16" t="s">
        <v>138</v>
      </c>
      <c r="E105" s="16" t="s">
        <v>525</v>
      </c>
      <c r="F105" s="32" t="str">
        <f t="shared" si="4"/>
        <v>3.38</v>
      </c>
      <c r="G105" s="32" t="str">
        <f t="shared" si="5"/>
        <v>3.38.78</v>
      </c>
      <c r="H105" s="32" t="str">
        <f>VLOOKUP(C105,Hovedkonto!$C$2:$E$11,3,FALSE)</f>
        <v>Undervisning og kultur</v>
      </c>
      <c r="I105" s="32" t="str">
        <f>VLOOKUP(F105,Hovedfunktion!$E$2:$G$93,3,FALSE)</f>
        <v xml:space="preserve">FOLKEOPLYSNING OG FRITIDSAKTIVITETER M.V. </v>
      </c>
      <c r="J105" s="3" t="s">
        <v>249</v>
      </c>
    </row>
    <row r="106" spans="1:10" x14ac:dyDescent="0.25">
      <c r="A106" s="16" t="s">
        <v>1803</v>
      </c>
      <c r="B106" s="16" t="s">
        <v>1804</v>
      </c>
      <c r="C106" s="14" t="s">
        <v>159</v>
      </c>
      <c r="D106" s="16" t="s">
        <v>144</v>
      </c>
      <c r="E106" s="16" t="s">
        <v>499</v>
      </c>
      <c r="F106" s="32" t="str">
        <f t="shared" si="4"/>
        <v>3.41</v>
      </c>
      <c r="G106" s="32" t="str">
        <f t="shared" si="5"/>
        <v>3.41.80</v>
      </c>
      <c r="H106" s="32" t="str">
        <f>VLOOKUP(C106,Hovedkonto!$C$2:$E$11,3,FALSE)</f>
        <v>Undervisning og kultur</v>
      </c>
      <c r="I106" s="32" t="str">
        <f>VLOOKUP(F106,Hovedfunktion!$E$2:$G$93,3,FALSE)</f>
        <v>REGIONAL UDVIKLING VEDR. UDDANNELSE</v>
      </c>
      <c r="J106" s="3" t="s">
        <v>250</v>
      </c>
    </row>
    <row r="107" spans="1:10" x14ac:dyDescent="0.25">
      <c r="A107" s="16" t="s">
        <v>1803</v>
      </c>
      <c r="B107" s="16" t="s">
        <v>1804</v>
      </c>
      <c r="C107" s="14" t="s">
        <v>159</v>
      </c>
      <c r="D107" s="16" t="s">
        <v>150</v>
      </c>
      <c r="E107" s="16" t="s">
        <v>501</v>
      </c>
      <c r="F107" s="32" t="str">
        <f t="shared" si="4"/>
        <v>3.45</v>
      </c>
      <c r="G107" s="32" t="str">
        <f t="shared" si="5"/>
        <v>3.45.83</v>
      </c>
      <c r="H107" s="32" t="str">
        <f>VLOOKUP(C107,Hovedkonto!$C$2:$E$11,3,FALSE)</f>
        <v>Undervisning og kultur</v>
      </c>
      <c r="I107" s="32" t="str">
        <f>VLOOKUP(F107,Hovedfunktion!$E$2:$G$93,3,FALSE)</f>
        <v>FÆLLES FUNKTIONER</v>
      </c>
      <c r="J107" s="3" t="s">
        <v>166</v>
      </c>
    </row>
    <row r="108" spans="1:10" x14ac:dyDescent="0.25">
      <c r="A108" s="16" t="s">
        <v>1803</v>
      </c>
      <c r="B108" s="16" t="s">
        <v>1804</v>
      </c>
      <c r="C108" s="14" t="s">
        <v>160</v>
      </c>
      <c r="D108" s="16" t="s">
        <v>145</v>
      </c>
      <c r="E108" s="16" t="s">
        <v>500</v>
      </c>
      <c r="F108" s="32" t="str">
        <f t="shared" si="4"/>
        <v>4.62</v>
      </c>
      <c r="G108" s="32" t="str">
        <f t="shared" si="5"/>
        <v>4.62.81</v>
      </c>
      <c r="H108" s="32" t="str">
        <f>VLOOKUP(C108,Hovedkonto!$C$2:$E$11,3,FALSE)</f>
        <v>Sundhedsområdet</v>
      </c>
      <c r="I108" s="32" t="str">
        <f>VLOOKUP(F108,Hovedfunktion!$E$2:$G$93,3,FALSE)</f>
        <v xml:space="preserve">SUNDHEDSUDGIFTER M.V. </v>
      </c>
      <c r="J108" s="3" t="s">
        <v>251</v>
      </c>
    </row>
    <row r="109" spans="1:10" x14ac:dyDescent="0.25">
      <c r="A109" s="16" t="s">
        <v>1803</v>
      </c>
      <c r="B109" s="16" t="s">
        <v>1804</v>
      </c>
      <c r="C109" s="14" t="s">
        <v>160</v>
      </c>
      <c r="D109" s="16" t="s">
        <v>145</v>
      </c>
      <c r="E109" s="16" t="s">
        <v>526</v>
      </c>
      <c r="F109" s="32" t="str">
        <f t="shared" si="4"/>
        <v>4.62</v>
      </c>
      <c r="G109" s="32" t="str">
        <f t="shared" si="5"/>
        <v>4.62.82</v>
      </c>
      <c r="H109" s="32" t="str">
        <f>VLOOKUP(C109,Hovedkonto!$C$2:$E$11,3,FALSE)</f>
        <v>Sundhedsområdet</v>
      </c>
      <c r="I109" s="32" t="str">
        <f>VLOOKUP(F109,Hovedfunktion!$E$2:$G$93,3,FALSE)</f>
        <v xml:space="preserve">SUNDHEDSUDGIFTER M.V. </v>
      </c>
      <c r="J109" s="3" t="s">
        <v>252</v>
      </c>
    </row>
    <row r="110" spans="1:10" x14ac:dyDescent="0.25">
      <c r="A110" s="16" t="s">
        <v>1803</v>
      </c>
      <c r="B110" s="16" t="s">
        <v>1804</v>
      </c>
      <c r="C110" s="14" t="s">
        <v>160</v>
      </c>
      <c r="D110" s="16" t="s">
        <v>145</v>
      </c>
      <c r="E110" s="16" t="s">
        <v>527</v>
      </c>
      <c r="F110" s="32" t="str">
        <f t="shared" si="4"/>
        <v>4.62</v>
      </c>
      <c r="G110" s="32" t="str">
        <f t="shared" si="5"/>
        <v>4.62.84</v>
      </c>
      <c r="H110" s="32" t="str">
        <f>VLOOKUP(C110,Hovedkonto!$C$2:$E$11,3,FALSE)</f>
        <v>Sundhedsområdet</v>
      </c>
      <c r="I110" s="32" t="str">
        <f>VLOOKUP(F110,Hovedfunktion!$E$2:$G$93,3,FALSE)</f>
        <v xml:space="preserve">SUNDHEDSUDGIFTER M.V. </v>
      </c>
      <c r="J110" s="3" t="s">
        <v>253</v>
      </c>
    </row>
    <row r="111" spans="1:10" x14ac:dyDescent="0.25">
      <c r="A111" s="16" t="s">
        <v>1803</v>
      </c>
      <c r="B111" s="16" t="s">
        <v>1804</v>
      </c>
      <c r="C111" s="14" t="s">
        <v>160</v>
      </c>
      <c r="D111" s="16" t="s">
        <v>145</v>
      </c>
      <c r="E111" s="16" t="s">
        <v>502</v>
      </c>
      <c r="F111" s="32" t="str">
        <f t="shared" si="4"/>
        <v>4.62</v>
      </c>
      <c r="G111" s="32" t="str">
        <f t="shared" si="5"/>
        <v>4.62.85</v>
      </c>
      <c r="H111" s="32" t="str">
        <f>VLOOKUP(C111,Hovedkonto!$C$2:$E$11,3,FALSE)</f>
        <v>Sundhedsområdet</v>
      </c>
      <c r="I111" s="32" t="str">
        <f>VLOOKUP(F111,Hovedfunktion!$E$2:$G$93,3,FALSE)</f>
        <v xml:space="preserve">SUNDHEDSUDGIFTER M.V. </v>
      </c>
      <c r="J111" s="3" t="s">
        <v>254</v>
      </c>
    </row>
    <row r="112" spans="1:10" x14ac:dyDescent="0.25">
      <c r="A112" s="16" t="s">
        <v>1803</v>
      </c>
      <c r="B112" s="16" t="s">
        <v>1804</v>
      </c>
      <c r="C112" s="14" t="s">
        <v>160</v>
      </c>
      <c r="D112" s="16" t="s">
        <v>145</v>
      </c>
      <c r="E112" s="16" t="s">
        <v>528</v>
      </c>
      <c r="F112" s="32" t="str">
        <f t="shared" si="4"/>
        <v>4.62</v>
      </c>
      <c r="G112" s="32" t="str">
        <f t="shared" si="5"/>
        <v>4.62.88</v>
      </c>
      <c r="H112" s="32" t="str">
        <f>VLOOKUP(C112,Hovedkonto!$C$2:$E$11,3,FALSE)</f>
        <v>Sundhedsområdet</v>
      </c>
      <c r="I112" s="32" t="str">
        <f>VLOOKUP(F112,Hovedfunktion!$E$2:$G$93,3,FALSE)</f>
        <v xml:space="preserve">SUNDHEDSUDGIFTER M.V. </v>
      </c>
      <c r="J112" s="3" t="s">
        <v>255</v>
      </c>
    </row>
    <row r="113" spans="1:10" x14ac:dyDescent="0.25">
      <c r="A113" s="16" t="s">
        <v>1803</v>
      </c>
      <c r="B113" s="16" t="s">
        <v>1804</v>
      </c>
      <c r="C113" s="14" t="s">
        <v>160</v>
      </c>
      <c r="D113" s="16" t="s">
        <v>145</v>
      </c>
      <c r="E113" s="16" t="s">
        <v>504</v>
      </c>
      <c r="F113" s="32" t="str">
        <f t="shared" si="4"/>
        <v>4.62</v>
      </c>
      <c r="G113" s="32" t="str">
        <f t="shared" si="5"/>
        <v>4.62.89</v>
      </c>
      <c r="H113" s="32" t="str">
        <f>VLOOKUP(C113,Hovedkonto!$C$2:$E$11,3,FALSE)</f>
        <v>Sundhedsområdet</v>
      </c>
      <c r="I113" s="32" t="str">
        <f>VLOOKUP(F113,Hovedfunktion!$E$2:$G$93,3,FALSE)</f>
        <v xml:space="preserve">SUNDHEDSUDGIFTER M.V. </v>
      </c>
      <c r="J113" s="3" t="s">
        <v>256</v>
      </c>
    </row>
    <row r="114" spans="1:10" x14ac:dyDescent="0.25">
      <c r="A114" s="16" t="s">
        <v>1803</v>
      </c>
      <c r="B114" s="16" t="s">
        <v>1804</v>
      </c>
      <c r="C114" s="14" t="s">
        <v>160</v>
      </c>
      <c r="D114" s="16" t="s">
        <v>145</v>
      </c>
      <c r="E114" s="16" t="s">
        <v>505</v>
      </c>
      <c r="F114" s="32" t="str">
        <f t="shared" si="4"/>
        <v>4.62</v>
      </c>
      <c r="G114" s="32" t="str">
        <f t="shared" si="5"/>
        <v>4.62.90</v>
      </c>
      <c r="H114" s="32" t="str">
        <f>VLOOKUP(C114,Hovedkonto!$C$2:$E$11,3,FALSE)</f>
        <v>Sundhedsområdet</v>
      </c>
      <c r="I114" s="32" t="str">
        <f>VLOOKUP(F114,Hovedfunktion!$E$2:$G$93,3,FALSE)</f>
        <v xml:space="preserve">SUNDHEDSUDGIFTER M.V. </v>
      </c>
      <c r="J114" s="3" t="s">
        <v>257</v>
      </c>
    </row>
    <row r="115" spans="1:10" x14ac:dyDescent="0.25">
      <c r="A115" s="16" t="s">
        <v>1803</v>
      </c>
      <c r="B115" s="16" t="s">
        <v>1804</v>
      </c>
      <c r="C115" s="14" t="s">
        <v>161</v>
      </c>
      <c r="D115" s="16" t="s">
        <v>133</v>
      </c>
      <c r="E115" s="16" t="s">
        <v>30</v>
      </c>
      <c r="F115" s="32" t="str">
        <f t="shared" si="4"/>
        <v>5.22</v>
      </c>
      <c r="G115" s="32" t="str">
        <f t="shared" si="5"/>
        <v>5.22.07</v>
      </c>
      <c r="H115" s="32" t="str">
        <f>VLOOKUP(C115,Hovedkonto!$C$2:$E$11,3,FALSE)</f>
        <v>Sociale opgaver og beskæftigelse</v>
      </c>
      <c r="I115" s="32" t="str">
        <f>VLOOKUP(F115,Hovedfunktion!$E$2:$G$93,3,FALSE)</f>
        <v>CENTRAL REFUSIONSORDNING</v>
      </c>
      <c r="J115" s="3" t="s">
        <v>1217</v>
      </c>
    </row>
    <row r="116" spans="1:10" x14ac:dyDescent="0.25">
      <c r="A116" s="16" t="s">
        <v>1803</v>
      </c>
      <c r="B116" s="16" t="s">
        <v>1804</v>
      </c>
      <c r="C116" s="14" t="s">
        <v>161</v>
      </c>
      <c r="D116" s="16" t="s">
        <v>134</v>
      </c>
      <c r="E116" s="16" t="s">
        <v>485</v>
      </c>
      <c r="F116" s="32" t="str">
        <f t="shared" si="4"/>
        <v>5.25</v>
      </c>
      <c r="G116" s="32" t="str">
        <f t="shared" si="5"/>
        <v>5.25.10</v>
      </c>
      <c r="H116" s="32" t="str">
        <f>VLOOKUP(C116,Hovedkonto!$C$2:$E$11,3,FALSE)</f>
        <v>Sociale opgaver og beskæftigelse</v>
      </c>
      <c r="I116" s="32" t="str">
        <f>VLOOKUP(F116,Hovedfunktion!$E$2:$G$93,3,FALSE)</f>
        <v xml:space="preserve">DAGTILBUD M.V. TIL BØRN OG UNGE </v>
      </c>
      <c r="J116" s="3" t="s">
        <v>166</v>
      </c>
    </row>
    <row r="117" spans="1:10" x14ac:dyDescent="0.25">
      <c r="A117" s="16" t="s">
        <v>1803</v>
      </c>
      <c r="B117" s="16" t="s">
        <v>1804</v>
      </c>
      <c r="C117" s="14" t="s">
        <v>161</v>
      </c>
      <c r="D117" s="16" t="s">
        <v>134</v>
      </c>
      <c r="E117" s="16" t="s">
        <v>486</v>
      </c>
      <c r="F117" s="32" t="str">
        <f t="shared" si="4"/>
        <v>5.25</v>
      </c>
      <c r="G117" s="32" t="str">
        <f t="shared" si="5"/>
        <v>5.25.11</v>
      </c>
      <c r="H117" s="32" t="str">
        <f>VLOOKUP(C117,Hovedkonto!$C$2:$E$11,3,FALSE)</f>
        <v>Sociale opgaver og beskæftigelse</v>
      </c>
      <c r="I117" s="32" t="str">
        <f>VLOOKUP(F117,Hovedfunktion!$E$2:$G$93,3,FALSE)</f>
        <v xml:space="preserve">DAGTILBUD M.V. TIL BØRN OG UNGE </v>
      </c>
      <c r="J117" s="3" t="s">
        <v>258</v>
      </c>
    </row>
    <row r="118" spans="1:10" x14ac:dyDescent="0.25">
      <c r="A118" s="16" t="s">
        <v>1803</v>
      </c>
      <c r="B118" s="16" t="s">
        <v>1804</v>
      </c>
      <c r="C118" s="14" t="s">
        <v>161</v>
      </c>
      <c r="D118" s="16" t="s">
        <v>134</v>
      </c>
      <c r="E118" s="16" t="s">
        <v>487</v>
      </c>
      <c r="F118" s="32" t="str">
        <f t="shared" si="4"/>
        <v>5.25</v>
      </c>
      <c r="G118" s="32" t="str">
        <f t="shared" si="5"/>
        <v>5.25.12</v>
      </c>
      <c r="H118" s="32" t="str">
        <f>VLOOKUP(C118,Hovedkonto!$C$2:$E$11,3,FALSE)</f>
        <v>Sociale opgaver og beskæftigelse</v>
      </c>
      <c r="I118" s="32" t="str">
        <f>VLOOKUP(F118,Hovedfunktion!$E$2:$G$93,3,FALSE)</f>
        <v xml:space="preserve">DAGTILBUD M.V. TIL BØRN OG UNGE </v>
      </c>
      <c r="J118" s="3" t="s">
        <v>259</v>
      </c>
    </row>
    <row r="119" spans="1:10" x14ac:dyDescent="0.25">
      <c r="A119" s="16" t="s">
        <v>1803</v>
      </c>
      <c r="B119" s="16" t="s">
        <v>1804</v>
      </c>
      <c r="C119" s="14" t="s">
        <v>161</v>
      </c>
      <c r="D119" s="16" t="s">
        <v>134</v>
      </c>
      <c r="E119" s="16" t="s">
        <v>488</v>
      </c>
      <c r="F119" s="32" t="str">
        <f t="shared" si="4"/>
        <v>5.25</v>
      </c>
      <c r="G119" s="32" t="str">
        <f t="shared" si="5"/>
        <v>5.25.13</v>
      </c>
      <c r="H119" s="32" t="str">
        <f>VLOOKUP(C119,Hovedkonto!$C$2:$E$11,3,FALSE)</f>
        <v>Sociale opgaver og beskæftigelse</v>
      </c>
      <c r="I119" s="32" t="str">
        <f>VLOOKUP(F119,Hovedfunktion!$E$2:$G$93,3,FALSE)</f>
        <v xml:space="preserve">DAGTILBUD M.V. TIL BØRN OG UNGE </v>
      </c>
      <c r="J119" s="3" t="s">
        <v>1965</v>
      </c>
    </row>
    <row r="120" spans="1:10" x14ac:dyDescent="0.25">
      <c r="A120" s="16" t="s">
        <v>1803</v>
      </c>
      <c r="B120" s="16" t="s">
        <v>1804</v>
      </c>
      <c r="C120" s="14" t="s">
        <v>161</v>
      </c>
      <c r="D120" s="16" t="s">
        <v>134</v>
      </c>
      <c r="E120" s="16" t="s">
        <v>515</v>
      </c>
      <c r="F120" s="32" t="str">
        <f t="shared" si="4"/>
        <v>5.25</v>
      </c>
      <c r="G120" s="32" t="str">
        <f t="shared" si="5"/>
        <v>5.25.14</v>
      </c>
      <c r="H120" s="32" t="str">
        <f>VLOOKUP(C120,Hovedkonto!$C$2:$E$11,3,FALSE)</f>
        <v>Sociale opgaver og beskæftigelse</v>
      </c>
      <c r="I120" s="32" t="str">
        <f>VLOOKUP(F120,Hovedfunktion!$E$2:$G$93,3,FALSE)</f>
        <v xml:space="preserve">DAGTILBUD M.V. TIL BØRN OG UNGE </v>
      </c>
      <c r="J120" s="3" t="s">
        <v>1966</v>
      </c>
    </row>
    <row r="121" spans="1:10" x14ac:dyDescent="0.25">
      <c r="A121" s="16" t="s">
        <v>1803</v>
      </c>
      <c r="B121" s="16" t="s">
        <v>1804</v>
      </c>
      <c r="C121" s="14" t="s">
        <v>161</v>
      </c>
      <c r="D121" s="16" t="s">
        <v>134</v>
      </c>
      <c r="E121" s="16" t="s">
        <v>489</v>
      </c>
      <c r="F121" s="32" t="str">
        <f t="shared" si="4"/>
        <v>5.25</v>
      </c>
      <c r="G121" s="32" t="str">
        <f t="shared" si="5"/>
        <v>5.25.15</v>
      </c>
      <c r="H121" s="32" t="str">
        <f>VLOOKUP(C121,Hovedkonto!$C$2:$E$11,3,FALSE)</f>
        <v>Sociale opgaver og beskæftigelse</v>
      </c>
      <c r="I121" s="32" t="str">
        <f>VLOOKUP(F121,Hovedfunktion!$E$2:$G$93,3,FALSE)</f>
        <v xml:space="preserve">DAGTILBUD M.V. TIL BØRN OG UNGE </v>
      </c>
      <c r="J121" s="3" t="s">
        <v>260</v>
      </c>
    </row>
    <row r="122" spans="1:10" x14ac:dyDescent="0.25">
      <c r="A122" s="16" t="s">
        <v>1803</v>
      </c>
      <c r="B122" s="16" t="s">
        <v>1804</v>
      </c>
      <c r="C122" s="14" t="s">
        <v>161</v>
      </c>
      <c r="D122" s="16" t="s">
        <v>134</v>
      </c>
      <c r="E122" s="16" t="s">
        <v>519</v>
      </c>
      <c r="F122" s="32" t="str">
        <f t="shared" si="4"/>
        <v>5.25</v>
      </c>
      <c r="G122" s="32" t="str">
        <f t="shared" si="5"/>
        <v>5.25.16</v>
      </c>
      <c r="H122" s="32" t="str">
        <f>VLOOKUP(C122,Hovedkonto!$C$2:$E$11,3,FALSE)</f>
        <v>Sociale opgaver og beskæftigelse</v>
      </c>
      <c r="I122" s="32" t="str">
        <f>VLOOKUP(F122,Hovedfunktion!$E$2:$G$93,3,FALSE)</f>
        <v xml:space="preserve">DAGTILBUD M.V. TIL BØRN OG UNGE </v>
      </c>
      <c r="J122" s="3" t="s">
        <v>261</v>
      </c>
    </row>
    <row r="123" spans="1:10" x14ac:dyDescent="0.25">
      <c r="A123" s="16" t="s">
        <v>1803</v>
      </c>
      <c r="B123" s="16" t="s">
        <v>1804</v>
      </c>
      <c r="C123" s="14" t="s">
        <v>161</v>
      </c>
      <c r="D123" s="16" t="s">
        <v>134</v>
      </c>
      <c r="E123" s="16" t="s">
        <v>490</v>
      </c>
      <c r="F123" s="32" t="str">
        <f t="shared" si="4"/>
        <v>5.25</v>
      </c>
      <c r="G123" s="32" t="str">
        <f t="shared" si="5"/>
        <v>5.25.17</v>
      </c>
      <c r="H123" s="32" t="str">
        <f>VLOOKUP(C123,Hovedkonto!$C$2:$E$11,3,FALSE)</f>
        <v>Sociale opgaver og beskæftigelse</v>
      </c>
      <c r="I123" s="32" t="str">
        <f>VLOOKUP(F123,Hovedfunktion!$E$2:$G$93,3,FALSE)</f>
        <v xml:space="preserve">DAGTILBUD M.V. TIL BØRN OG UNGE </v>
      </c>
      <c r="J123" s="3" t="s">
        <v>262</v>
      </c>
    </row>
    <row r="124" spans="1:10" x14ac:dyDescent="0.25">
      <c r="A124" s="16" t="s">
        <v>1803</v>
      </c>
      <c r="B124" s="16" t="s">
        <v>1804</v>
      </c>
      <c r="C124" s="14" t="s">
        <v>161</v>
      </c>
      <c r="D124" s="16" t="s">
        <v>134</v>
      </c>
      <c r="E124" s="16" t="s">
        <v>491</v>
      </c>
      <c r="F124" s="32" t="str">
        <f t="shared" si="4"/>
        <v>5.25</v>
      </c>
      <c r="G124" s="32" t="str">
        <f t="shared" si="5"/>
        <v>5.25.18</v>
      </c>
      <c r="H124" s="32" t="str">
        <f>VLOOKUP(C124,Hovedkonto!$C$2:$E$11,3,FALSE)</f>
        <v>Sociale opgaver og beskæftigelse</v>
      </c>
      <c r="I124" s="32" t="str">
        <f>VLOOKUP(F124,Hovedfunktion!$E$2:$G$93,3,FALSE)</f>
        <v xml:space="preserve">DAGTILBUD M.V. TIL BØRN OG UNGE </v>
      </c>
      <c r="J124" s="3" t="s">
        <v>263</v>
      </c>
    </row>
    <row r="125" spans="1:10" x14ac:dyDescent="0.25">
      <c r="A125" s="16" t="s">
        <v>1803</v>
      </c>
      <c r="B125" s="16" t="s">
        <v>1804</v>
      </c>
      <c r="C125" s="14" t="s">
        <v>161</v>
      </c>
      <c r="D125" s="16" t="s">
        <v>134</v>
      </c>
      <c r="E125" s="16" t="s">
        <v>529</v>
      </c>
      <c r="F125" s="32" t="str">
        <f t="shared" si="4"/>
        <v>5.25</v>
      </c>
      <c r="G125" s="32" t="str">
        <f t="shared" si="5"/>
        <v>5.25.19</v>
      </c>
      <c r="H125" s="32" t="str">
        <f>VLOOKUP(C125,Hovedkonto!$C$2:$E$11,3,FALSE)</f>
        <v>Sociale opgaver og beskæftigelse</v>
      </c>
      <c r="I125" s="32" t="str">
        <f>VLOOKUP(F125,Hovedfunktion!$E$2:$G$93,3,FALSE)</f>
        <v xml:space="preserve">DAGTILBUD M.V. TIL BØRN OG UNGE </v>
      </c>
      <c r="J125" s="3" t="s">
        <v>264</v>
      </c>
    </row>
    <row r="126" spans="1:10" ht="24" x14ac:dyDescent="0.25">
      <c r="A126" s="16" t="s">
        <v>1803</v>
      </c>
      <c r="B126" s="16" t="s">
        <v>1804</v>
      </c>
      <c r="C126" s="14" t="s">
        <v>161</v>
      </c>
      <c r="D126" s="16" t="s">
        <v>135</v>
      </c>
      <c r="E126" s="16" t="s">
        <v>492</v>
      </c>
      <c r="F126" s="32" t="str">
        <f t="shared" si="4"/>
        <v>5.28</v>
      </c>
      <c r="G126" s="32" t="str">
        <f t="shared" si="5"/>
        <v>5.28.20</v>
      </c>
      <c r="H126" s="32" t="str">
        <f>VLOOKUP(C126,Hovedkonto!$C$2:$E$11,3,FALSE)</f>
        <v>Sociale opgaver og beskæftigelse</v>
      </c>
      <c r="I126" s="32" t="str">
        <f>VLOOKUP(F126,Hovedfunktion!$E$2:$G$93,3,FALSE)</f>
        <v xml:space="preserve">TILBUD TIL BØRN OG UNGE MED SÆRLIGE BEHOV </v>
      </c>
      <c r="J126" s="3" t="s">
        <v>1504</v>
      </c>
    </row>
    <row r="127" spans="1:10" ht="24" x14ac:dyDescent="0.25">
      <c r="A127" s="16" t="s">
        <v>1803</v>
      </c>
      <c r="B127" s="16" t="s">
        <v>1804</v>
      </c>
      <c r="C127" s="14" t="s">
        <v>161</v>
      </c>
      <c r="D127" s="16" t="s">
        <v>135</v>
      </c>
      <c r="E127" s="16" t="s">
        <v>530</v>
      </c>
      <c r="F127" s="32" t="str">
        <f t="shared" si="4"/>
        <v>5.28</v>
      </c>
      <c r="G127" s="32" t="str">
        <f t="shared" si="5"/>
        <v>5.28.21</v>
      </c>
      <c r="H127" s="32" t="str">
        <f>VLOOKUP(C127,Hovedkonto!$C$2:$E$11,3,FALSE)</f>
        <v>Sociale opgaver og beskæftigelse</v>
      </c>
      <c r="I127" s="32" t="str">
        <f>VLOOKUP(F127,Hovedfunktion!$E$2:$G$93,3,FALSE)</f>
        <v xml:space="preserve">TILBUD TIL BØRN OG UNGE MED SÆRLIGE BEHOV </v>
      </c>
      <c r="J127" s="3" t="s">
        <v>265</v>
      </c>
    </row>
    <row r="128" spans="1:10" ht="24" x14ac:dyDescent="0.25">
      <c r="A128" s="16" t="s">
        <v>1803</v>
      </c>
      <c r="B128" s="16" t="s">
        <v>1804</v>
      </c>
      <c r="C128" s="14" t="s">
        <v>161</v>
      </c>
      <c r="D128" s="16" t="s">
        <v>135</v>
      </c>
      <c r="E128" s="16" t="s">
        <v>133</v>
      </c>
      <c r="F128" s="32" t="str">
        <f t="shared" si="4"/>
        <v>5.28</v>
      </c>
      <c r="G128" s="32" t="str">
        <f t="shared" si="5"/>
        <v>5.28.22</v>
      </c>
      <c r="H128" s="32" t="str">
        <f>VLOOKUP(C128,Hovedkonto!$C$2:$E$11,3,FALSE)</f>
        <v>Sociale opgaver og beskæftigelse</v>
      </c>
      <c r="I128" s="32" t="str">
        <f>VLOOKUP(F128,Hovedfunktion!$E$2:$G$93,3,FALSE)</f>
        <v xml:space="preserve">TILBUD TIL BØRN OG UNGE MED SÆRLIGE BEHOV </v>
      </c>
      <c r="J128" s="3" t="s">
        <v>1505</v>
      </c>
    </row>
    <row r="129" spans="1:10" ht="24" x14ac:dyDescent="0.25">
      <c r="A129" s="16" t="s">
        <v>1803</v>
      </c>
      <c r="B129" s="16" t="s">
        <v>1804</v>
      </c>
      <c r="C129" s="14" t="s">
        <v>161</v>
      </c>
      <c r="D129" s="16" t="s">
        <v>135</v>
      </c>
      <c r="E129" s="16" t="s">
        <v>516</v>
      </c>
      <c r="F129" s="32" t="str">
        <f t="shared" si="4"/>
        <v>5.28</v>
      </c>
      <c r="G129" s="32" t="str">
        <f t="shared" si="5"/>
        <v>5.28.23</v>
      </c>
      <c r="H129" s="32" t="str">
        <f>VLOOKUP(C129,Hovedkonto!$C$2:$E$11,3,FALSE)</f>
        <v>Sociale opgaver og beskæftigelse</v>
      </c>
      <c r="I129" s="32" t="str">
        <f>VLOOKUP(F129,Hovedfunktion!$E$2:$G$93,3,FALSE)</f>
        <v xml:space="preserve">TILBUD TIL BØRN OG UNGE MED SÆRLIGE BEHOV </v>
      </c>
      <c r="J129" s="3" t="s">
        <v>266</v>
      </c>
    </row>
    <row r="130" spans="1:10" ht="24" x14ac:dyDescent="0.25">
      <c r="A130" s="16" t="s">
        <v>1803</v>
      </c>
      <c r="B130" s="16" t="s">
        <v>1804</v>
      </c>
      <c r="C130" s="14" t="s">
        <v>161</v>
      </c>
      <c r="D130" s="16" t="s">
        <v>135</v>
      </c>
      <c r="E130" s="16" t="s">
        <v>531</v>
      </c>
      <c r="F130" s="32" t="str">
        <f t="shared" si="4"/>
        <v>5.28</v>
      </c>
      <c r="G130" s="32" t="str">
        <f t="shared" si="5"/>
        <v>5.28.24</v>
      </c>
      <c r="H130" s="32" t="str">
        <f>VLOOKUP(C130,Hovedkonto!$C$2:$E$11,3,FALSE)</f>
        <v>Sociale opgaver og beskæftigelse</v>
      </c>
      <c r="I130" s="32" t="str">
        <f>VLOOKUP(F130,Hovedfunktion!$E$2:$G$93,3,FALSE)</f>
        <v xml:space="preserve">TILBUD TIL BØRN OG UNGE MED SÆRLIGE BEHOV </v>
      </c>
      <c r="J130" s="3" t="s">
        <v>267</v>
      </c>
    </row>
    <row r="131" spans="1:10" ht="24" x14ac:dyDescent="0.25">
      <c r="A131" s="16" t="s">
        <v>1803</v>
      </c>
      <c r="B131" s="16" t="s">
        <v>1804</v>
      </c>
      <c r="C131" s="14" t="s">
        <v>161</v>
      </c>
      <c r="D131" s="16" t="s">
        <v>135</v>
      </c>
      <c r="E131" s="16" t="s">
        <v>134</v>
      </c>
      <c r="F131" s="32" t="str">
        <f t="shared" si="4"/>
        <v>5.28</v>
      </c>
      <c r="G131" s="32" t="str">
        <f t="shared" si="5"/>
        <v>5.28.25</v>
      </c>
      <c r="H131" s="32" t="str">
        <f>VLOOKUP(C131,Hovedkonto!$C$2:$E$11,3,FALSE)</f>
        <v>Sociale opgaver og beskæftigelse</v>
      </c>
      <c r="I131" s="32" t="str">
        <f>VLOOKUP(F131,Hovedfunktion!$E$2:$G$93,3,FALSE)</f>
        <v xml:space="preserve">TILBUD TIL BØRN OG UNGE MED SÆRLIGE BEHOV </v>
      </c>
      <c r="J131" s="3" t="s">
        <v>262</v>
      </c>
    </row>
    <row r="132" spans="1:10" x14ac:dyDescent="0.25">
      <c r="A132" s="16" t="s">
        <v>1841</v>
      </c>
      <c r="B132" s="16" t="s">
        <v>1804</v>
      </c>
      <c r="C132" s="14" t="s">
        <v>161</v>
      </c>
      <c r="D132" s="16" t="s">
        <v>143</v>
      </c>
      <c r="E132" s="16" t="s">
        <v>542</v>
      </c>
      <c r="F132" s="32" t="str">
        <f t="shared" si="4"/>
        <v>5.30</v>
      </c>
      <c r="G132" s="32" t="str">
        <f t="shared" si="5"/>
        <v>5.30.26</v>
      </c>
      <c r="H132" s="32" t="str">
        <f>VLOOKUP(C132,Hovedkonto!$C$2:$E$11,3,FALSE)</f>
        <v>Sociale opgaver og beskæftigelse</v>
      </c>
      <c r="I132" s="32" t="str">
        <f>VLOOKUP(F132,Hovedfunktion!$E$2:$G$93,3,FALSE)</f>
        <v>TILBUD TIL ÆLDRE</v>
      </c>
      <c r="J132" s="3" t="s">
        <v>1843</v>
      </c>
    </row>
    <row r="133" spans="1:10" x14ac:dyDescent="0.25">
      <c r="A133" s="16" t="s">
        <v>1841</v>
      </c>
      <c r="B133" s="16" t="s">
        <v>1804</v>
      </c>
      <c r="C133" s="14" t="s">
        <v>161</v>
      </c>
      <c r="D133" s="16" t="s">
        <v>143</v>
      </c>
      <c r="E133" s="16" t="s">
        <v>543</v>
      </c>
      <c r="F133" s="32" t="str">
        <f t="shared" si="4"/>
        <v>5.30</v>
      </c>
      <c r="G133" s="32" t="str">
        <f t="shared" si="5"/>
        <v>5.30.27</v>
      </c>
      <c r="H133" s="32" t="str">
        <f>VLOOKUP(C133,Hovedkonto!$C$2:$E$11,3,FALSE)</f>
        <v>Sociale opgaver og beskæftigelse</v>
      </c>
      <c r="I133" s="32" t="str">
        <f>VLOOKUP(F133,Hovedfunktion!$E$2:$G$93,3,FALSE)</f>
        <v>TILBUD TIL ÆLDRE</v>
      </c>
      <c r="J133" s="3" t="s">
        <v>1844</v>
      </c>
    </row>
    <row r="134" spans="1:10" x14ac:dyDescent="0.25">
      <c r="A134" s="16" t="s">
        <v>1841</v>
      </c>
      <c r="B134" s="16" t="s">
        <v>1804</v>
      </c>
      <c r="C134" s="14" t="s">
        <v>161</v>
      </c>
      <c r="D134" s="16" t="s">
        <v>143</v>
      </c>
      <c r="E134" s="16" t="s">
        <v>135</v>
      </c>
      <c r="F134" s="32" t="str">
        <f t="shared" ref="F134:F137" si="8">CONCATENATE(C134,".",D134)</f>
        <v>5.30</v>
      </c>
      <c r="G134" s="32" t="str">
        <f t="shared" ref="G134:G137" si="9">CONCATENATE(C134,".",D134,".",E134)</f>
        <v>5.30.28</v>
      </c>
      <c r="H134" s="32" t="str">
        <f>VLOOKUP(C134,Hovedkonto!$C$2:$E$11,3,FALSE)</f>
        <v>Sociale opgaver og beskæftigelse</v>
      </c>
      <c r="I134" s="32" t="str">
        <f>VLOOKUP(F134,Hovedfunktion!$E$2:$G$93,3,FALSE)</f>
        <v>TILBUD TIL ÆLDRE</v>
      </c>
      <c r="J134" s="3" t="s">
        <v>725</v>
      </c>
    </row>
    <row r="135" spans="1:10" ht="24" x14ac:dyDescent="0.25">
      <c r="A135" s="16" t="s">
        <v>1841</v>
      </c>
      <c r="B135" s="16" t="s">
        <v>1804</v>
      </c>
      <c r="C135" s="14" t="s">
        <v>161</v>
      </c>
      <c r="D135" s="16" t="s">
        <v>143</v>
      </c>
      <c r="E135" s="16" t="s">
        <v>1515</v>
      </c>
      <c r="F135" s="32" t="str">
        <f t="shared" ref="F135:F136" si="10">CONCATENATE(C135,".",D135)</f>
        <v>5.30</v>
      </c>
      <c r="G135" s="32" t="str">
        <f t="shared" ref="G135:G136" si="11">CONCATENATE(C135,".",D135,".",E135)</f>
        <v>5.30.29</v>
      </c>
      <c r="H135" s="32" t="str">
        <f>VLOOKUP(C135,Hovedkonto!$C$2:$E$11,3,FALSE)</f>
        <v>Sociale opgaver og beskæftigelse</v>
      </c>
      <c r="I135" s="32" t="str">
        <f>VLOOKUP(F135,Hovedfunktion!$E$2:$G$93,3,FALSE)</f>
        <v>TILBUD TIL ÆLDRE</v>
      </c>
      <c r="J135" s="3" t="s">
        <v>1845</v>
      </c>
    </row>
    <row r="136" spans="1:10" x14ac:dyDescent="0.25">
      <c r="A136" s="16" t="s">
        <v>1841</v>
      </c>
      <c r="B136" s="16" t="s">
        <v>1804</v>
      </c>
      <c r="C136" s="14" t="s">
        <v>161</v>
      </c>
      <c r="D136" s="16" t="s">
        <v>143</v>
      </c>
      <c r="E136" s="16" t="s">
        <v>493</v>
      </c>
      <c r="F136" s="32" t="str">
        <f t="shared" si="10"/>
        <v>5.30</v>
      </c>
      <c r="G136" s="32" t="str">
        <f t="shared" si="11"/>
        <v>5.30.31</v>
      </c>
      <c r="H136" s="32" t="str">
        <f>VLOOKUP(C136,Hovedkonto!$C$2:$E$11,3,FALSE)</f>
        <v>Sociale opgaver og beskæftigelse</v>
      </c>
      <c r="I136" s="32" t="str">
        <f>VLOOKUP(F136,Hovedfunktion!$E$2:$G$93,3,FALSE)</f>
        <v>TILBUD TIL ÆLDRE</v>
      </c>
      <c r="J136" s="3" t="s">
        <v>1846</v>
      </c>
    </row>
    <row r="137" spans="1:10" ht="24" x14ac:dyDescent="0.25">
      <c r="A137" s="16" t="s">
        <v>1841</v>
      </c>
      <c r="B137" s="16" t="s">
        <v>1804</v>
      </c>
      <c r="C137" s="14" t="s">
        <v>161</v>
      </c>
      <c r="D137" s="16" t="s">
        <v>143</v>
      </c>
      <c r="E137" s="16" t="s">
        <v>547</v>
      </c>
      <c r="F137" s="32" t="str">
        <f t="shared" si="8"/>
        <v>5.30</v>
      </c>
      <c r="G137" s="32" t="str">
        <f t="shared" si="9"/>
        <v>5.30.36</v>
      </c>
      <c r="H137" s="32" t="str">
        <f>VLOOKUP(C137,Hovedkonto!$C$2:$E$11,3,FALSE)</f>
        <v>Sociale opgaver og beskæftigelse</v>
      </c>
      <c r="I137" s="32" t="str">
        <f>VLOOKUP(F137,Hovedfunktion!$E$2:$G$93,3,FALSE)</f>
        <v>TILBUD TIL ÆLDRE</v>
      </c>
      <c r="J137" s="3" t="s">
        <v>1847</v>
      </c>
    </row>
    <row r="138" spans="1:10" x14ac:dyDescent="0.25">
      <c r="A138" s="16" t="s">
        <v>1803</v>
      </c>
      <c r="B138" s="16" t="s">
        <v>1804</v>
      </c>
      <c r="C138" s="14" t="s">
        <v>161</v>
      </c>
      <c r="D138" s="16" t="s">
        <v>136</v>
      </c>
      <c r="E138" s="16" t="s">
        <v>143</v>
      </c>
      <c r="F138" s="32" t="str">
        <f t="shared" si="4"/>
        <v>5.32</v>
      </c>
      <c r="G138" s="32" t="str">
        <f t="shared" si="5"/>
        <v>5.32.30</v>
      </c>
      <c r="H138" s="32" t="str">
        <f>VLOOKUP(C138,Hovedkonto!$C$2:$E$11,3,FALSE)</f>
        <v>Sociale opgaver og beskæftigelse</v>
      </c>
      <c r="I138" s="32" t="str">
        <f>VLOOKUP(F138,Hovedfunktion!$E$2:$G$93,3,FALSE)</f>
        <v xml:space="preserve">TILBUD TIL ÆLDRE OG HANDICAPPEDE </v>
      </c>
      <c r="J138" s="3" t="s">
        <v>268</v>
      </c>
    </row>
    <row r="139" spans="1:10" x14ac:dyDescent="0.25">
      <c r="A139" s="16" t="s">
        <v>1803</v>
      </c>
      <c r="B139" s="16" t="s">
        <v>1804</v>
      </c>
      <c r="C139" s="14" t="s">
        <v>161</v>
      </c>
      <c r="D139" s="16" t="s">
        <v>136</v>
      </c>
      <c r="E139" s="16" t="s">
        <v>136</v>
      </c>
      <c r="F139" s="32" t="str">
        <f t="shared" si="4"/>
        <v>5.32</v>
      </c>
      <c r="G139" s="32" t="str">
        <f t="shared" si="5"/>
        <v>5.32.32</v>
      </c>
      <c r="H139" s="32" t="str">
        <f>VLOOKUP(C139,Hovedkonto!$C$2:$E$11,3,FALSE)</f>
        <v>Sociale opgaver og beskæftigelse</v>
      </c>
      <c r="I139" s="32" t="str">
        <f>VLOOKUP(F139,Hovedfunktion!$E$2:$G$93,3,FALSE)</f>
        <v xml:space="preserve">TILBUD TIL ÆLDRE OG HANDICAPPEDE </v>
      </c>
      <c r="J139" s="3" t="s">
        <v>269</v>
      </c>
    </row>
    <row r="140" spans="1:10" x14ac:dyDescent="0.25">
      <c r="A140" s="16" t="s">
        <v>1803</v>
      </c>
      <c r="B140" s="16" t="s">
        <v>1804</v>
      </c>
      <c r="C140" s="14" t="s">
        <v>161</v>
      </c>
      <c r="D140" s="16" t="s">
        <v>136</v>
      </c>
      <c r="E140" s="16" t="s">
        <v>517</v>
      </c>
      <c r="F140" s="32" t="str">
        <f t="shared" si="4"/>
        <v>5.32</v>
      </c>
      <c r="G140" s="32" t="str">
        <f t="shared" si="5"/>
        <v>5.32.33</v>
      </c>
      <c r="H140" s="32" t="str">
        <f>VLOOKUP(C140,Hovedkonto!$C$2:$E$11,3,FALSE)</f>
        <v>Sociale opgaver og beskæftigelse</v>
      </c>
      <c r="I140" s="32" t="str">
        <f>VLOOKUP(F140,Hovedfunktion!$E$2:$G$93,3,FALSE)</f>
        <v xml:space="preserve">TILBUD TIL ÆLDRE OG HANDICAPPEDE </v>
      </c>
      <c r="J140" s="3" t="s">
        <v>270</v>
      </c>
    </row>
    <row r="141" spans="1:10" x14ac:dyDescent="0.25">
      <c r="A141" s="16" t="s">
        <v>1803</v>
      </c>
      <c r="B141" s="16" t="s">
        <v>1804</v>
      </c>
      <c r="C141" s="14" t="s">
        <v>161</v>
      </c>
      <c r="D141" s="16" t="s">
        <v>136</v>
      </c>
      <c r="E141" s="16" t="s">
        <v>518</v>
      </c>
      <c r="F141" s="32" t="str">
        <f t="shared" si="4"/>
        <v>5.32</v>
      </c>
      <c r="G141" s="32" t="str">
        <f t="shared" si="5"/>
        <v>5.32.34</v>
      </c>
      <c r="H141" s="32" t="str">
        <f>VLOOKUP(C141,Hovedkonto!$C$2:$E$11,3,FALSE)</f>
        <v>Sociale opgaver og beskæftigelse</v>
      </c>
      <c r="I141" s="32" t="str">
        <f>VLOOKUP(F141,Hovedfunktion!$E$2:$G$93,3,FALSE)</f>
        <v xml:space="preserve">TILBUD TIL ÆLDRE OG HANDICAPPEDE </v>
      </c>
      <c r="J141" s="3" t="s">
        <v>271</v>
      </c>
    </row>
    <row r="142" spans="1:10" x14ac:dyDescent="0.25">
      <c r="A142" s="16" t="s">
        <v>1803</v>
      </c>
      <c r="B142" s="16" t="s">
        <v>1804</v>
      </c>
      <c r="C142" s="14" t="s">
        <v>161</v>
      </c>
      <c r="D142" s="16" t="s">
        <v>136</v>
      </c>
      <c r="E142" s="16" t="s">
        <v>137</v>
      </c>
      <c r="F142" s="32" t="str">
        <f t="shared" si="4"/>
        <v>5.32</v>
      </c>
      <c r="G142" s="32" t="str">
        <f t="shared" si="5"/>
        <v>5.32.35</v>
      </c>
      <c r="H142" s="32" t="str">
        <f>VLOOKUP(C142,Hovedkonto!$C$2:$E$11,3,FALSE)</f>
        <v>Sociale opgaver og beskæftigelse</v>
      </c>
      <c r="I142" s="32" t="str">
        <f>VLOOKUP(F142,Hovedfunktion!$E$2:$G$93,3,FALSE)</f>
        <v xml:space="preserve">TILBUD TIL ÆLDRE OG HANDICAPPEDE </v>
      </c>
      <c r="J142" s="3" t="s">
        <v>272</v>
      </c>
    </row>
    <row r="143" spans="1:10" x14ac:dyDescent="0.25">
      <c r="A143" s="16" t="s">
        <v>1803</v>
      </c>
      <c r="B143" s="16" t="s">
        <v>1804</v>
      </c>
      <c r="C143" s="14" t="s">
        <v>161</v>
      </c>
      <c r="D143" s="16" t="s">
        <v>136</v>
      </c>
      <c r="E143" s="16" t="s">
        <v>532</v>
      </c>
      <c r="F143" s="32" t="str">
        <f t="shared" si="4"/>
        <v>5.32</v>
      </c>
      <c r="G143" s="32" t="str">
        <f t="shared" si="5"/>
        <v>5.32.37</v>
      </c>
      <c r="H143" s="32" t="str">
        <f>VLOOKUP(C143,Hovedkonto!$C$2:$E$11,3,FALSE)</f>
        <v>Sociale opgaver og beskæftigelse</v>
      </c>
      <c r="I143" s="32" t="str">
        <f>VLOOKUP(F143,Hovedfunktion!$E$2:$G$93,3,FALSE)</f>
        <v xml:space="preserve">TILBUD TIL ÆLDRE OG HANDICAPPEDE </v>
      </c>
      <c r="J143" s="3" t="s">
        <v>273</v>
      </c>
    </row>
    <row r="144" spans="1:10" x14ac:dyDescent="0.25">
      <c r="A144" s="16" t="s">
        <v>1803</v>
      </c>
      <c r="B144" s="16" t="s">
        <v>1804</v>
      </c>
      <c r="C144" s="14" t="s">
        <v>161</v>
      </c>
      <c r="D144" s="16" t="s">
        <v>137</v>
      </c>
      <c r="E144" s="16" t="s">
        <v>494</v>
      </c>
      <c r="F144" s="32" t="str">
        <f t="shared" si="4"/>
        <v>5.35</v>
      </c>
      <c r="G144" s="32" t="str">
        <f t="shared" si="5"/>
        <v>5.35.40</v>
      </c>
      <c r="H144" s="32" t="str">
        <f>VLOOKUP(C144,Hovedkonto!$C$2:$E$11,3,FALSE)</f>
        <v>Sociale opgaver og beskæftigelse</v>
      </c>
      <c r="I144" s="32" t="str">
        <f>VLOOKUP(F144,Hovedfunktion!$E$2:$G$93,3,FALSE)</f>
        <v xml:space="preserve">RÅDGIVNING </v>
      </c>
      <c r="J144" s="3" t="s">
        <v>274</v>
      </c>
    </row>
    <row r="145" spans="1:10" ht="24" x14ac:dyDescent="0.25">
      <c r="A145" s="16" t="s">
        <v>1841</v>
      </c>
      <c r="B145" s="16" t="s">
        <v>1804</v>
      </c>
      <c r="C145" s="14" t="s">
        <v>161</v>
      </c>
      <c r="D145" s="16" t="s">
        <v>138</v>
      </c>
      <c r="E145" s="16" t="s">
        <v>138</v>
      </c>
      <c r="F145" s="32" t="str">
        <f t="shared" si="4"/>
        <v>5.38</v>
      </c>
      <c r="G145" s="32" t="str">
        <f t="shared" si="5"/>
        <v>5.38.38</v>
      </c>
      <c r="H145" s="32" t="str">
        <f>VLOOKUP(C145,Hovedkonto!$C$2:$E$11,3,FALSE)</f>
        <v>Sociale opgaver og beskæftigelse</v>
      </c>
      <c r="I145" s="32" t="str">
        <f>VLOOKUP(F145,Hovedfunktion!$E$2:$G$93,3,FALSE)</f>
        <v xml:space="preserve">TILBUD TIL VOKSNE MED SÆRLIGE BEHOV </v>
      </c>
      <c r="J145" s="3" t="s">
        <v>1848</v>
      </c>
    </row>
    <row r="146" spans="1:10" x14ac:dyDescent="0.25">
      <c r="A146" s="16" t="s">
        <v>1841</v>
      </c>
      <c r="B146" s="16" t="s">
        <v>1804</v>
      </c>
      <c r="C146" s="14" t="s">
        <v>161</v>
      </c>
      <c r="D146" s="16" t="s">
        <v>138</v>
      </c>
      <c r="E146" s="16" t="s">
        <v>1849</v>
      </c>
      <c r="F146" s="32" t="str">
        <f t="shared" ref="F146:F148" si="12">CONCATENATE(C146,".",D146)</f>
        <v>5.38</v>
      </c>
      <c r="G146" s="32" t="str">
        <f t="shared" ref="G146:G148" si="13">CONCATENATE(C146,".",D146,".",E146)</f>
        <v>5.38.39</v>
      </c>
      <c r="H146" s="32" t="str">
        <f>VLOOKUP(C146,Hovedkonto!$C$2:$E$11,3,FALSE)</f>
        <v>Sociale opgaver og beskæftigelse</v>
      </c>
      <c r="I146" s="32" t="str">
        <f>VLOOKUP(F146,Hovedfunktion!$E$2:$G$93,3,FALSE)</f>
        <v xml:space="preserve">TILBUD TIL VOKSNE MED SÆRLIGE BEHOV </v>
      </c>
      <c r="J146" s="3" t="s">
        <v>1850</v>
      </c>
    </row>
    <row r="147" spans="1:10" x14ac:dyDescent="0.25">
      <c r="A147" s="16" t="s">
        <v>1841</v>
      </c>
      <c r="B147" s="16" t="s">
        <v>1804</v>
      </c>
      <c r="C147" s="14" t="s">
        <v>161</v>
      </c>
      <c r="D147" s="16" t="s">
        <v>138</v>
      </c>
      <c r="E147" s="16" t="s">
        <v>494</v>
      </c>
      <c r="F147" s="32" t="str">
        <f t="shared" ref="F147" si="14">CONCATENATE(C147,".",D147)</f>
        <v>5.38</v>
      </c>
      <c r="G147" s="32" t="str">
        <f t="shared" ref="G147" si="15">CONCATENATE(C147,".",D147,".",E147)</f>
        <v>5.38.40</v>
      </c>
      <c r="H147" s="32" t="str">
        <f>VLOOKUP(C147,Hovedkonto!$C$2:$E$11,3,FALSE)</f>
        <v>Sociale opgaver og beskæftigelse</v>
      </c>
      <c r="I147" s="32" t="str">
        <f>VLOOKUP(F147,Hovedfunktion!$E$2:$G$93,3,FALSE)</f>
        <v xml:space="preserve">TILBUD TIL VOKSNE MED SÆRLIGE BEHOV </v>
      </c>
      <c r="J147" s="3" t="s">
        <v>274</v>
      </c>
    </row>
    <row r="148" spans="1:10" ht="24" x14ac:dyDescent="0.25">
      <c r="A148" s="16" t="s">
        <v>1841</v>
      </c>
      <c r="B148" s="16" t="s">
        <v>1804</v>
      </c>
      <c r="C148" s="14" t="s">
        <v>161</v>
      </c>
      <c r="D148" s="16" t="s">
        <v>138</v>
      </c>
      <c r="E148" s="16" t="s">
        <v>144</v>
      </c>
      <c r="F148" s="32" t="str">
        <f t="shared" si="12"/>
        <v>5.38</v>
      </c>
      <c r="G148" s="32" t="str">
        <f t="shared" si="13"/>
        <v>5.38.41</v>
      </c>
      <c r="H148" s="32" t="str">
        <f>VLOOKUP(C148,Hovedkonto!$C$2:$E$11,3,FALSE)</f>
        <v>Sociale opgaver og beskæftigelse</v>
      </c>
      <c r="I148" s="32" t="str">
        <f>VLOOKUP(F148,Hovedfunktion!$E$2:$G$93,3,FALSE)</f>
        <v xml:space="preserve">TILBUD TIL VOKSNE MED SÆRLIGE BEHOV </v>
      </c>
      <c r="J148" s="3" t="s">
        <v>1851</v>
      </c>
    </row>
    <row r="149" spans="1:10" x14ac:dyDescent="0.25">
      <c r="A149" s="16" t="s">
        <v>1803</v>
      </c>
      <c r="B149" s="16" t="s">
        <v>1804</v>
      </c>
      <c r="C149" s="14" t="s">
        <v>161</v>
      </c>
      <c r="D149" s="16" t="s">
        <v>138</v>
      </c>
      <c r="E149" s="16" t="s">
        <v>149</v>
      </c>
      <c r="F149" s="32" t="str">
        <f t="shared" si="4"/>
        <v>5.38</v>
      </c>
      <c r="G149" s="32" t="str">
        <f t="shared" si="5"/>
        <v>5.38.42</v>
      </c>
      <c r="H149" s="32" t="str">
        <f>VLOOKUP(C149,Hovedkonto!$C$2:$E$11,3,FALSE)</f>
        <v>Sociale opgaver og beskæftigelse</v>
      </c>
      <c r="I149" s="32" t="str">
        <f>VLOOKUP(F149,Hovedfunktion!$E$2:$G$93,3,FALSE)</f>
        <v xml:space="preserve">TILBUD TIL VOKSNE MED SÆRLIGE BEHOV </v>
      </c>
      <c r="J149" s="3" t="s">
        <v>275</v>
      </c>
    </row>
    <row r="150" spans="1:10" ht="24" x14ac:dyDescent="0.25">
      <c r="A150" s="16" t="s">
        <v>1803</v>
      </c>
      <c r="B150" s="16" t="s">
        <v>1804</v>
      </c>
      <c r="C150" s="14" t="s">
        <v>161</v>
      </c>
      <c r="D150" s="16" t="s">
        <v>138</v>
      </c>
      <c r="E150" s="16" t="s">
        <v>509</v>
      </c>
      <c r="F150" s="32" t="str">
        <f t="shared" si="4"/>
        <v>5.38</v>
      </c>
      <c r="G150" s="32" t="str">
        <f t="shared" si="5"/>
        <v>5.38.44</v>
      </c>
      <c r="H150" s="32" t="str">
        <f>VLOOKUP(C150,Hovedkonto!$C$2:$E$11,3,FALSE)</f>
        <v>Sociale opgaver og beskæftigelse</v>
      </c>
      <c r="I150" s="32" t="str">
        <f>VLOOKUP(F150,Hovedfunktion!$E$2:$G$93,3,FALSE)</f>
        <v xml:space="preserve">TILBUD TIL VOKSNE MED SÆRLIGE BEHOV </v>
      </c>
      <c r="J150" s="3" t="s">
        <v>276</v>
      </c>
    </row>
    <row r="151" spans="1:10" x14ac:dyDescent="0.25">
      <c r="A151" s="16" t="s">
        <v>1803</v>
      </c>
      <c r="B151" s="16" t="s">
        <v>1804</v>
      </c>
      <c r="C151" s="14" t="s">
        <v>161</v>
      </c>
      <c r="D151" s="16" t="s">
        <v>138</v>
      </c>
      <c r="E151" s="16" t="s">
        <v>150</v>
      </c>
      <c r="F151" s="32" t="str">
        <f t="shared" si="4"/>
        <v>5.38</v>
      </c>
      <c r="G151" s="32" t="str">
        <f t="shared" si="5"/>
        <v>5.38.45</v>
      </c>
      <c r="H151" s="32" t="str">
        <f>VLOOKUP(C151,Hovedkonto!$C$2:$E$11,3,FALSE)</f>
        <v>Sociale opgaver og beskæftigelse</v>
      </c>
      <c r="I151" s="32" t="str">
        <f>VLOOKUP(F151,Hovedfunktion!$E$2:$G$93,3,FALSE)</f>
        <v xml:space="preserve">TILBUD TIL VOKSNE MED SÆRLIGE BEHOV </v>
      </c>
      <c r="J151" s="3" t="s">
        <v>277</v>
      </c>
    </row>
    <row r="152" spans="1:10" x14ac:dyDescent="0.25">
      <c r="A152" s="16" t="s">
        <v>1803</v>
      </c>
      <c r="B152" s="16" t="s">
        <v>1804</v>
      </c>
      <c r="C152" s="14" t="s">
        <v>161</v>
      </c>
      <c r="D152" s="16" t="s">
        <v>138</v>
      </c>
      <c r="E152" s="16" t="s">
        <v>151</v>
      </c>
      <c r="F152" s="32" t="str">
        <f t="shared" ref="F152" si="16">CONCATENATE(C152,".",D152)</f>
        <v>5.38</v>
      </c>
      <c r="G152" s="32" t="str">
        <f t="shared" ref="G152" si="17">CONCATENATE(C152,".",D152,".",E152)</f>
        <v>5.38.50</v>
      </c>
      <c r="H152" s="32" t="str">
        <f>VLOOKUP(C152,Hovedkonto!$C$2:$E$11,3,FALSE)</f>
        <v>Sociale opgaver og beskæftigelse</v>
      </c>
      <c r="I152" s="32" t="str">
        <f>VLOOKUP(F152,Hovedfunktion!$E$2:$G$93,3,FALSE)</f>
        <v xml:space="preserve">TILBUD TIL VOKSNE MED SÆRLIGE BEHOV </v>
      </c>
      <c r="J152" s="3" t="s">
        <v>278</v>
      </c>
    </row>
    <row r="153" spans="1:10" x14ac:dyDescent="0.25">
      <c r="A153" s="16" t="s">
        <v>1803</v>
      </c>
      <c r="B153" s="16" t="s">
        <v>1804</v>
      </c>
      <c r="C153" s="14" t="s">
        <v>161</v>
      </c>
      <c r="D153" s="16" t="s">
        <v>138</v>
      </c>
      <c r="E153" s="16" t="s">
        <v>152</v>
      </c>
      <c r="F153" s="32" t="str">
        <f t="shared" ref="F153:F230" si="18">CONCATENATE(C153,".",D153)</f>
        <v>5.38</v>
      </c>
      <c r="G153" s="32" t="str">
        <f t="shared" ref="G153:G230" si="19">CONCATENATE(C153,".",D153,".",E153)</f>
        <v>5.38.51</v>
      </c>
      <c r="H153" s="32" t="str">
        <f>VLOOKUP(C153,Hovedkonto!$C$2:$E$11,3,FALSE)</f>
        <v>Sociale opgaver og beskæftigelse</v>
      </c>
      <c r="I153" s="32" t="str">
        <f>VLOOKUP(F153,Hovedfunktion!$E$2:$G$93,3,FALSE)</f>
        <v xml:space="preserve">TILBUD TIL VOKSNE MED SÆRLIGE BEHOV </v>
      </c>
      <c r="J153" s="3" t="s">
        <v>1852</v>
      </c>
    </row>
    <row r="154" spans="1:10" x14ac:dyDescent="0.25">
      <c r="A154" s="16" t="s">
        <v>1803</v>
      </c>
      <c r="B154" s="16" t="s">
        <v>1804</v>
      </c>
      <c r="C154" s="14" t="s">
        <v>161</v>
      </c>
      <c r="D154" s="16" t="s">
        <v>138</v>
      </c>
      <c r="E154" s="16" t="s">
        <v>140</v>
      </c>
      <c r="F154" s="32" t="str">
        <f t="shared" si="18"/>
        <v>5.38</v>
      </c>
      <c r="G154" s="32" t="str">
        <f t="shared" si="19"/>
        <v>5.38.52</v>
      </c>
      <c r="H154" s="32" t="str">
        <f>VLOOKUP(C154,Hovedkonto!$C$2:$E$11,3,FALSE)</f>
        <v>Sociale opgaver og beskæftigelse</v>
      </c>
      <c r="I154" s="32" t="str">
        <f>VLOOKUP(F154,Hovedfunktion!$E$2:$G$93,3,FALSE)</f>
        <v xml:space="preserve">TILBUD TIL VOKSNE MED SÆRLIGE BEHOV </v>
      </c>
      <c r="J154" s="3" t="s">
        <v>279</v>
      </c>
    </row>
    <row r="155" spans="1:10" x14ac:dyDescent="0.25">
      <c r="A155" s="16" t="s">
        <v>1803</v>
      </c>
      <c r="B155" s="16" t="s">
        <v>1804</v>
      </c>
      <c r="C155" s="14" t="s">
        <v>161</v>
      </c>
      <c r="D155" s="16" t="s">
        <v>138</v>
      </c>
      <c r="E155" s="16" t="s">
        <v>495</v>
      </c>
      <c r="F155" s="32" t="str">
        <f t="shared" si="18"/>
        <v>5.38</v>
      </c>
      <c r="G155" s="32" t="str">
        <f t="shared" si="19"/>
        <v>5.38.53</v>
      </c>
      <c r="H155" s="32" t="str">
        <f>VLOOKUP(C155,Hovedkonto!$C$2:$E$11,3,FALSE)</f>
        <v>Sociale opgaver og beskæftigelse</v>
      </c>
      <c r="I155" s="32" t="str">
        <f>VLOOKUP(F155,Hovedfunktion!$E$2:$G$93,3,FALSE)</f>
        <v xml:space="preserve">TILBUD TIL VOKSNE MED SÆRLIGE BEHOV </v>
      </c>
      <c r="J155" s="3" t="s">
        <v>280</v>
      </c>
    </row>
    <row r="156" spans="1:10" x14ac:dyDescent="0.25">
      <c r="A156" s="16" t="s">
        <v>1803</v>
      </c>
      <c r="B156" s="16" t="s">
        <v>1804</v>
      </c>
      <c r="C156" s="14" t="s">
        <v>161</v>
      </c>
      <c r="D156" s="16" t="s">
        <v>138</v>
      </c>
      <c r="E156" s="16" t="s">
        <v>496</v>
      </c>
      <c r="F156" s="32" t="str">
        <f t="shared" ref="F156" si="20">CONCATENATE(C156,".",D156)</f>
        <v>5.38</v>
      </c>
      <c r="G156" s="32" t="str">
        <f t="shared" ref="G156" si="21">CONCATENATE(C156,".",D156,".",E156)</f>
        <v>5.38.54</v>
      </c>
      <c r="H156" s="32" t="str">
        <f>VLOOKUP(C156,Hovedkonto!$C$2:$E$11,3,FALSE)</f>
        <v>Sociale opgaver og beskæftigelse</v>
      </c>
      <c r="I156" s="32" t="str">
        <f>VLOOKUP(F156,Hovedfunktion!$E$2:$G$93,3,FALSE)</f>
        <v xml:space="preserve">TILBUD TIL VOKSNE MED SÆRLIGE BEHOV </v>
      </c>
      <c r="J156" s="3" t="s">
        <v>1939</v>
      </c>
    </row>
    <row r="157" spans="1:10" x14ac:dyDescent="0.25">
      <c r="A157" s="16" t="s">
        <v>1803</v>
      </c>
      <c r="B157" s="16" t="s">
        <v>1804</v>
      </c>
      <c r="C157" s="14" t="s">
        <v>161</v>
      </c>
      <c r="D157" s="16" t="s">
        <v>138</v>
      </c>
      <c r="E157" s="16" t="s">
        <v>142</v>
      </c>
      <c r="F157" s="32" t="str">
        <f t="shared" si="18"/>
        <v>5.38</v>
      </c>
      <c r="G157" s="32" t="str">
        <f t="shared" si="19"/>
        <v>5.38.58</v>
      </c>
      <c r="H157" s="32" t="str">
        <f>VLOOKUP(C157,Hovedkonto!$C$2:$E$11,3,FALSE)</f>
        <v>Sociale opgaver og beskæftigelse</v>
      </c>
      <c r="I157" s="32" t="str">
        <f>VLOOKUP(F157,Hovedfunktion!$E$2:$G$93,3,FALSE)</f>
        <v xml:space="preserve">TILBUD TIL VOKSNE MED SÆRLIGE BEHOV </v>
      </c>
      <c r="J157" s="3" t="s">
        <v>281</v>
      </c>
    </row>
    <row r="158" spans="1:10" x14ac:dyDescent="0.25">
      <c r="A158" s="16" t="s">
        <v>1803</v>
      </c>
      <c r="B158" s="16" t="s">
        <v>1804</v>
      </c>
      <c r="C158" s="14" t="s">
        <v>161</v>
      </c>
      <c r="D158" s="16" t="s">
        <v>138</v>
      </c>
      <c r="E158" s="16" t="s">
        <v>533</v>
      </c>
      <c r="F158" s="32" t="str">
        <f t="shared" si="18"/>
        <v>5.38</v>
      </c>
      <c r="G158" s="32" t="str">
        <f t="shared" si="19"/>
        <v>5.38.59</v>
      </c>
      <c r="H158" s="32" t="str">
        <f>VLOOKUP(C158,Hovedkonto!$C$2:$E$11,3,FALSE)</f>
        <v>Sociale opgaver og beskæftigelse</v>
      </c>
      <c r="I158" s="32" t="str">
        <f>VLOOKUP(F158,Hovedfunktion!$E$2:$G$93,3,FALSE)</f>
        <v xml:space="preserve">TILBUD TIL VOKSNE MED SÆRLIGE BEHOV </v>
      </c>
      <c r="J158" s="3" t="s">
        <v>282</v>
      </c>
    </row>
    <row r="159" spans="1:10" x14ac:dyDescent="0.25">
      <c r="A159" s="16" t="s">
        <v>1803</v>
      </c>
      <c r="B159" s="16" t="s">
        <v>1804</v>
      </c>
      <c r="C159" s="14" t="s">
        <v>161</v>
      </c>
      <c r="D159" s="16" t="s">
        <v>520</v>
      </c>
      <c r="E159" s="16" t="s">
        <v>510</v>
      </c>
      <c r="F159" s="32" t="str">
        <f t="shared" si="18"/>
        <v>5.46</v>
      </c>
      <c r="G159" s="32" t="str">
        <f t="shared" si="19"/>
        <v>5.46.60</v>
      </c>
      <c r="H159" s="32" t="str">
        <f>VLOOKUP(C159,Hovedkonto!$C$2:$E$11,3,FALSE)</f>
        <v>Sociale opgaver og beskæftigelse</v>
      </c>
      <c r="I159" s="32" t="str">
        <f>VLOOKUP(F159,Hovedfunktion!$E$2:$G$93,3,FALSE)</f>
        <v>TILBUD TIL UDLÆNDINGE</v>
      </c>
      <c r="J159" s="3" t="s">
        <v>1241</v>
      </c>
    </row>
    <row r="160" spans="1:10" x14ac:dyDescent="0.25">
      <c r="A160" s="16" t="s">
        <v>1803</v>
      </c>
      <c r="B160" s="16" t="s">
        <v>1804</v>
      </c>
      <c r="C160" s="14" t="s">
        <v>161</v>
      </c>
      <c r="D160" s="16" t="s">
        <v>520</v>
      </c>
      <c r="E160" s="16" t="s">
        <v>511</v>
      </c>
      <c r="F160" s="32" t="str">
        <f t="shared" si="18"/>
        <v>5.46</v>
      </c>
      <c r="G160" s="32" t="str">
        <f t="shared" si="19"/>
        <v>5.46.61</v>
      </c>
      <c r="H160" s="32" t="str">
        <f>VLOOKUP(C160,Hovedkonto!$C$2:$E$11,3,FALSE)</f>
        <v>Sociale opgaver og beskæftigelse</v>
      </c>
      <c r="I160" s="32" t="str">
        <f>VLOOKUP(F160,Hovedfunktion!$E$2:$G$93,3,FALSE)</f>
        <v>TILBUD TIL UDLÆNDINGE</v>
      </c>
      <c r="J160" s="3" t="s">
        <v>1242</v>
      </c>
    </row>
    <row r="161" spans="1:10" x14ac:dyDescent="0.25">
      <c r="A161" s="16" t="s">
        <v>1803</v>
      </c>
      <c r="B161" s="16" t="s">
        <v>1804</v>
      </c>
      <c r="C161" s="14" t="s">
        <v>161</v>
      </c>
      <c r="D161" s="16" t="s">
        <v>520</v>
      </c>
      <c r="E161" s="16" t="s">
        <v>153</v>
      </c>
      <c r="F161" s="32" t="str">
        <f t="shared" si="18"/>
        <v>5.46</v>
      </c>
      <c r="G161" s="32" t="str">
        <f t="shared" si="19"/>
        <v>5.46.65</v>
      </c>
      <c r="H161" s="32" t="str">
        <f>VLOOKUP(C161,Hovedkonto!$C$2:$E$11,3,FALSE)</f>
        <v>Sociale opgaver og beskæftigelse</v>
      </c>
      <c r="I161" s="32" t="str">
        <f>VLOOKUP(F161,Hovedfunktion!$E$2:$G$93,3,FALSE)</f>
        <v>TILBUD TIL UDLÆNDINGE</v>
      </c>
      <c r="J161" s="3" t="s">
        <v>1243</v>
      </c>
    </row>
    <row r="162" spans="1:10" ht="24" x14ac:dyDescent="0.25">
      <c r="A162" s="16" t="s">
        <v>1803</v>
      </c>
      <c r="B162" s="16" t="s">
        <v>1804</v>
      </c>
      <c r="C162" s="14" t="s">
        <v>161</v>
      </c>
      <c r="D162" s="16" t="s">
        <v>139</v>
      </c>
      <c r="E162" s="16" t="s">
        <v>514</v>
      </c>
      <c r="F162" s="32" t="str">
        <f t="shared" si="18"/>
        <v>5.48</v>
      </c>
      <c r="G162" s="32" t="str">
        <f t="shared" si="19"/>
        <v>5.48.66</v>
      </c>
      <c r="H162" s="32" t="str">
        <f>VLOOKUP(C162,Hovedkonto!$C$2:$E$11,3,FALSE)</f>
        <v>Sociale opgaver og beskæftigelse</v>
      </c>
      <c r="I162" s="32" t="str">
        <f>VLOOKUP(F162,Hovedfunktion!$E$2:$G$93,3,FALSE)</f>
        <v xml:space="preserve">FØRTIDSPENSIONER OG PERSONLIGE TILLÆG </v>
      </c>
      <c r="J162" s="3" t="s">
        <v>1506</v>
      </c>
    </row>
    <row r="163" spans="1:10" ht="24" x14ac:dyDescent="0.25">
      <c r="A163" s="16" t="s">
        <v>1803</v>
      </c>
      <c r="B163" s="16" t="s">
        <v>1804</v>
      </c>
      <c r="C163" s="14" t="s">
        <v>161</v>
      </c>
      <c r="D163" s="16" t="s">
        <v>139</v>
      </c>
      <c r="E163" s="16" t="s">
        <v>534</v>
      </c>
      <c r="F163" s="32" t="str">
        <f t="shared" si="18"/>
        <v>5.48</v>
      </c>
      <c r="G163" s="32" t="str">
        <f t="shared" si="19"/>
        <v>5.48.67</v>
      </c>
      <c r="H163" s="32" t="str">
        <f>VLOOKUP(C163,Hovedkonto!$C$2:$E$11,3,FALSE)</f>
        <v>Sociale opgaver og beskæftigelse</v>
      </c>
      <c r="I163" s="32" t="str">
        <f>VLOOKUP(F163,Hovedfunktion!$E$2:$G$93,3,FALSE)</f>
        <v xml:space="preserve">FØRTIDSPENSIONER OG PERSONLIGE TILLÆG </v>
      </c>
      <c r="J163" s="3" t="s">
        <v>283</v>
      </c>
    </row>
    <row r="164" spans="1:10" ht="24" x14ac:dyDescent="0.25">
      <c r="A164" s="16" t="s">
        <v>1803</v>
      </c>
      <c r="B164" s="16" t="s">
        <v>1804</v>
      </c>
      <c r="C164" s="14" t="s">
        <v>161</v>
      </c>
      <c r="D164" s="16" t="s">
        <v>139</v>
      </c>
      <c r="E164" s="16" t="s">
        <v>147</v>
      </c>
      <c r="F164" s="32" t="str">
        <f t="shared" si="18"/>
        <v>5.48</v>
      </c>
      <c r="G164" s="32" t="str">
        <f t="shared" si="19"/>
        <v>5.48.68</v>
      </c>
      <c r="H164" s="32" t="str">
        <f>VLOOKUP(C164,Hovedkonto!$C$2:$E$11,3,FALSE)</f>
        <v>Sociale opgaver og beskæftigelse</v>
      </c>
      <c r="I164" s="32" t="str">
        <f>VLOOKUP(F164,Hovedfunktion!$E$2:$G$93,3,FALSE)</f>
        <v xml:space="preserve">FØRTIDSPENSIONER OG PERSONLIGE TILLÆG </v>
      </c>
      <c r="J164" s="3" t="s">
        <v>1507</v>
      </c>
    </row>
    <row r="165" spans="1:10" ht="24" x14ac:dyDescent="0.25">
      <c r="A165" s="16" t="s">
        <v>1803</v>
      </c>
      <c r="B165" s="16" t="s">
        <v>1804</v>
      </c>
      <c r="C165" s="14" t="s">
        <v>161</v>
      </c>
      <c r="D165" s="16" t="s">
        <v>139</v>
      </c>
      <c r="E165" s="16" t="s">
        <v>535</v>
      </c>
      <c r="F165" s="32" t="str">
        <f t="shared" si="18"/>
        <v>5.48</v>
      </c>
      <c r="G165" s="32" t="str">
        <f t="shared" si="19"/>
        <v>5.48.69</v>
      </c>
      <c r="H165" s="32" t="str">
        <f>VLOOKUP(C165,Hovedkonto!$C$2:$E$11,3,FALSE)</f>
        <v>Sociale opgaver og beskæftigelse</v>
      </c>
      <c r="I165" s="32" t="str">
        <f>VLOOKUP(F165,Hovedfunktion!$E$2:$G$93,3,FALSE)</f>
        <v xml:space="preserve">FØRTIDSPENSIONER OG PERSONLIGE TILLÆG </v>
      </c>
      <c r="J165" s="3" t="s">
        <v>284</v>
      </c>
    </row>
    <row r="166" spans="1:10" ht="24" x14ac:dyDescent="0.25">
      <c r="A166" s="16" t="s">
        <v>1803</v>
      </c>
      <c r="B166" s="16" t="s">
        <v>1804</v>
      </c>
      <c r="C166" s="14" t="s">
        <v>161</v>
      </c>
      <c r="D166" s="16" t="s">
        <v>139</v>
      </c>
      <c r="E166" s="16" t="s">
        <v>497</v>
      </c>
      <c r="F166" s="32" t="str">
        <f t="shared" si="18"/>
        <v>5.48</v>
      </c>
      <c r="G166" s="32" t="str">
        <f t="shared" si="19"/>
        <v>5.48.70</v>
      </c>
      <c r="H166" s="32" t="str">
        <f>VLOOKUP(C166,Hovedkonto!$C$2:$E$11,3,FALSE)</f>
        <v>Sociale opgaver og beskæftigelse</v>
      </c>
      <c r="I166" s="32" t="str">
        <f>VLOOKUP(F166,Hovedfunktion!$E$2:$G$93,3,FALSE)</f>
        <v xml:space="preserve">FØRTIDSPENSIONER OG PERSONLIGE TILLÆG </v>
      </c>
      <c r="J166" s="3" t="s">
        <v>284</v>
      </c>
    </row>
    <row r="167" spans="1:10" x14ac:dyDescent="0.25">
      <c r="A167" s="16" t="s">
        <v>1803</v>
      </c>
      <c r="B167" s="16" t="s">
        <v>1804</v>
      </c>
      <c r="C167" s="14" t="s">
        <v>161</v>
      </c>
      <c r="D167" s="16" t="s">
        <v>146</v>
      </c>
      <c r="E167" s="16" t="s">
        <v>498</v>
      </c>
      <c r="F167" s="32" t="str">
        <f t="shared" si="18"/>
        <v>5.57</v>
      </c>
      <c r="G167" s="32" t="str">
        <f t="shared" si="19"/>
        <v>5.57.71</v>
      </c>
      <c r="H167" s="32" t="str">
        <f>VLOOKUP(C167,Hovedkonto!$C$2:$E$11,3,FALSE)</f>
        <v>Sociale opgaver og beskæftigelse</v>
      </c>
      <c r="I167" s="32" t="str">
        <f>VLOOKUP(F167,Hovedfunktion!$E$2:$G$93,3,FALSE)</f>
        <v xml:space="preserve">KONTANTE YDELSER </v>
      </c>
      <c r="J167" s="3" t="s">
        <v>285</v>
      </c>
    </row>
    <row r="168" spans="1:10" x14ac:dyDescent="0.25">
      <c r="A168" s="16" t="s">
        <v>1803</v>
      </c>
      <c r="B168" s="16" t="s">
        <v>1804</v>
      </c>
      <c r="C168" s="14" t="s">
        <v>161</v>
      </c>
      <c r="D168" s="16" t="s">
        <v>146</v>
      </c>
      <c r="E168" s="16" t="s">
        <v>148</v>
      </c>
      <c r="F168" s="32" t="str">
        <f t="shared" si="18"/>
        <v>5.57</v>
      </c>
      <c r="G168" s="32" t="str">
        <f t="shared" si="19"/>
        <v>5.57.72</v>
      </c>
      <c r="H168" s="32" t="str">
        <f>VLOOKUP(C168,Hovedkonto!$C$2:$E$11,3,FALSE)</f>
        <v>Sociale opgaver og beskæftigelse</v>
      </c>
      <c r="I168" s="32" t="str">
        <f>VLOOKUP(F168,Hovedfunktion!$E$2:$G$93,3,FALSE)</f>
        <v xml:space="preserve">KONTANTE YDELSER </v>
      </c>
      <c r="J168" s="3" t="s">
        <v>286</v>
      </c>
    </row>
    <row r="169" spans="1:10" x14ac:dyDescent="0.25">
      <c r="A169" s="16" t="s">
        <v>1803</v>
      </c>
      <c r="B169" s="16" t="s">
        <v>1804</v>
      </c>
      <c r="C169" s="14" t="s">
        <v>161</v>
      </c>
      <c r="D169" s="16" t="s">
        <v>146</v>
      </c>
      <c r="E169" s="16" t="s">
        <v>521</v>
      </c>
      <c r="F169" s="32" t="str">
        <f t="shared" si="18"/>
        <v>5.57</v>
      </c>
      <c r="G169" s="32" t="str">
        <f t="shared" si="19"/>
        <v>5.57.73</v>
      </c>
      <c r="H169" s="32" t="str">
        <f>VLOOKUP(C169,Hovedkonto!$C$2:$E$11,3,FALSE)</f>
        <v>Sociale opgaver og beskæftigelse</v>
      </c>
      <c r="I169" s="32" t="str">
        <f>VLOOKUP(F169,Hovedfunktion!$E$2:$G$93,3,FALSE)</f>
        <v xml:space="preserve">KONTANTE YDELSER </v>
      </c>
      <c r="J169" s="3" t="s">
        <v>1413</v>
      </c>
    </row>
    <row r="170" spans="1:10" x14ac:dyDescent="0.25">
      <c r="A170" s="16" t="s">
        <v>1803</v>
      </c>
      <c r="B170" s="16" t="s">
        <v>1804</v>
      </c>
      <c r="C170" s="14" t="s">
        <v>161</v>
      </c>
      <c r="D170" s="16" t="s">
        <v>146</v>
      </c>
      <c r="E170" s="16" t="s">
        <v>522</v>
      </c>
      <c r="F170" s="32" t="str">
        <f t="shared" si="18"/>
        <v>5.57</v>
      </c>
      <c r="G170" s="32" t="str">
        <f t="shared" si="19"/>
        <v>5.57.74</v>
      </c>
      <c r="H170" s="32" t="str">
        <f>VLOOKUP(C170,Hovedkonto!$C$2:$E$11,3,FALSE)</f>
        <v>Sociale opgaver og beskæftigelse</v>
      </c>
      <c r="I170" s="32" t="str">
        <f>VLOOKUP(F170,Hovedfunktion!$E$2:$G$93,3,FALSE)</f>
        <v xml:space="preserve">KONTANTE YDELSER </v>
      </c>
      <c r="J170" s="3" t="s">
        <v>287</v>
      </c>
    </row>
    <row r="171" spans="1:10" x14ac:dyDescent="0.25">
      <c r="A171" s="16" t="s">
        <v>1803</v>
      </c>
      <c r="B171" s="16" t="s">
        <v>1804</v>
      </c>
      <c r="C171" s="14" t="s">
        <v>161</v>
      </c>
      <c r="D171" s="16" t="s">
        <v>146</v>
      </c>
      <c r="E171" s="16" t="s">
        <v>154</v>
      </c>
      <c r="F171" s="32" t="str">
        <f t="shared" si="18"/>
        <v>5.57</v>
      </c>
      <c r="G171" s="32" t="str">
        <f t="shared" si="19"/>
        <v>5.57.75</v>
      </c>
      <c r="H171" s="32" t="str">
        <f>VLOOKUP(C171,Hovedkonto!$C$2:$E$11,3,FALSE)</f>
        <v>Sociale opgaver og beskæftigelse</v>
      </c>
      <c r="I171" s="32" t="str">
        <f>VLOOKUP(F171,Hovedfunktion!$E$2:$G$93,3,FALSE)</f>
        <v xml:space="preserve">KONTANTE YDELSER </v>
      </c>
      <c r="J171" s="3" t="s">
        <v>1508</v>
      </c>
    </row>
    <row r="172" spans="1:10" x14ac:dyDescent="0.25">
      <c r="A172" s="16" t="s">
        <v>1803</v>
      </c>
      <c r="B172" s="16" t="s">
        <v>1804</v>
      </c>
      <c r="C172" s="14" t="s">
        <v>161</v>
      </c>
      <c r="D172" s="16" t="s">
        <v>146</v>
      </c>
      <c r="E172" s="16" t="s">
        <v>523</v>
      </c>
      <c r="F172" s="32" t="str">
        <f t="shared" si="18"/>
        <v>5.57</v>
      </c>
      <c r="G172" s="32" t="str">
        <f t="shared" si="19"/>
        <v>5.57.76</v>
      </c>
      <c r="H172" s="32" t="str">
        <f>VLOOKUP(C172,Hovedkonto!$C$2:$E$11,3,FALSE)</f>
        <v>Sociale opgaver og beskæftigelse</v>
      </c>
      <c r="I172" s="32" t="str">
        <f>VLOOKUP(F172,Hovedfunktion!$E$2:$G$93,3,FALSE)</f>
        <v xml:space="preserve">KONTANTE YDELSER </v>
      </c>
      <c r="J172" s="3" t="s">
        <v>1509</v>
      </c>
    </row>
    <row r="173" spans="1:10" x14ac:dyDescent="0.25">
      <c r="A173" s="16" t="s">
        <v>1803</v>
      </c>
      <c r="B173" s="16" t="s">
        <v>1804</v>
      </c>
      <c r="C173" s="14" t="s">
        <v>161</v>
      </c>
      <c r="D173" s="16" t="s">
        <v>146</v>
      </c>
      <c r="E173" s="16" t="s">
        <v>524</v>
      </c>
      <c r="F173" s="32" t="str">
        <f t="shared" si="18"/>
        <v>5.57</v>
      </c>
      <c r="G173" s="32" t="str">
        <f t="shared" si="19"/>
        <v>5.57.77</v>
      </c>
      <c r="H173" s="32" t="str">
        <f>VLOOKUP(C173,Hovedkonto!$C$2:$E$11,3,FALSE)</f>
        <v>Sociale opgaver og beskæftigelse</v>
      </c>
      <c r="I173" s="32" t="str">
        <f>VLOOKUP(F173,Hovedfunktion!$E$2:$G$93,3,FALSE)</f>
        <v xml:space="preserve">KONTANTE YDELSER </v>
      </c>
      <c r="J173" s="3" t="s">
        <v>1510</v>
      </c>
    </row>
    <row r="174" spans="1:10" x14ac:dyDescent="0.25">
      <c r="A174" s="16" t="s">
        <v>1803</v>
      </c>
      <c r="B174" s="16" t="s">
        <v>1804</v>
      </c>
      <c r="C174" s="14" t="s">
        <v>161</v>
      </c>
      <c r="D174" s="16" t="s">
        <v>146</v>
      </c>
      <c r="E174" s="16" t="s">
        <v>525</v>
      </c>
      <c r="F174" s="32" t="str">
        <f t="shared" si="18"/>
        <v>5.57</v>
      </c>
      <c r="G174" s="32" t="str">
        <f t="shared" si="19"/>
        <v>5.57.78</v>
      </c>
      <c r="H174" s="32" t="str">
        <f>VLOOKUP(C174,Hovedkonto!$C$2:$E$11,3,FALSE)</f>
        <v>Sociale opgaver og beskæftigelse</v>
      </c>
      <c r="I174" s="32" t="str">
        <f>VLOOKUP(F174,Hovedfunktion!$E$2:$G$93,3,FALSE)</f>
        <v xml:space="preserve">KONTANTE YDELSER </v>
      </c>
      <c r="J174" s="3" t="s">
        <v>288</v>
      </c>
    </row>
    <row r="175" spans="1:10" x14ac:dyDescent="0.25">
      <c r="A175" s="16" t="s">
        <v>1803</v>
      </c>
      <c r="B175" s="16" t="s">
        <v>1804</v>
      </c>
      <c r="C175" s="14" t="s">
        <v>161</v>
      </c>
      <c r="D175" s="16" t="s">
        <v>146</v>
      </c>
      <c r="E175" s="16" t="s">
        <v>550</v>
      </c>
      <c r="F175" s="32" t="str">
        <f t="shared" si="18"/>
        <v>5.57</v>
      </c>
      <c r="G175" s="32" t="str">
        <f t="shared" si="19"/>
        <v>5.57.79</v>
      </c>
      <c r="H175" s="32" t="str">
        <f>VLOOKUP(C175,Hovedkonto!$C$2:$E$11,3,FALSE)</f>
        <v>Sociale opgaver og beskæftigelse</v>
      </c>
      <c r="I175" s="32" t="str">
        <f>VLOOKUP(F175,Hovedfunktion!$E$2:$G$93,3,FALSE)</f>
        <v xml:space="preserve">KONTANTE YDELSER </v>
      </c>
      <c r="J175" s="3" t="s">
        <v>1811</v>
      </c>
    </row>
    <row r="176" spans="1:10" x14ac:dyDescent="0.25">
      <c r="A176" s="16" t="s">
        <v>1803</v>
      </c>
      <c r="B176" s="16" t="s">
        <v>1804</v>
      </c>
      <c r="C176" s="14" t="s">
        <v>161</v>
      </c>
      <c r="D176" s="16" t="s">
        <v>142</v>
      </c>
      <c r="E176" s="16" t="s">
        <v>499</v>
      </c>
      <c r="F176" s="32" t="str">
        <f t="shared" si="18"/>
        <v>5.58</v>
      </c>
      <c r="G176" s="32" t="str">
        <f t="shared" si="19"/>
        <v>5.58.80</v>
      </c>
      <c r="H176" s="32" t="str">
        <f>VLOOKUP(C176,Hovedkonto!$C$2:$E$11,3,FALSE)</f>
        <v>Sociale opgaver og beskæftigelse</v>
      </c>
      <c r="I176" s="32" t="str">
        <f>VLOOKUP(F176,Hovedfunktion!$E$2:$G$93,3,FALSE)</f>
        <v xml:space="preserve">REVALIDERING </v>
      </c>
      <c r="J176" s="3" t="s">
        <v>289</v>
      </c>
    </row>
    <row r="177" spans="1:10" x14ac:dyDescent="0.25">
      <c r="A177" s="16" t="s">
        <v>1803</v>
      </c>
      <c r="B177" s="16" t="s">
        <v>1804</v>
      </c>
      <c r="C177" s="14" t="s">
        <v>161</v>
      </c>
      <c r="D177" s="16" t="s">
        <v>142</v>
      </c>
      <c r="E177" s="16" t="s">
        <v>500</v>
      </c>
      <c r="F177" s="32" t="str">
        <f t="shared" si="18"/>
        <v>5.58</v>
      </c>
      <c r="G177" s="32" t="str">
        <f t="shared" si="19"/>
        <v>5.58.81</v>
      </c>
      <c r="H177" s="32" t="str">
        <f>VLOOKUP(C177,Hovedkonto!$C$2:$E$11,3,FALSE)</f>
        <v>Sociale opgaver og beskæftigelse</v>
      </c>
      <c r="I177" s="32" t="str">
        <f>VLOOKUP(F177,Hovedfunktion!$E$2:$G$93,3,FALSE)</f>
        <v xml:space="preserve">REVALIDERING </v>
      </c>
      <c r="J177" s="3" t="s">
        <v>290</v>
      </c>
    </row>
    <row r="178" spans="1:10" x14ac:dyDescent="0.25">
      <c r="A178" s="16" t="s">
        <v>1803</v>
      </c>
      <c r="B178" s="16" t="s">
        <v>1804</v>
      </c>
      <c r="C178" s="14" t="s">
        <v>161</v>
      </c>
      <c r="D178" s="16" t="s">
        <v>142</v>
      </c>
      <c r="E178" s="16" t="s">
        <v>526</v>
      </c>
      <c r="F178" s="32" t="str">
        <f t="shared" si="18"/>
        <v>5.58</v>
      </c>
      <c r="G178" s="32" t="str">
        <f t="shared" si="19"/>
        <v>5.58.82</v>
      </c>
      <c r="H178" s="32" t="str">
        <f>VLOOKUP(C178,Hovedkonto!$C$2:$E$11,3,FALSE)</f>
        <v>Sociale opgaver og beskæftigelse</v>
      </c>
      <c r="I178" s="32" t="str">
        <f>VLOOKUP(F178,Hovedfunktion!$E$2:$G$93,3,FALSE)</f>
        <v xml:space="preserve">REVALIDERING </v>
      </c>
      <c r="J178" s="3" t="s">
        <v>1511</v>
      </c>
    </row>
    <row r="179" spans="1:10" x14ac:dyDescent="0.25">
      <c r="A179" s="16" t="s">
        <v>1803</v>
      </c>
      <c r="B179" s="16" t="s">
        <v>1804</v>
      </c>
      <c r="C179" s="14" t="s">
        <v>161</v>
      </c>
      <c r="D179" s="16" t="s">
        <v>142</v>
      </c>
      <c r="E179" s="16" t="s">
        <v>501</v>
      </c>
      <c r="F179" s="32" t="str">
        <f t="shared" si="18"/>
        <v>5.58</v>
      </c>
      <c r="G179" s="32" t="str">
        <f t="shared" si="19"/>
        <v>5.58.83</v>
      </c>
      <c r="H179" s="32" t="str">
        <f>VLOOKUP(C179,Hovedkonto!$C$2:$E$11,3,FALSE)</f>
        <v>Sociale opgaver og beskæftigelse</v>
      </c>
      <c r="I179" s="32" t="str">
        <f>VLOOKUP(F179,Hovedfunktion!$E$2:$G$93,3,FALSE)</f>
        <v xml:space="preserve">REVALIDERING </v>
      </c>
      <c r="J179" s="3" t="s">
        <v>1512</v>
      </c>
    </row>
    <row r="180" spans="1:10" x14ac:dyDescent="0.25">
      <c r="A180" s="16" t="s">
        <v>1803</v>
      </c>
      <c r="B180" s="16" t="s">
        <v>1804</v>
      </c>
      <c r="C180" s="14" t="s">
        <v>161</v>
      </c>
      <c r="D180" s="16" t="s">
        <v>147</v>
      </c>
      <c r="E180" s="16" t="s">
        <v>505</v>
      </c>
      <c r="F180" s="32" t="str">
        <f t="shared" si="18"/>
        <v>5.68</v>
      </c>
      <c r="G180" s="32" t="str">
        <f t="shared" si="19"/>
        <v>5.68.90</v>
      </c>
      <c r="H180" s="32" t="str">
        <f>VLOOKUP(C180,Hovedkonto!$C$2:$E$11,3,FALSE)</f>
        <v>Sociale opgaver og beskæftigelse</v>
      </c>
      <c r="I180" s="32" t="str">
        <f>VLOOKUP(F180,Hovedfunktion!$E$2:$G$93,3,FALSE)</f>
        <v xml:space="preserve">ARBEJDSMARKEDSFORANSTALTNINGER </v>
      </c>
      <c r="J180" s="3" t="s">
        <v>291</v>
      </c>
    </row>
    <row r="181" spans="1:10" x14ac:dyDescent="0.25">
      <c r="A181" s="16" t="s">
        <v>1803</v>
      </c>
      <c r="B181" s="16" t="s">
        <v>1804</v>
      </c>
      <c r="C181" s="14" t="s">
        <v>161</v>
      </c>
      <c r="D181" s="16" t="s">
        <v>147</v>
      </c>
      <c r="E181" s="16" t="s">
        <v>506</v>
      </c>
      <c r="F181" s="32" t="str">
        <f t="shared" si="18"/>
        <v>5.68</v>
      </c>
      <c r="G181" s="32" t="str">
        <f t="shared" si="19"/>
        <v>5.68.91</v>
      </c>
      <c r="H181" s="32" t="str">
        <f>VLOOKUP(C181,Hovedkonto!$C$2:$E$11,3,FALSE)</f>
        <v>Sociale opgaver og beskæftigelse</v>
      </c>
      <c r="I181" s="32" t="str">
        <f>VLOOKUP(F181,Hovedfunktion!$E$2:$G$93,3,FALSE)</f>
        <v xml:space="preserve">ARBEJDSMARKEDSFORANSTALTNINGER </v>
      </c>
      <c r="J181" s="3" t="s">
        <v>292</v>
      </c>
    </row>
    <row r="182" spans="1:10" x14ac:dyDescent="0.25">
      <c r="A182" s="16" t="s">
        <v>1803</v>
      </c>
      <c r="B182" s="16" t="s">
        <v>1804</v>
      </c>
      <c r="C182" s="14" t="s">
        <v>161</v>
      </c>
      <c r="D182" s="16" t="s">
        <v>147</v>
      </c>
      <c r="E182" s="16" t="s">
        <v>536</v>
      </c>
      <c r="F182" s="32" t="str">
        <f t="shared" si="18"/>
        <v>5.68</v>
      </c>
      <c r="G182" s="32" t="str">
        <f t="shared" si="19"/>
        <v>5.68.93</v>
      </c>
      <c r="H182" s="32" t="str">
        <f>VLOOKUP(C182,Hovedkonto!$C$2:$E$11,3,FALSE)</f>
        <v>Sociale opgaver og beskæftigelse</v>
      </c>
      <c r="I182" s="32" t="str">
        <f>VLOOKUP(F182,Hovedfunktion!$E$2:$G$93,3,FALSE)</f>
        <v xml:space="preserve">ARBEJDSMARKEDSFORANSTALTNINGER </v>
      </c>
      <c r="J182" s="3" t="s">
        <v>293</v>
      </c>
    </row>
    <row r="183" spans="1:10" x14ac:dyDescent="0.25">
      <c r="A183" s="16" t="s">
        <v>1803</v>
      </c>
      <c r="B183" s="16" t="s">
        <v>1804</v>
      </c>
      <c r="C183" s="14" t="s">
        <v>161</v>
      </c>
      <c r="D183" s="16" t="s">
        <v>147</v>
      </c>
      <c r="E183" s="16" t="s">
        <v>537</v>
      </c>
      <c r="F183" s="32" t="str">
        <f t="shared" si="18"/>
        <v>5.68</v>
      </c>
      <c r="G183" s="32" t="str">
        <f t="shared" si="19"/>
        <v>5.68.94</v>
      </c>
      <c r="H183" s="32" t="str">
        <f>VLOOKUP(C183,Hovedkonto!$C$2:$E$11,3,FALSE)</f>
        <v>Sociale opgaver og beskæftigelse</v>
      </c>
      <c r="I183" s="32" t="str">
        <f>VLOOKUP(F183,Hovedfunktion!$E$2:$G$93,3,FALSE)</f>
        <v xml:space="preserve">ARBEJDSMARKEDSFORANSTALTNINGER </v>
      </c>
      <c r="J183" s="3" t="s">
        <v>294</v>
      </c>
    </row>
    <row r="184" spans="1:10" x14ac:dyDescent="0.25">
      <c r="A184" s="16" t="s">
        <v>1803</v>
      </c>
      <c r="B184" s="16" t="s">
        <v>1804</v>
      </c>
      <c r="C184" s="14" t="s">
        <v>161</v>
      </c>
      <c r="D184" s="16" t="s">
        <v>147</v>
      </c>
      <c r="E184" s="16" t="s">
        <v>507</v>
      </c>
      <c r="F184" s="32" t="str">
        <f t="shared" si="18"/>
        <v>5.68</v>
      </c>
      <c r="G184" s="32" t="str">
        <f t="shared" si="19"/>
        <v>5.68.95</v>
      </c>
      <c r="H184" s="32" t="str">
        <f>VLOOKUP(C184,Hovedkonto!$C$2:$E$11,3,FALSE)</f>
        <v>Sociale opgaver og beskæftigelse</v>
      </c>
      <c r="I184" s="32" t="str">
        <f>VLOOKUP(F184,Hovedfunktion!$E$2:$G$93,3,FALSE)</f>
        <v xml:space="preserve">ARBEJDSMARKEDSFORANSTALTNINGER </v>
      </c>
      <c r="J184" s="3" t="s">
        <v>295</v>
      </c>
    </row>
    <row r="185" spans="1:10" x14ac:dyDescent="0.25">
      <c r="A185" s="16" t="s">
        <v>1803</v>
      </c>
      <c r="B185" s="16" t="s">
        <v>1804</v>
      </c>
      <c r="C185" s="14" t="s">
        <v>161</v>
      </c>
      <c r="D185" s="16" t="s">
        <v>147</v>
      </c>
      <c r="E185" s="16" t="s">
        <v>538</v>
      </c>
      <c r="F185" s="32" t="str">
        <f t="shared" si="18"/>
        <v>5.68</v>
      </c>
      <c r="G185" s="32" t="str">
        <f t="shared" si="19"/>
        <v>5.68.96</v>
      </c>
      <c r="H185" s="32" t="str">
        <f>VLOOKUP(C185,Hovedkonto!$C$2:$E$11,3,FALSE)</f>
        <v>Sociale opgaver og beskæftigelse</v>
      </c>
      <c r="I185" s="32" t="str">
        <f>VLOOKUP(F185,Hovedfunktion!$E$2:$G$93,3,FALSE)</f>
        <v xml:space="preserve">ARBEJDSMARKEDSFORANSTALTNINGER </v>
      </c>
      <c r="J185" s="3" t="s">
        <v>296</v>
      </c>
    </row>
    <row r="186" spans="1:10" x14ac:dyDescent="0.25">
      <c r="A186" s="16" t="s">
        <v>1803</v>
      </c>
      <c r="B186" s="16" t="s">
        <v>1804</v>
      </c>
      <c r="C186" s="14" t="s">
        <v>161</v>
      </c>
      <c r="D186" s="16" t="s">
        <v>147</v>
      </c>
      <c r="E186" s="16" t="s">
        <v>539</v>
      </c>
      <c r="F186" s="32" t="str">
        <f t="shared" si="18"/>
        <v>5.68</v>
      </c>
      <c r="G186" s="32" t="str">
        <f t="shared" si="19"/>
        <v>5.68.97</v>
      </c>
      <c r="H186" s="32" t="str">
        <f>VLOOKUP(C186,Hovedkonto!$C$2:$E$11,3,FALSE)</f>
        <v>Sociale opgaver og beskæftigelse</v>
      </c>
      <c r="I186" s="32" t="str">
        <f>VLOOKUP(F186,Hovedfunktion!$E$2:$G$93,3,FALSE)</f>
        <v xml:space="preserve">ARBEJDSMARKEDSFORANSTALTNINGER </v>
      </c>
      <c r="J186" s="3" t="s">
        <v>297</v>
      </c>
    </row>
    <row r="187" spans="1:10" x14ac:dyDescent="0.25">
      <c r="A187" s="16" t="s">
        <v>1803</v>
      </c>
      <c r="B187" s="16" t="s">
        <v>1804</v>
      </c>
      <c r="C187" s="14" t="s">
        <v>161</v>
      </c>
      <c r="D187" s="16" t="s">
        <v>147</v>
      </c>
      <c r="E187" s="16" t="s">
        <v>540</v>
      </c>
      <c r="F187" s="32" t="str">
        <f t="shared" si="18"/>
        <v>5.68</v>
      </c>
      <c r="G187" s="32" t="str">
        <f t="shared" si="19"/>
        <v>5.68.98</v>
      </c>
      <c r="H187" s="32" t="str">
        <f>VLOOKUP(C187,Hovedkonto!$C$2:$E$11,3,FALSE)</f>
        <v>Sociale opgaver og beskæftigelse</v>
      </c>
      <c r="I187" s="32" t="str">
        <f>VLOOKUP(F187,Hovedfunktion!$E$2:$G$93,3,FALSE)</f>
        <v xml:space="preserve">ARBEJDSMARKEDSFORANSTALTNINGER </v>
      </c>
      <c r="J187" s="3" t="s">
        <v>298</v>
      </c>
    </row>
    <row r="188" spans="1:10" ht="24" x14ac:dyDescent="0.25">
      <c r="A188" s="16" t="s">
        <v>1803</v>
      </c>
      <c r="B188" s="16" t="s">
        <v>1804</v>
      </c>
      <c r="C188" s="14" t="s">
        <v>161</v>
      </c>
      <c r="D188" s="16" t="s">
        <v>148</v>
      </c>
      <c r="E188" s="16" t="s">
        <v>541</v>
      </c>
      <c r="F188" s="32" t="str">
        <f t="shared" si="18"/>
        <v>5.72</v>
      </c>
      <c r="G188" s="32" t="str">
        <f t="shared" si="19"/>
        <v>5.72.99</v>
      </c>
      <c r="H188" s="32" t="str">
        <f>VLOOKUP(C188,Hovedkonto!$C$2:$E$11,3,FALSE)</f>
        <v>Sociale opgaver og beskæftigelse</v>
      </c>
      <c r="I188" s="32" t="str">
        <f>VLOOKUP(F188,Hovedfunktion!$E$2:$G$93,3,FALSE)</f>
        <v xml:space="preserve">STØTTE TIL FRIVILLIGT SOCIALT ARBEJDE OG ØVRIGE SOCIALE FORMÅL </v>
      </c>
      <c r="J188" s="3" t="s">
        <v>299</v>
      </c>
    </row>
    <row r="189" spans="1:10" x14ac:dyDescent="0.25">
      <c r="A189" s="16" t="s">
        <v>1803</v>
      </c>
      <c r="B189" s="16" t="s">
        <v>1804</v>
      </c>
      <c r="C189" s="14" t="s">
        <v>162</v>
      </c>
      <c r="D189" s="16" t="s">
        <v>149</v>
      </c>
      <c r="E189" s="16" t="s">
        <v>494</v>
      </c>
      <c r="F189" s="32" t="str">
        <f t="shared" si="18"/>
        <v>6.42</v>
      </c>
      <c r="G189" s="32" t="str">
        <f t="shared" si="19"/>
        <v>6.42.40</v>
      </c>
      <c r="H189" s="32" t="str">
        <f>VLOOKUP(C189,Hovedkonto!$C$2:$E$11,3,FALSE)</f>
        <v>Fællesudgifter og administration m.v.</v>
      </c>
      <c r="I189" s="32" t="str">
        <f>VLOOKUP(F189,Hovedfunktion!$E$2:$G$93,3,FALSE)</f>
        <v xml:space="preserve">POLITISK ORGANISATION </v>
      </c>
      <c r="J189" s="3" t="s">
        <v>166</v>
      </c>
    </row>
    <row r="190" spans="1:10" x14ac:dyDescent="0.25">
      <c r="A190" s="16" t="s">
        <v>1803</v>
      </c>
      <c r="B190" s="16" t="s">
        <v>1804</v>
      </c>
      <c r="C190" s="14" t="s">
        <v>162</v>
      </c>
      <c r="D190" s="16" t="s">
        <v>149</v>
      </c>
      <c r="E190" s="16" t="s">
        <v>144</v>
      </c>
      <c r="F190" s="32" t="str">
        <f t="shared" si="18"/>
        <v>6.42</v>
      </c>
      <c r="G190" s="32" t="str">
        <f t="shared" si="19"/>
        <v>6.42.41</v>
      </c>
      <c r="H190" s="32" t="str">
        <f>VLOOKUP(C190,Hovedkonto!$C$2:$E$11,3,FALSE)</f>
        <v>Fællesudgifter og administration m.v.</v>
      </c>
      <c r="I190" s="32" t="str">
        <f>VLOOKUP(F190,Hovedfunktion!$E$2:$G$93,3,FALSE)</f>
        <v xml:space="preserve">POLITISK ORGANISATION </v>
      </c>
      <c r="J190" s="3" t="s">
        <v>300</v>
      </c>
    </row>
    <row r="191" spans="1:10" x14ac:dyDescent="0.25">
      <c r="A191" s="16" t="s">
        <v>1803</v>
      </c>
      <c r="B191" s="16" t="s">
        <v>1804</v>
      </c>
      <c r="C191" s="14" t="s">
        <v>162</v>
      </c>
      <c r="D191" s="16" t="s">
        <v>149</v>
      </c>
      <c r="E191" s="16" t="s">
        <v>149</v>
      </c>
      <c r="F191" s="32" t="str">
        <f t="shared" si="18"/>
        <v>6.42</v>
      </c>
      <c r="G191" s="32" t="str">
        <f t="shared" si="19"/>
        <v>6.42.42</v>
      </c>
      <c r="H191" s="32" t="str">
        <f>VLOOKUP(C191,Hovedkonto!$C$2:$E$11,3,FALSE)</f>
        <v>Fællesudgifter og administration m.v.</v>
      </c>
      <c r="I191" s="32" t="str">
        <f>VLOOKUP(F191,Hovedfunktion!$E$2:$G$93,3,FALSE)</f>
        <v xml:space="preserve">POLITISK ORGANISATION </v>
      </c>
      <c r="J191" s="3" t="s">
        <v>301</v>
      </c>
    </row>
    <row r="192" spans="1:10" x14ac:dyDescent="0.25">
      <c r="A192" s="16" t="s">
        <v>1803</v>
      </c>
      <c r="B192" s="16" t="s">
        <v>1804</v>
      </c>
      <c r="C192" s="14" t="s">
        <v>162</v>
      </c>
      <c r="D192" s="16" t="s">
        <v>149</v>
      </c>
      <c r="E192" s="16" t="s">
        <v>508</v>
      </c>
      <c r="F192" s="32" t="str">
        <f t="shared" si="18"/>
        <v>6.42</v>
      </c>
      <c r="G192" s="32" t="str">
        <f t="shared" si="19"/>
        <v>6.42.43</v>
      </c>
      <c r="H192" s="32" t="str">
        <f>VLOOKUP(C192,Hovedkonto!$C$2:$E$11,3,FALSE)</f>
        <v>Fællesudgifter og administration m.v.</v>
      </c>
      <c r="I192" s="32" t="str">
        <f>VLOOKUP(F192,Hovedfunktion!$E$2:$G$93,3,FALSE)</f>
        <v xml:space="preserve">POLITISK ORGANISATION </v>
      </c>
      <c r="J192" s="3" t="s">
        <v>302</v>
      </c>
    </row>
    <row r="193" spans="1:10" x14ac:dyDescent="0.25">
      <c r="A193" s="16" t="s">
        <v>1803</v>
      </c>
      <c r="B193" s="16" t="s">
        <v>1804</v>
      </c>
      <c r="C193" s="14" t="s">
        <v>162</v>
      </c>
      <c r="D193" s="16" t="s">
        <v>150</v>
      </c>
      <c r="E193" s="16" t="s">
        <v>151</v>
      </c>
      <c r="F193" s="32" t="str">
        <f t="shared" si="18"/>
        <v>6.45</v>
      </c>
      <c r="G193" s="32" t="str">
        <f t="shared" si="19"/>
        <v>6.45.50</v>
      </c>
      <c r="H193" s="32" t="str">
        <f>VLOOKUP(C193,Hovedkonto!$C$2:$E$11,3,FALSE)</f>
        <v>Fællesudgifter og administration m.v.</v>
      </c>
      <c r="I193" s="32" t="str">
        <f>VLOOKUP(F193,Hovedfunktion!$E$2:$G$93,3,FALSE)</f>
        <v xml:space="preserve">ADMINISTRATIV ORGANISATION </v>
      </c>
      <c r="J193" s="3" t="s">
        <v>303</v>
      </c>
    </row>
    <row r="194" spans="1:10" x14ac:dyDescent="0.25">
      <c r="A194" s="16" t="s">
        <v>1803</v>
      </c>
      <c r="B194" s="16" t="s">
        <v>1804</v>
      </c>
      <c r="C194" s="14" t="s">
        <v>162</v>
      </c>
      <c r="D194" s="16" t="s">
        <v>150</v>
      </c>
      <c r="E194" s="16" t="s">
        <v>152</v>
      </c>
      <c r="F194" s="32" t="str">
        <f t="shared" si="18"/>
        <v>6.45</v>
      </c>
      <c r="G194" s="32" t="str">
        <f t="shared" si="19"/>
        <v>6.45.51</v>
      </c>
      <c r="H194" s="32" t="str">
        <f>VLOOKUP(C194,Hovedkonto!$C$2:$E$11,3,FALSE)</f>
        <v>Fællesudgifter og administration m.v.</v>
      </c>
      <c r="I194" s="32" t="str">
        <f>VLOOKUP(F194,Hovedfunktion!$E$2:$G$93,3,FALSE)</f>
        <v xml:space="preserve">ADMINISTRATIV ORGANISATION </v>
      </c>
      <c r="J194" s="3" t="s">
        <v>304</v>
      </c>
    </row>
    <row r="195" spans="1:10" x14ac:dyDescent="0.25">
      <c r="A195" s="16" t="s">
        <v>1803</v>
      </c>
      <c r="B195" s="16" t="s">
        <v>1804</v>
      </c>
      <c r="C195" s="14" t="s">
        <v>162</v>
      </c>
      <c r="D195" s="16" t="s">
        <v>150</v>
      </c>
      <c r="E195" s="16" t="s">
        <v>140</v>
      </c>
      <c r="F195" s="32" t="str">
        <f t="shared" si="18"/>
        <v>6.45</v>
      </c>
      <c r="G195" s="32" t="str">
        <f t="shared" si="19"/>
        <v>6.45.52</v>
      </c>
      <c r="H195" s="32" t="str">
        <f>VLOOKUP(C195,Hovedkonto!$C$2:$E$11,3,FALSE)</f>
        <v>Fællesudgifter og administration m.v.</v>
      </c>
      <c r="I195" s="32" t="str">
        <f>VLOOKUP(F195,Hovedfunktion!$E$2:$G$93,3,FALSE)</f>
        <v xml:space="preserve">ADMINISTRATIV ORGANISATION </v>
      </c>
      <c r="J195" s="3" t="s">
        <v>1282</v>
      </c>
    </row>
    <row r="196" spans="1:10" x14ac:dyDescent="0.25">
      <c r="A196" s="16" t="s">
        <v>1803</v>
      </c>
      <c r="B196" s="16" t="s">
        <v>1804</v>
      </c>
      <c r="C196" s="14" t="s">
        <v>162</v>
      </c>
      <c r="D196" s="16" t="s">
        <v>150</v>
      </c>
      <c r="E196" s="16" t="s">
        <v>495</v>
      </c>
      <c r="F196" s="32" t="str">
        <f t="shared" si="18"/>
        <v>6.45</v>
      </c>
      <c r="G196" s="32" t="str">
        <f t="shared" si="19"/>
        <v>6.45.53</v>
      </c>
      <c r="H196" s="32" t="str">
        <f>VLOOKUP(C196,Hovedkonto!$C$2:$E$11,3,FALSE)</f>
        <v>Fællesudgifter og administration m.v.</v>
      </c>
      <c r="I196" s="32" t="str">
        <f>VLOOKUP(F196,Hovedfunktion!$E$2:$G$93,3,FALSE)</f>
        <v xml:space="preserve">ADMINISTRATIV ORGANISATION </v>
      </c>
      <c r="J196" s="3" t="s">
        <v>293</v>
      </c>
    </row>
    <row r="197" spans="1:10" x14ac:dyDescent="0.25">
      <c r="A197" s="16" t="s">
        <v>1803</v>
      </c>
      <c r="B197" s="16" t="s">
        <v>1804</v>
      </c>
      <c r="C197" s="14" t="s">
        <v>162</v>
      </c>
      <c r="D197" s="16" t="s">
        <v>150</v>
      </c>
      <c r="E197" s="16" t="s">
        <v>496</v>
      </c>
      <c r="F197" s="32" t="str">
        <f t="shared" si="18"/>
        <v>6.45</v>
      </c>
      <c r="G197" s="32" t="str">
        <f t="shared" si="19"/>
        <v>6.45.54</v>
      </c>
      <c r="H197" s="32" t="str">
        <f>VLOOKUP(C197,Hovedkonto!$C$2:$E$11,3,FALSE)</f>
        <v>Fællesudgifter og administration m.v.</v>
      </c>
      <c r="I197" s="32" t="str">
        <f>VLOOKUP(F197,Hovedfunktion!$E$2:$G$93,3,FALSE)</f>
        <v xml:space="preserve">ADMINISTRATIV ORGANISATION </v>
      </c>
      <c r="J197" s="3" t="s">
        <v>1513</v>
      </c>
    </row>
    <row r="198" spans="1:10" x14ac:dyDescent="0.25">
      <c r="A198" s="16" t="s">
        <v>1803</v>
      </c>
      <c r="B198" s="16" t="s">
        <v>1804</v>
      </c>
      <c r="C198" s="14" t="s">
        <v>162</v>
      </c>
      <c r="D198" s="16" t="s">
        <v>150</v>
      </c>
      <c r="E198" s="16" t="s">
        <v>141</v>
      </c>
      <c r="F198" s="32" t="str">
        <f t="shared" si="18"/>
        <v>6.45</v>
      </c>
      <c r="G198" s="32" t="str">
        <f t="shared" si="19"/>
        <v>6.45.55</v>
      </c>
      <c r="H198" s="32" t="str">
        <f>VLOOKUP(C198,Hovedkonto!$C$2:$E$11,3,FALSE)</f>
        <v>Fællesudgifter og administration m.v.</v>
      </c>
      <c r="I198" s="32" t="str">
        <f>VLOOKUP(F198,Hovedfunktion!$E$2:$G$93,3,FALSE)</f>
        <v xml:space="preserve">ADMINISTRATIV ORGANISATION </v>
      </c>
      <c r="J198" s="3" t="s">
        <v>1514</v>
      </c>
    </row>
    <row r="199" spans="1:10" x14ac:dyDescent="0.25">
      <c r="A199" s="16" t="s">
        <v>1803</v>
      </c>
      <c r="B199" s="16" t="s">
        <v>1804</v>
      </c>
      <c r="C199" s="14" t="s">
        <v>162</v>
      </c>
      <c r="D199" s="16" t="s">
        <v>150</v>
      </c>
      <c r="E199" s="16" t="s">
        <v>544</v>
      </c>
      <c r="F199" s="32" t="str">
        <f t="shared" si="18"/>
        <v>6.45</v>
      </c>
      <c r="G199" s="32" t="str">
        <f t="shared" si="19"/>
        <v>6.45.56</v>
      </c>
      <c r="H199" s="32" t="str">
        <f>VLOOKUP(C199,Hovedkonto!$C$2:$E$11,3,FALSE)</f>
        <v>Fællesudgifter og administration m.v.</v>
      </c>
      <c r="I199" s="32" t="str">
        <f>VLOOKUP(F199,Hovedfunktion!$E$2:$G$93,3,FALSE)</f>
        <v xml:space="preserve">ADMINISTRATIV ORGANISATION </v>
      </c>
      <c r="J199" s="3" t="s">
        <v>1283</v>
      </c>
    </row>
    <row r="200" spans="1:10" x14ac:dyDescent="0.25">
      <c r="A200" s="16" t="s">
        <v>1803</v>
      </c>
      <c r="B200" s="16" t="s">
        <v>1804</v>
      </c>
      <c r="C200" s="14" t="s">
        <v>162</v>
      </c>
      <c r="D200" s="16" t="s">
        <v>150</v>
      </c>
      <c r="E200" s="16" t="s">
        <v>146</v>
      </c>
      <c r="F200" s="32" t="str">
        <f t="shared" si="18"/>
        <v>6.45</v>
      </c>
      <c r="G200" s="32" t="str">
        <f t="shared" si="19"/>
        <v>6.45.57</v>
      </c>
      <c r="H200" s="32" t="str">
        <f>VLOOKUP(C200,Hovedkonto!$C$2:$E$11,3,FALSE)</f>
        <v>Fællesudgifter og administration m.v.</v>
      </c>
      <c r="I200" s="32" t="str">
        <f>VLOOKUP(F200,Hovedfunktion!$E$2:$G$93,3,FALSE)</f>
        <v xml:space="preserve">ADMINISTRATIV ORGANISATION </v>
      </c>
      <c r="J200" s="3" t="s">
        <v>1284</v>
      </c>
    </row>
    <row r="201" spans="1:10" x14ac:dyDescent="0.25">
      <c r="A201" s="16" t="s">
        <v>1803</v>
      </c>
      <c r="B201" s="16" t="s">
        <v>1804</v>
      </c>
      <c r="C201" s="14" t="s">
        <v>162</v>
      </c>
      <c r="D201" s="16" t="s">
        <v>150</v>
      </c>
      <c r="E201" s="16" t="s">
        <v>142</v>
      </c>
      <c r="F201" s="32" t="str">
        <f t="shared" si="18"/>
        <v>6.45</v>
      </c>
      <c r="G201" s="32" t="str">
        <f t="shared" si="19"/>
        <v>6.45.58</v>
      </c>
      <c r="H201" s="32" t="str">
        <f>VLOOKUP(C201,Hovedkonto!$C$2:$E$11,3,FALSE)</f>
        <v>Fællesudgifter og administration m.v.</v>
      </c>
      <c r="I201" s="32" t="str">
        <f>VLOOKUP(F201,Hovedfunktion!$E$2:$G$93,3,FALSE)</f>
        <v xml:space="preserve">ADMINISTRATIV ORGANISATION </v>
      </c>
      <c r="J201" s="3" t="s">
        <v>1285</v>
      </c>
    </row>
    <row r="202" spans="1:10" x14ac:dyDescent="0.25">
      <c r="A202" s="16" t="s">
        <v>1803</v>
      </c>
      <c r="B202" s="16" t="s">
        <v>1804</v>
      </c>
      <c r="C202" s="14" t="s">
        <v>162</v>
      </c>
      <c r="D202" s="16" t="s">
        <v>150</v>
      </c>
      <c r="E202" s="16" t="s">
        <v>533</v>
      </c>
      <c r="F202" s="32" t="str">
        <f t="shared" si="18"/>
        <v>6.45</v>
      </c>
      <c r="G202" s="32" t="str">
        <f t="shared" si="19"/>
        <v>6.45.59</v>
      </c>
      <c r="H202" s="32" t="str">
        <f>VLOOKUP(C202,Hovedkonto!$C$2:$E$11,3,FALSE)</f>
        <v>Fællesudgifter og administration m.v.</v>
      </c>
      <c r="I202" s="32" t="str">
        <f>VLOOKUP(F202,Hovedfunktion!$E$2:$G$93,3,FALSE)</f>
        <v xml:space="preserve">ADMINISTRATIV ORGANISATION </v>
      </c>
      <c r="J202" s="3" t="s">
        <v>1286</v>
      </c>
    </row>
    <row r="203" spans="1:10" ht="24" x14ac:dyDescent="0.25">
      <c r="A203" s="16" t="s">
        <v>1803</v>
      </c>
      <c r="B203" s="16" t="s">
        <v>1804</v>
      </c>
      <c r="C203" s="14" t="s">
        <v>162</v>
      </c>
      <c r="D203" s="16" t="s">
        <v>139</v>
      </c>
      <c r="E203" s="16" t="s">
        <v>510</v>
      </c>
      <c r="F203" s="32" t="str">
        <f t="shared" si="18"/>
        <v>6.48</v>
      </c>
      <c r="G203" s="32" t="str">
        <f t="shared" si="19"/>
        <v>6.48.60</v>
      </c>
      <c r="H203" s="32" t="str">
        <f>VLOOKUP(C203,Hovedkonto!$C$2:$E$11,3,FALSE)</f>
        <v>Fællesudgifter og administration m.v.</v>
      </c>
      <c r="I203" s="32" t="str">
        <f>VLOOKUP(F203,Hovedfunktion!$E$2:$G$93,3,FALSE)</f>
        <v xml:space="preserve">ERHVERVSUDVIKLING, TURISME OG LANDDISTRIKTER </v>
      </c>
      <c r="J203" s="3" t="s">
        <v>305</v>
      </c>
    </row>
    <row r="204" spans="1:10" ht="24" x14ac:dyDescent="0.25">
      <c r="A204" s="16" t="s">
        <v>1803</v>
      </c>
      <c r="B204" s="16" t="s">
        <v>1804</v>
      </c>
      <c r="C204" s="14" t="s">
        <v>162</v>
      </c>
      <c r="D204" s="16" t="s">
        <v>139</v>
      </c>
      <c r="E204" s="16" t="s">
        <v>511</v>
      </c>
      <c r="F204" s="32" t="str">
        <f t="shared" si="18"/>
        <v>6.48</v>
      </c>
      <c r="G204" s="32" t="str">
        <f t="shared" si="19"/>
        <v>6.48.61</v>
      </c>
      <c r="H204" s="32" t="str">
        <f>VLOOKUP(C204,Hovedkonto!$C$2:$E$11,3,FALSE)</f>
        <v>Fællesudgifter og administration m.v.</v>
      </c>
      <c r="I204" s="32" t="str">
        <f>VLOOKUP(F204,Hovedfunktion!$E$2:$G$93,3,FALSE)</f>
        <v xml:space="preserve">ERHVERVSUDVIKLING, TURISME OG LANDDISTRIKTER </v>
      </c>
      <c r="J204" s="3" t="s">
        <v>306</v>
      </c>
    </row>
    <row r="205" spans="1:10" ht="24" x14ac:dyDescent="0.25">
      <c r="A205" s="16" t="s">
        <v>1803</v>
      </c>
      <c r="B205" s="16" t="s">
        <v>1804</v>
      </c>
      <c r="C205" s="14" t="s">
        <v>162</v>
      </c>
      <c r="D205" s="16" t="s">
        <v>139</v>
      </c>
      <c r="E205" s="16" t="s">
        <v>145</v>
      </c>
      <c r="F205" s="32" t="str">
        <f t="shared" si="18"/>
        <v>6.48</v>
      </c>
      <c r="G205" s="32" t="str">
        <f t="shared" si="19"/>
        <v>6.48.62</v>
      </c>
      <c r="H205" s="32" t="str">
        <f>VLOOKUP(C205,Hovedkonto!$C$2:$E$11,3,FALSE)</f>
        <v>Fællesudgifter og administration m.v.</v>
      </c>
      <c r="I205" s="32" t="str">
        <f>VLOOKUP(F205,Hovedfunktion!$E$2:$G$93,3,FALSE)</f>
        <v xml:space="preserve">ERHVERVSUDVIKLING, TURISME OG LANDDISTRIKTER </v>
      </c>
      <c r="J205" s="3" t="s">
        <v>307</v>
      </c>
    </row>
    <row r="206" spans="1:10" ht="24" x14ac:dyDescent="0.25">
      <c r="A206" s="16" t="s">
        <v>1803</v>
      </c>
      <c r="B206" s="16" t="s">
        <v>1804</v>
      </c>
      <c r="C206" s="14" t="s">
        <v>162</v>
      </c>
      <c r="D206" s="16" t="s">
        <v>139</v>
      </c>
      <c r="E206" s="16" t="s">
        <v>512</v>
      </c>
      <c r="F206" s="32" t="str">
        <f t="shared" si="18"/>
        <v>6.48</v>
      </c>
      <c r="G206" s="32" t="str">
        <f t="shared" si="19"/>
        <v>6.48.63</v>
      </c>
      <c r="H206" s="32" t="str">
        <f>VLOOKUP(C206,Hovedkonto!$C$2:$E$11,3,FALSE)</f>
        <v>Fællesudgifter og administration m.v.</v>
      </c>
      <c r="I206" s="32" t="str">
        <f>VLOOKUP(F206,Hovedfunktion!$E$2:$G$93,3,FALSE)</f>
        <v xml:space="preserve">ERHVERVSUDVIKLING, TURISME OG LANDDISTRIKTER </v>
      </c>
      <c r="J206" s="3" t="s">
        <v>308</v>
      </c>
    </row>
    <row r="207" spans="1:10" ht="24" x14ac:dyDescent="0.25">
      <c r="A207" s="16" t="s">
        <v>1803</v>
      </c>
      <c r="B207" s="16" t="s">
        <v>1804</v>
      </c>
      <c r="C207" s="14" t="s">
        <v>162</v>
      </c>
      <c r="D207" s="16" t="s">
        <v>139</v>
      </c>
      <c r="E207" s="16" t="s">
        <v>514</v>
      </c>
      <c r="F207" s="32" t="str">
        <f t="shared" si="18"/>
        <v>6.48</v>
      </c>
      <c r="G207" s="32" t="str">
        <f t="shared" si="19"/>
        <v>6.48.66</v>
      </c>
      <c r="H207" s="32" t="str">
        <f>VLOOKUP(C207,Hovedkonto!$C$2:$E$11,3,FALSE)</f>
        <v>Fællesudgifter og administration m.v.</v>
      </c>
      <c r="I207" s="32" t="str">
        <f>VLOOKUP(F207,Hovedfunktion!$E$2:$G$93,3,FALSE)</f>
        <v xml:space="preserve">ERHVERVSUDVIKLING, TURISME OG LANDDISTRIKTER </v>
      </c>
      <c r="J207" s="3" t="s">
        <v>309</v>
      </c>
    </row>
    <row r="208" spans="1:10" ht="24" x14ac:dyDescent="0.25">
      <c r="A208" s="16" t="s">
        <v>1803</v>
      </c>
      <c r="B208" s="16" t="s">
        <v>1804</v>
      </c>
      <c r="C208" s="14" t="s">
        <v>162</v>
      </c>
      <c r="D208" s="16" t="s">
        <v>139</v>
      </c>
      <c r="E208" s="16" t="s">
        <v>534</v>
      </c>
      <c r="F208" s="32" t="str">
        <f t="shared" si="18"/>
        <v>6.48</v>
      </c>
      <c r="G208" s="32" t="str">
        <f t="shared" si="19"/>
        <v>6.48.67</v>
      </c>
      <c r="H208" s="32" t="str">
        <f>VLOOKUP(C208,Hovedkonto!$C$2:$E$11,3,FALSE)</f>
        <v>Fællesudgifter og administration m.v.</v>
      </c>
      <c r="I208" s="32" t="str">
        <f>VLOOKUP(F208,Hovedfunktion!$E$2:$G$93,3,FALSE)</f>
        <v xml:space="preserve">ERHVERVSUDVIKLING, TURISME OG LANDDISTRIKTER </v>
      </c>
      <c r="J208" s="3" t="s">
        <v>310</v>
      </c>
    </row>
    <row r="209" spans="1:10" ht="24" x14ac:dyDescent="0.25">
      <c r="A209" s="16" t="s">
        <v>1803</v>
      </c>
      <c r="B209" s="16" t="s">
        <v>1804</v>
      </c>
      <c r="C209" s="14" t="s">
        <v>162</v>
      </c>
      <c r="D209" s="16" t="s">
        <v>139</v>
      </c>
      <c r="E209" s="16" t="s">
        <v>147</v>
      </c>
      <c r="F209" s="32" t="str">
        <f t="shared" si="18"/>
        <v>6.48</v>
      </c>
      <c r="G209" s="32" t="str">
        <f t="shared" si="19"/>
        <v>6.48.68</v>
      </c>
      <c r="H209" s="32" t="str">
        <f>VLOOKUP(C209,Hovedkonto!$C$2:$E$11,3,FALSE)</f>
        <v>Fællesudgifter og administration m.v.</v>
      </c>
      <c r="I209" s="32" t="str">
        <f>VLOOKUP(F209,Hovedfunktion!$E$2:$G$93,3,FALSE)</f>
        <v xml:space="preserve">ERHVERVSUDVIKLING, TURISME OG LANDDISTRIKTER </v>
      </c>
      <c r="J209" s="3" t="s">
        <v>311</v>
      </c>
    </row>
    <row r="210" spans="1:10" x14ac:dyDescent="0.25">
      <c r="A210" s="16" t="s">
        <v>1803</v>
      </c>
      <c r="B210" s="16" t="s">
        <v>1804</v>
      </c>
      <c r="C210" s="14" t="s">
        <v>162</v>
      </c>
      <c r="D210" s="16" t="s">
        <v>140</v>
      </c>
      <c r="E210" s="16" t="s">
        <v>497</v>
      </c>
      <c r="F210" s="32" t="str">
        <f t="shared" si="18"/>
        <v>6.52</v>
      </c>
      <c r="G210" s="32" t="str">
        <f t="shared" si="19"/>
        <v>6.52.70</v>
      </c>
      <c r="H210" s="32" t="str">
        <f>VLOOKUP(C210,Hovedkonto!$C$2:$E$11,3,FALSE)</f>
        <v>Fællesudgifter og administration m.v.</v>
      </c>
      <c r="I210" s="32" t="str">
        <f>VLOOKUP(F210,Hovedfunktion!$E$2:$G$93,3,FALSE)</f>
        <v xml:space="preserve">LØNPULJER m.v. </v>
      </c>
      <c r="J210" s="3" t="s">
        <v>312</v>
      </c>
    </row>
    <row r="211" spans="1:10" x14ac:dyDescent="0.25">
      <c r="A211" s="16" t="s">
        <v>1803</v>
      </c>
      <c r="B211" s="16" t="s">
        <v>1804</v>
      </c>
      <c r="C211" s="14" t="s">
        <v>162</v>
      </c>
      <c r="D211" s="16" t="s">
        <v>140</v>
      </c>
      <c r="E211" s="16" t="s">
        <v>148</v>
      </c>
      <c r="F211" s="32" t="str">
        <f t="shared" si="18"/>
        <v>6.52</v>
      </c>
      <c r="G211" s="32" t="str">
        <f t="shared" si="19"/>
        <v>6.52.72</v>
      </c>
      <c r="H211" s="32" t="str">
        <f>VLOOKUP(C211,Hovedkonto!$C$2:$E$11,3,FALSE)</f>
        <v>Fællesudgifter og administration m.v.</v>
      </c>
      <c r="I211" s="32" t="str">
        <f>VLOOKUP(F211,Hovedfunktion!$E$2:$G$93,3,FALSE)</f>
        <v xml:space="preserve">LØNPULJER m.v. </v>
      </c>
      <c r="J211" s="3" t="s">
        <v>313</v>
      </c>
    </row>
    <row r="212" spans="1:10" x14ac:dyDescent="0.25">
      <c r="A212" s="16" t="s">
        <v>1803</v>
      </c>
      <c r="B212" s="16" t="s">
        <v>1804</v>
      </c>
      <c r="C212" s="14" t="s">
        <v>162</v>
      </c>
      <c r="D212" s="16" t="s">
        <v>140</v>
      </c>
      <c r="E212" s="16" t="s">
        <v>522</v>
      </c>
      <c r="F212" s="32" t="str">
        <f t="shared" si="18"/>
        <v>6.52</v>
      </c>
      <c r="G212" s="32" t="str">
        <f t="shared" si="19"/>
        <v>6.52.74</v>
      </c>
      <c r="H212" s="32" t="str">
        <f>VLOOKUP(C212,Hovedkonto!$C$2:$E$11,3,FALSE)</f>
        <v>Fællesudgifter og administration m.v.</v>
      </c>
      <c r="I212" s="32" t="str">
        <f>VLOOKUP(F212,Hovedfunktion!$E$2:$G$93,3,FALSE)</f>
        <v xml:space="preserve">LØNPULJER m.v. </v>
      </c>
      <c r="J212" s="3" t="s">
        <v>314</v>
      </c>
    </row>
    <row r="213" spans="1:10" x14ac:dyDescent="0.25">
      <c r="A213" s="16" t="s">
        <v>1803</v>
      </c>
      <c r="B213" s="16" t="s">
        <v>1804</v>
      </c>
      <c r="C213" s="14" t="s">
        <v>162</v>
      </c>
      <c r="D213" s="16" t="s">
        <v>140</v>
      </c>
      <c r="E213" s="16" t="s">
        <v>523</v>
      </c>
      <c r="F213" s="32" t="str">
        <f t="shared" si="18"/>
        <v>6.52</v>
      </c>
      <c r="G213" s="32" t="str">
        <f t="shared" si="19"/>
        <v>6.52.76</v>
      </c>
      <c r="H213" s="32" t="str">
        <f>VLOOKUP(C213,Hovedkonto!$C$2:$E$11,3,FALSE)</f>
        <v>Fællesudgifter og administration m.v.</v>
      </c>
      <c r="I213" s="32" t="str">
        <f>VLOOKUP(F213,Hovedfunktion!$E$2:$G$93,3,FALSE)</f>
        <v xml:space="preserve">LØNPULJER m.v. </v>
      </c>
      <c r="J213" s="3" t="s">
        <v>1410</v>
      </c>
    </row>
    <row r="214" spans="1:10" x14ac:dyDescent="0.25">
      <c r="A214" s="16" t="s">
        <v>1803</v>
      </c>
      <c r="B214" s="16" t="s">
        <v>1804</v>
      </c>
      <c r="C214" s="14" t="s">
        <v>163</v>
      </c>
      <c r="D214" s="16" t="s">
        <v>133</v>
      </c>
      <c r="E214" s="16" t="s">
        <v>26</v>
      </c>
      <c r="F214" s="32" t="str">
        <f t="shared" si="18"/>
        <v>7.22</v>
      </c>
      <c r="G214" s="32" t="str">
        <f t="shared" si="19"/>
        <v>7.22.05</v>
      </c>
      <c r="H214" s="32" t="str">
        <f>VLOOKUP(C214,Hovedkonto!$C$2:$E$11,3,FALSE)</f>
        <v>Renter, tilskud, udligning og skatter m.v.</v>
      </c>
      <c r="I214" s="32" t="str">
        <f>VLOOKUP(F214,Hovedfunktion!$E$2:$G$93,3,FALSE)</f>
        <v xml:space="preserve">RENTER AF LIKVIDE AKTIVER </v>
      </c>
      <c r="J214" s="3" t="s">
        <v>315</v>
      </c>
    </row>
    <row r="215" spans="1:10" x14ac:dyDescent="0.25">
      <c r="A215" s="16" t="s">
        <v>1803</v>
      </c>
      <c r="B215" s="16" t="s">
        <v>1804</v>
      </c>
      <c r="C215" s="14" t="s">
        <v>163</v>
      </c>
      <c r="D215" s="16" t="s">
        <v>133</v>
      </c>
      <c r="E215" s="16" t="s">
        <v>30</v>
      </c>
      <c r="F215" s="32" t="str">
        <f t="shared" si="18"/>
        <v>7.22</v>
      </c>
      <c r="G215" s="32" t="str">
        <f t="shared" si="19"/>
        <v>7.22.07</v>
      </c>
      <c r="H215" s="32" t="str">
        <f>VLOOKUP(C215,Hovedkonto!$C$2:$E$11,3,FALSE)</f>
        <v>Renter, tilskud, udligning og skatter m.v.</v>
      </c>
      <c r="I215" s="32" t="str">
        <f>VLOOKUP(F215,Hovedfunktion!$E$2:$G$93,3,FALSE)</f>
        <v xml:space="preserve">RENTER AF LIKVIDE AKTIVER </v>
      </c>
      <c r="J215" s="3" t="s">
        <v>316</v>
      </c>
    </row>
    <row r="216" spans="1:10" x14ac:dyDescent="0.25">
      <c r="A216" s="16" t="s">
        <v>1803</v>
      </c>
      <c r="B216" s="16" t="s">
        <v>1804</v>
      </c>
      <c r="C216" s="14" t="s">
        <v>163</v>
      </c>
      <c r="D216" s="16" t="s">
        <v>133</v>
      </c>
      <c r="E216" s="16" t="s">
        <v>29</v>
      </c>
      <c r="F216" s="32" t="str">
        <f t="shared" si="18"/>
        <v>7.22</v>
      </c>
      <c r="G216" s="32" t="str">
        <f t="shared" si="19"/>
        <v>7.22.08</v>
      </c>
      <c r="H216" s="32" t="str">
        <f>VLOOKUP(C216,Hovedkonto!$C$2:$E$11,3,FALSE)</f>
        <v>Renter, tilskud, udligning og skatter m.v.</v>
      </c>
      <c r="I216" s="32" t="str">
        <f>VLOOKUP(F216,Hovedfunktion!$E$2:$G$93,3,FALSE)</f>
        <v xml:space="preserve">RENTER AF LIKVIDE AKTIVER </v>
      </c>
      <c r="J216" s="3" t="s">
        <v>317</v>
      </c>
    </row>
    <row r="217" spans="1:10" x14ac:dyDescent="0.25">
      <c r="A217" s="16" t="s">
        <v>1803</v>
      </c>
      <c r="B217" s="16" t="s">
        <v>1804</v>
      </c>
      <c r="C217" s="14" t="s">
        <v>163</v>
      </c>
      <c r="D217" s="16" t="s">
        <v>133</v>
      </c>
      <c r="E217" s="16" t="s">
        <v>28</v>
      </c>
      <c r="F217" s="32" t="str">
        <f t="shared" si="18"/>
        <v>7.22</v>
      </c>
      <c r="G217" s="32" t="str">
        <f t="shared" si="19"/>
        <v>7.22.09</v>
      </c>
      <c r="H217" s="32" t="str">
        <f>VLOOKUP(C217,Hovedkonto!$C$2:$E$11,3,FALSE)</f>
        <v>Renter, tilskud, udligning og skatter m.v.</v>
      </c>
      <c r="I217" s="32" t="str">
        <f>VLOOKUP(F217,Hovedfunktion!$E$2:$G$93,3,FALSE)</f>
        <v xml:space="preserve">RENTER AF LIKVIDE AKTIVER </v>
      </c>
      <c r="J217" s="3" t="s">
        <v>318</v>
      </c>
    </row>
    <row r="218" spans="1:10" x14ac:dyDescent="0.25">
      <c r="A218" s="16" t="s">
        <v>1803</v>
      </c>
      <c r="B218" s="16" t="s">
        <v>1804</v>
      </c>
      <c r="C218" s="14" t="s">
        <v>163</v>
      </c>
      <c r="D218" s="16" t="s">
        <v>133</v>
      </c>
      <c r="E218" s="16" t="s">
        <v>485</v>
      </c>
      <c r="F218" s="32" t="str">
        <f t="shared" si="18"/>
        <v>7.22</v>
      </c>
      <c r="G218" s="32" t="str">
        <f t="shared" si="19"/>
        <v>7.22.10</v>
      </c>
      <c r="H218" s="32" t="str">
        <f>VLOOKUP(C218,Hovedkonto!$C$2:$E$11,3,FALSE)</f>
        <v>Renter, tilskud, udligning og skatter m.v.</v>
      </c>
      <c r="I218" s="32" t="str">
        <f>VLOOKUP(F218,Hovedfunktion!$E$2:$G$93,3,FALSE)</f>
        <v xml:space="preserve">RENTER AF LIKVIDE AKTIVER </v>
      </c>
      <c r="J218" s="3" t="s">
        <v>319</v>
      </c>
    </row>
    <row r="219" spans="1:10" x14ac:dyDescent="0.25">
      <c r="A219" s="16" t="s">
        <v>1803</v>
      </c>
      <c r="B219" s="16" t="s">
        <v>1804</v>
      </c>
      <c r="C219" s="14" t="s">
        <v>163</v>
      </c>
      <c r="D219" s="16" t="s">
        <v>133</v>
      </c>
      <c r="E219" s="16" t="s">
        <v>486</v>
      </c>
      <c r="F219" s="32" t="str">
        <f t="shared" si="18"/>
        <v>7.22</v>
      </c>
      <c r="G219" s="32" t="str">
        <f t="shared" si="19"/>
        <v>7.22.11</v>
      </c>
      <c r="H219" s="32" t="str">
        <f>VLOOKUP(C219,Hovedkonto!$C$2:$E$11,3,FALSE)</f>
        <v>Renter, tilskud, udligning og skatter m.v.</v>
      </c>
      <c r="I219" s="32" t="str">
        <f>VLOOKUP(F219,Hovedfunktion!$E$2:$G$93,3,FALSE)</f>
        <v xml:space="preserve">RENTER AF LIKVIDE AKTIVER </v>
      </c>
      <c r="J219" s="3" t="s">
        <v>320</v>
      </c>
    </row>
    <row r="220" spans="1:10" ht="24" x14ac:dyDescent="0.25">
      <c r="A220" s="16" t="s">
        <v>1803</v>
      </c>
      <c r="B220" s="16" t="s">
        <v>1804</v>
      </c>
      <c r="C220" s="14" t="s">
        <v>163</v>
      </c>
      <c r="D220" s="16" t="s">
        <v>135</v>
      </c>
      <c r="E220" s="16" t="s">
        <v>515</v>
      </c>
      <c r="F220" s="32" t="str">
        <f t="shared" si="18"/>
        <v>7.28</v>
      </c>
      <c r="G220" s="32" t="str">
        <f t="shared" si="19"/>
        <v>7.28.14</v>
      </c>
      <c r="H220" s="32" t="str">
        <f>VLOOKUP(C220,Hovedkonto!$C$2:$E$11,3,FALSE)</f>
        <v>Renter, tilskud, udligning og skatter m.v.</v>
      </c>
      <c r="I220" s="32" t="str">
        <f>VLOOKUP(F220,Hovedfunktion!$E$2:$G$93,3,FALSE)</f>
        <v xml:space="preserve">RENTER AF KORTFRISTEDE TILGODEHAVENDER I ØVRIGT </v>
      </c>
      <c r="J220" s="3" t="s">
        <v>321</v>
      </c>
    </row>
    <row r="221" spans="1:10" ht="24" x14ac:dyDescent="0.25">
      <c r="A221" s="16" t="s">
        <v>1803</v>
      </c>
      <c r="B221" s="16" t="s">
        <v>1804</v>
      </c>
      <c r="C221" s="14" t="s">
        <v>163</v>
      </c>
      <c r="D221" s="16" t="s">
        <v>135</v>
      </c>
      <c r="E221" s="16" t="s">
        <v>489</v>
      </c>
      <c r="F221" s="32" t="str">
        <f t="shared" si="18"/>
        <v>7.28</v>
      </c>
      <c r="G221" s="32" t="str">
        <f t="shared" si="19"/>
        <v>7.28.15</v>
      </c>
      <c r="H221" s="32" t="str">
        <f>VLOOKUP(C221,Hovedkonto!$C$2:$E$11,3,FALSE)</f>
        <v>Renter, tilskud, udligning og skatter m.v.</v>
      </c>
      <c r="I221" s="32" t="str">
        <f>VLOOKUP(F221,Hovedfunktion!$E$2:$G$93,3,FALSE)</f>
        <v xml:space="preserve">RENTER AF KORTFRISTEDE TILGODEHAVENDER I ØVRIGT </v>
      </c>
      <c r="J221" s="3" t="s">
        <v>322</v>
      </c>
    </row>
    <row r="222" spans="1:10" ht="24" x14ac:dyDescent="0.25">
      <c r="A222" s="16" t="s">
        <v>1803</v>
      </c>
      <c r="B222" s="16" t="s">
        <v>1804</v>
      </c>
      <c r="C222" s="14" t="s">
        <v>163</v>
      </c>
      <c r="D222" s="16" t="s">
        <v>135</v>
      </c>
      <c r="E222" s="16" t="s">
        <v>491</v>
      </c>
      <c r="F222" s="32" t="str">
        <f t="shared" si="18"/>
        <v>7.28</v>
      </c>
      <c r="G222" s="32" t="str">
        <f t="shared" si="19"/>
        <v>7.28.18</v>
      </c>
      <c r="H222" s="32" t="str">
        <f>VLOOKUP(C222,Hovedkonto!$C$2:$E$11,3,FALSE)</f>
        <v>Renter, tilskud, udligning og skatter m.v.</v>
      </c>
      <c r="I222" s="32" t="str">
        <f>VLOOKUP(F222,Hovedfunktion!$E$2:$G$93,3,FALSE)</f>
        <v xml:space="preserve">RENTER AF KORTFRISTEDE TILGODEHAVENDER I ØVRIGT </v>
      </c>
      <c r="J222" s="3" t="s">
        <v>323</v>
      </c>
    </row>
    <row r="223" spans="1:10" ht="24" x14ac:dyDescent="0.25">
      <c r="A223" s="16" t="s">
        <v>1803</v>
      </c>
      <c r="B223" s="16" t="s">
        <v>1804</v>
      </c>
      <c r="C223" s="14" t="s">
        <v>163</v>
      </c>
      <c r="D223" s="16" t="s">
        <v>135</v>
      </c>
      <c r="E223" s="16" t="s">
        <v>529</v>
      </c>
      <c r="F223" s="32" t="str">
        <f t="shared" si="18"/>
        <v>7.28</v>
      </c>
      <c r="G223" s="32" t="str">
        <f t="shared" si="19"/>
        <v>7.28.19</v>
      </c>
      <c r="H223" s="32" t="str">
        <f>VLOOKUP(C223,Hovedkonto!$C$2:$E$11,3,FALSE)</f>
        <v>Renter, tilskud, udligning og skatter m.v.</v>
      </c>
      <c r="I223" s="32" t="str">
        <f>VLOOKUP(F223,Hovedfunktion!$E$2:$G$93,3,FALSE)</f>
        <v xml:space="preserve">RENTER AF KORTFRISTEDE TILGODEHAVENDER I ØVRIGT </v>
      </c>
      <c r="J223" s="3" t="s">
        <v>324</v>
      </c>
    </row>
    <row r="224" spans="1:10" ht="24" x14ac:dyDescent="0.25">
      <c r="A224" s="16" t="s">
        <v>1803</v>
      </c>
      <c r="B224" s="16" t="s">
        <v>1804</v>
      </c>
      <c r="C224" s="14" t="s">
        <v>163</v>
      </c>
      <c r="D224" s="16" t="s">
        <v>136</v>
      </c>
      <c r="E224" s="16" t="s">
        <v>492</v>
      </c>
      <c r="F224" s="32" t="str">
        <f t="shared" si="18"/>
        <v>7.32</v>
      </c>
      <c r="G224" s="32" t="str">
        <f t="shared" si="19"/>
        <v>7.32.20</v>
      </c>
      <c r="H224" s="32" t="str">
        <f>VLOOKUP(C224,Hovedkonto!$C$2:$E$11,3,FALSE)</f>
        <v>Renter, tilskud, udligning og skatter m.v.</v>
      </c>
      <c r="I224" s="32" t="str">
        <f>VLOOKUP(F224,Hovedfunktion!$E$2:$G$93,3,FALSE)</f>
        <v xml:space="preserve">RENTER AF LANGFRISTEDE TILGODEHAVENDER </v>
      </c>
      <c r="J224" s="3" t="s">
        <v>325</v>
      </c>
    </row>
    <row r="225" spans="1:10" ht="24" x14ac:dyDescent="0.25">
      <c r="A225" s="16" t="s">
        <v>1803</v>
      </c>
      <c r="B225" s="16" t="s">
        <v>1804</v>
      </c>
      <c r="C225" s="14" t="s">
        <v>163</v>
      </c>
      <c r="D225" s="16" t="s">
        <v>136</v>
      </c>
      <c r="E225" s="16" t="s">
        <v>530</v>
      </c>
      <c r="F225" s="32" t="str">
        <f t="shared" si="18"/>
        <v>7.32</v>
      </c>
      <c r="G225" s="32" t="str">
        <f t="shared" si="19"/>
        <v>7.32.21</v>
      </c>
      <c r="H225" s="32" t="str">
        <f>VLOOKUP(C225,Hovedkonto!$C$2:$E$11,3,FALSE)</f>
        <v>Renter, tilskud, udligning og skatter m.v.</v>
      </c>
      <c r="I225" s="32" t="str">
        <f>VLOOKUP(F225,Hovedfunktion!$E$2:$G$93,3,FALSE)</f>
        <v xml:space="preserve">RENTER AF LANGFRISTEDE TILGODEHAVENDER </v>
      </c>
      <c r="J225" s="3" t="s">
        <v>326</v>
      </c>
    </row>
    <row r="226" spans="1:10" ht="24" x14ac:dyDescent="0.25">
      <c r="A226" s="16" t="s">
        <v>1803</v>
      </c>
      <c r="B226" s="16" t="s">
        <v>1804</v>
      </c>
      <c r="C226" s="14" t="s">
        <v>163</v>
      </c>
      <c r="D226" s="16" t="s">
        <v>136</v>
      </c>
      <c r="E226" s="16" t="s">
        <v>133</v>
      </c>
      <c r="F226" s="32" t="str">
        <f t="shared" si="18"/>
        <v>7.32</v>
      </c>
      <c r="G226" s="32" t="str">
        <f t="shared" si="19"/>
        <v>7.32.22</v>
      </c>
      <c r="H226" s="32" t="str">
        <f>VLOOKUP(C226,Hovedkonto!$C$2:$E$11,3,FALSE)</f>
        <v>Renter, tilskud, udligning og skatter m.v.</v>
      </c>
      <c r="I226" s="32" t="str">
        <f>VLOOKUP(F226,Hovedfunktion!$E$2:$G$93,3,FALSE)</f>
        <v xml:space="preserve">RENTER AF LANGFRISTEDE TILGODEHAVENDER </v>
      </c>
      <c r="J226" s="3" t="s">
        <v>327</v>
      </c>
    </row>
    <row r="227" spans="1:10" ht="24" x14ac:dyDescent="0.25">
      <c r="A227" s="16" t="s">
        <v>1803</v>
      </c>
      <c r="B227" s="16" t="s">
        <v>1804</v>
      </c>
      <c r="C227" s="14" t="s">
        <v>163</v>
      </c>
      <c r="D227" s="16" t="s">
        <v>136</v>
      </c>
      <c r="E227" s="16" t="s">
        <v>516</v>
      </c>
      <c r="F227" s="32" t="str">
        <f t="shared" si="18"/>
        <v>7.32</v>
      </c>
      <c r="G227" s="32" t="str">
        <f t="shared" si="19"/>
        <v>7.32.23</v>
      </c>
      <c r="H227" s="32" t="str">
        <f>VLOOKUP(C227,Hovedkonto!$C$2:$E$11,3,FALSE)</f>
        <v>Renter, tilskud, udligning og skatter m.v.</v>
      </c>
      <c r="I227" s="32" t="str">
        <f>VLOOKUP(F227,Hovedfunktion!$E$2:$G$93,3,FALSE)</f>
        <v xml:space="preserve">RENTER AF LANGFRISTEDE TILGODEHAVENDER </v>
      </c>
      <c r="J227" s="3" t="s">
        <v>328</v>
      </c>
    </row>
    <row r="228" spans="1:10" ht="24" x14ac:dyDescent="0.25">
      <c r="A228" s="16" t="s">
        <v>1803</v>
      </c>
      <c r="B228" s="16" t="s">
        <v>1804</v>
      </c>
      <c r="C228" s="14" t="s">
        <v>163</v>
      </c>
      <c r="D228" s="16" t="s">
        <v>136</v>
      </c>
      <c r="E228" s="16" t="s">
        <v>134</v>
      </c>
      <c r="F228" s="32" t="str">
        <f t="shared" si="18"/>
        <v>7.32</v>
      </c>
      <c r="G228" s="32" t="str">
        <f t="shared" si="19"/>
        <v>7.32.25</v>
      </c>
      <c r="H228" s="32" t="str">
        <f>VLOOKUP(C228,Hovedkonto!$C$2:$E$11,3,FALSE)</f>
        <v>Renter, tilskud, udligning og skatter m.v.</v>
      </c>
      <c r="I228" s="32" t="str">
        <f>VLOOKUP(F228,Hovedfunktion!$E$2:$G$93,3,FALSE)</f>
        <v xml:space="preserve">RENTER AF LANGFRISTEDE TILGODEHAVENDER </v>
      </c>
      <c r="J228" s="3" t="s">
        <v>329</v>
      </c>
    </row>
    <row r="229" spans="1:10" ht="24" x14ac:dyDescent="0.25">
      <c r="A229" s="16" t="s">
        <v>1803</v>
      </c>
      <c r="B229" s="16" t="s">
        <v>1804</v>
      </c>
      <c r="C229" s="14" t="s">
        <v>163</v>
      </c>
      <c r="D229" s="16" t="s">
        <v>136</v>
      </c>
      <c r="E229" s="16" t="s">
        <v>542</v>
      </c>
      <c r="F229" s="32" t="str">
        <f t="shared" si="18"/>
        <v>7.32</v>
      </c>
      <c r="G229" s="32" t="str">
        <f t="shared" si="19"/>
        <v>7.32.26</v>
      </c>
      <c r="H229" s="32" t="str">
        <f>VLOOKUP(C229,Hovedkonto!$C$2:$E$11,3,FALSE)</f>
        <v>Renter, tilskud, udligning og skatter m.v.</v>
      </c>
      <c r="I229" s="32" t="str">
        <f>VLOOKUP(F229,Hovedfunktion!$E$2:$G$93,3,FALSE)</f>
        <v xml:space="preserve">RENTER AF LANGFRISTEDE TILGODEHAVENDER </v>
      </c>
      <c r="J229" s="3" t="s">
        <v>330</v>
      </c>
    </row>
    <row r="230" spans="1:10" ht="24" x14ac:dyDescent="0.25">
      <c r="A230" s="16" t="s">
        <v>1803</v>
      </c>
      <c r="B230" s="16" t="s">
        <v>1804</v>
      </c>
      <c r="C230" s="14" t="s">
        <v>163</v>
      </c>
      <c r="D230" s="16" t="s">
        <v>136</v>
      </c>
      <c r="E230" s="16" t="s">
        <v>543</v>
      </c>
      <c r="F230" s="32" t="str">
        <f t="shared" si="18"/>
        <v>7.32</v>
      </c>
      <c r="G230" s="32" t="str">
        <f t="shared" si="19"/>
        <v>7.32.27</v>
      </c>
      <c r="H230" s="32" t="str">
        <f>VLOOKUP(C230,Hovedkonto!$C$2:$E$11,3,FALSE)</f>
        <v>Renter, tilskud, udligning og skatter m.v.</v>
      </c>
      <c r="I230" s="32" t="str">
        <f>VLOOKUP(F230,Hovedfunktion!$E$2:$G$93,3,FALSE)</f>
        <v xml:space="preserve">RENTER AF LANGFRISTEDE TILGODEHAVENDER </v>
      </c>
      <c r="J230" s="3" t="s">
        <v>331</v>
      </c>
    </row>
    <row r="231" spans="1:10" ht="24" x14ac:dyDescent="0.25">
      <c r="A231" s="16" t="s">
        <v>1803</v>
      </c>
      <c r="B231" s="16" t="s">
        <v>1804</v>
      </c>
      <c r="C231" s="14" t="s">
        <v>163</v>
      </c>
      <c r="D231" s="16" t="s">
        <v>137</v>
      </c>
      <c r="E231" s="16" t="s">
        <v>1515</v>
      </c>
      <c r="F231" s="32" t="str">
        <f t="shared" ref="F231:F294" si="22">CONCATENATE(C231,".",D231)</f>
        <v>7.35</v>
      </c>
      <c r="G231" s="32" t="str">
        <f t="shared" ref="G231:G294" si="23">CONCATENATE(C231,".",D231,".",E231)</f>
        <v>7.35.29</v>
      </c>
      <c r="H231" s="32" t="str">
        <f>VLOOKUP(C231,Hovedkonto!$C$2:$E$11,3,FALSE)</f>
        <v>Renter, tilskud, udligning og skatter m.v.</v>
      </c>
      <c r="I231" s="32" t="str">
        <f>VLOOKUP(F231,Hovedfunktion!$E$2:$G$93,3,FALSE)</f>
        <v xml:space="preserve">RENTER AF UDLÆG VEDRØRENDE FORSYNINGSVIRKSOMHEDER </v>
      </c>
      <c r="J231" s="1" t="s">
        <v>1399</v>
      </c>
    </row>
    <row r="232" spans="1:10" ht="24" x14ac:dyDescent="0.25">
      <c r="A232" s="16" t="s">
        <v>1803</v>
      </c>
      <c r="B232" s="16" t="s">
        <v>1804</v>
      </c>
      <c r="C232" s="14" t="s">
        <v>163</v>
      </c>
      <c r="D232" s="16" t="s">
        <v>137</v>
      </c>
      <c r="E232" s="16" t="s">
        <v>143</v>
      </c>
      <c r="F232" s="32" t="str">
        <f t="shared" si="22"/>
        <v>7.35</v>
      </c>
      <c r="G232" s="32" t="str">
        <f t="shared" si="23"/>
        <v>7.35.30</v>
      </c>
      <c r="H232" s="32" t="str">
        <f>VLOOKUP(C232,Hovedkonto!$C$2:$E$11,3,FALSE)</f>
        <v>Renter, tilskud, udligning og skatter m.v.</v>
      </c>
      <c r="I232" s="32" t="str">
        <f>VLOOKUP(F232,Hovedfunktion!$E$2:$G$93,3,FALSE)</f>
        <v xml:space="preserve">RENTER AF UDLÆG VEDRØRENDE FORSYNINGSVIRKSOMHEDER </v>
      </c>
      <c r="J232" s="1" t="s">
        <v>332</v>
      </c>
    </row>
    <row r="233" spans="1:10" ht="24" x14ac:dyDescent="0.25">
      <c r="A233" s="16" t="s">
        <v>1803</v>
      </c>
      <c r="B233" s="16" t="s">
        <v>1804</v>
      </c>
      <c r="C233" s="14" t="s">
        <v>163</v>
      </c>
      <c r="D233" s="16" t="s">
        <v>137</v>
      </c>
      <c r="E233" s="16" t="s">
        <v>493</v>
      </c>
      <c r="F233" s="32" t="str">
        <f t="shared" si="22"/>
        <v>7.35</v>
      </c>
      <c r="G233" s="32" t="str">
        <f t="shared" si="23"/>
        <v>7.35.31</v>
      </c>
      <c r="H233" s="32" t="str">
        <f>VLOOKUP(C233,Hovedkonto!$C$2:$E$11,3,FALSE)</f>
        <v>Renter, tilskud, udligning og skatter m.v.</v>
      </c>
      <c r="I233" s="32" t="str">
        <f>VLOOKUP(F233,Hovedfunktion!$E$2:$G$93,3,FALSE)</f>
        <v xml:space="preserve">RENTER AF UDLÆG VEDRØRENDE FORSYNINGSVIRKSOMHEDER </v>
      </c>
      <c r="J233" s="3" t="s">
        <v>195</v>
      </c>
    </row>
    <row r="234" spans="1:10" ht="24" x14ac:dyDescent="0.25">
      <c r="A234" s="16" t="s">
        <v>1803</v>
      </c>
      <c r="B234" s="16" t="s">
        <v>1804</v>
      </c>
      <c r="C234" s="14" t="s">
        <v>163</v>
      </c>
      <c r="D234" s="16" t="s">
        <v>137</v>
      </c>
      <c r="E234" s="16" t="s">
        <v>136</v>
      </c>
      <c r="F234" s="32" t="str">
        <f t="shared" si="22"/>
        <v>7.35</v>
      </c>
      <c r="G234" s="32" t="str">
        <f t="shared" si="23"/>
        <v>7.35.32</v>
      </c>
      <c r="H234" s="32" t="str">
        <f>VLOOKUP(C234,Hovedkonto!$C$2:$E$11,3,FALSE)</f>
        <v>Renter, tilskud, udligning og skatter m.v.</v>
      </c>
      <c r="I234" s="32" t="str">
        <f>VLOOKUP(F234,Hovedfunktion!$E$2:$G$93,3,FALSE)</f>
        <v xml:space="preserve">RENTER AF UDLÆG VEDRØRENDE FORSYNINGSVIRKSOMHEDER </v>
      </c>
      <c r="J234" s="3" t="s">
        <v>196</v>
      </c>
    </row>
    <row r="235" spans="1:10" ht="24" x14ac:dyDescent="0.25">
      <c r="A235" s="16" t="s">
        <v>1803</v>
      </c>
      <c r="B235" s="16" t="s">
        <v>1804</v>
      </c>
      <c r="C235" s="14" t="s">
        <v>163</v>
      </c>
      <c r="D235" s="16" t="s">
        <v>137</v>
      </c>
      <c r="E235" s="16" t="s">
        <v>517</v>
      </c>
      <c r="F235" s="32" t="str">
        <f t="shared" si="22"/>
        <v>7.35</v>
      </c>
      <c r="G235" s="32" t="str">
        <f t="shared" si="23"/>
        <v>7.35.33</v>
      </c>
      <c r="H235" s="32" t="str">
        <f>VLOOKUP(C235,Hovedkonto!$C$2:$E$11,3,FALSE)</f>
        <v>Renter, tilskud, udligning og skatter m.v.</v>
      </c>
      <c r="I235" s="32" t="str">
        <f>VLOOKUP(F235,Hovedfunktion!$E$2:$G$93,3,FALSE)</f>
        <v xml:space="preserve">RENTER AF UDLÆG VEDRØRENDE FORSYNINGSVIRKSOMHEDER </v>
      </c>
      <c r="J235" s="3" t="s">
        <v>197</v>
      </c>
    </row>
    <row r="236" spans="1:10" ht="24" x14ac:dyDescent="0.25">
      <c r="A236" s="16" t="s">
        <v>1803</v>
      </c>
      <c r="B236" s="16" t="s">
        <v>1804</v>
      </c>
      <c r="C236" s="14" t="s">
        <v>163</v>
      </c>
      <c r="D236" s="16" t="s">
        <v>137</v>
      </c>
      <c r="E236" s="16" t="s">
        <v>518</v>
      </c>
      <c r="F236" s="32" t="str">
        <f t="shared" si="22"/>
        <v>7.35</v>
      </c>
      <c r="G236" s="32" t="str">
        <f t="shared" si="23"/>
        <v>7.35.34</v>
      </c>
      <c r="H236" s="32" t="str">
        <f>VLOOKUP(C236,Hovedkonto!$C$2:$E$11,3,FALSE)</f>
        <v>Renter, tilskud, udligning og skatter m.v.</v>
      </c>
      <c r="I236" s="32" t="str">
        <f>VLOOKUP(F236,Hovedfunktion!$E$2:$G$93,3,FALSE)</f>
        <v xml:space="preserve">RENTER AF UDLÆG VEDRØRENDE FORSYNINGSVIRKSOMHEDER </v>
      </c>
      <c r="J236" s="3" t="s">
        <v>198</v>
      </c>
    </row>
    <row r="237" spans="1:10" ht="24" x14ac:dyDescent="0.25">
      <c r="A237" s="16" t="s">
        <v>1803</v>
      </c>
      <c r="B237" s="16" t="s">
        <v>1804</v>
      </c>
      <c r="C237" s="14" t="s">
        <v>163</v>
      </c>
      <c r="D237" s="16" t="s">
        <v>137</v>
      </c>
      <c r="E237" s="16" t="s">
        <v>137</v>
      </c>
      <c r="F237" s="32" t="str">
        <f t="shared" si="22"/>
        <v>7.35</v>
      </c>
      <c r="G237" s="32" t="str">
        <f t="shared" si="23"/>
        <v>7.35.35</v>
      </c>
      <c r="H237" s="32" t="str">
        <f>VLOOKUP(C237,Hovedkonto!$C$2:$E$11,3,FALSE)</f>
        <v>Renter, tilskud, udligning og skatter m.v.</v>
      </c>
      <c r="I237" s="32" t="str">
        <f>VLOOKUP(F237,Hovedfunktion!$E$2:$G$93,3,FALSE)</f>
        <v xml:space="preserve">RENTER AF UDLÆG VEDRØRENDE FORSYNINGSVIRKSOMHEDER </v>
      </c>
      <c r="J237" s="3" t="s">
        <v>199</v>
      </c>
    </row>
    <row r="238" spans="1:10" ht="24" x14ac:dyDescent="0.25">
      <c r="A238" s="16" t="s">
        <v>1803</v>
      </c>
      <c r="B238" s="16" t="s">
        <v>1804</v>
      </c>
      <c r="C238" s="14" t="s">
        <v>163</v>
      </c>
      <c r="D238" s="16" t="s">
        <v>137</v>
      </c>
      <c r="E238" s="16" t="s">
        <v>547</v>
      </c>
      <c r="F238" s="32" t="str">
        <f t="shared" si="22"/>
        <v>7.35</v>
      </c>
      <c r="G238" s="32" t="str">
        <f t="shared" si="23"/>
        <v>7.35.36</v>
      </c>
      <c r="H238" s="32" t="str">
        <f>VLOOKUP(C238,Hovedkonto!$C$2:$E$11,3,FALSE)</f>
        <v>Renter, tilskud, udligning og skatter m.v.</v>
      </c>
      <c r="I238" s="32" t="str">
        <f>VLOOKUP(F238,Hovedfunktion!$E$2:$G$93,3,FALSE)</f>
        <v xml:space="preserve">RENTER AF UDLÆG VEDRØRENDE FORSYNINGSVIRKSOMHEDER </v>
      </c>
      <c r="J238" s="3" t="s">
        <v>1399</v>
      </c>
    </row>
    <row r="239" spans="1:10" ht="24" x14ac:dyDescent="0.25">
      <c r="A239" s="16" t="s">
        <v>1803</v>
      </c>
      <c r="B239" s="16" t="s">
        <v>1804</v>
      </c>
      <c r="C239" s="14" t="s">
        <v>163</v>
      </c>
      <c r="D239" s="16" t="s">
        <v>151</v>
      </c>
      <c r="E239" s="16" t="s">
        <v>151</v>
      </c>
      <c r="F239" s="32" t="str">
        <f t="shared" si="22"/>
        <v>7.50</v>
      </c>
      <c r="G239" s="32" t="str">
        <f t="shared" si="23"/>
        <v>7.50.50</v>
      </c>
      <c r="H239" s="32" t="str">
        <f>VLOOKUP(C239,Hovedkonto!$C$2:$E$11,3,FALSE)</f>
        <v>Renter, tilskud, udligning og skatter m.v.</v>
      </c>
      <c r="I239" s="32" t="str">
        <f>VLOOKUP(F239,Hovedfunktion!$E$2:$G$93,3,FALSE)</f>
        <v xml:space="preserve">RENTER AF KORTFRISTET GÆLD TIL PENGEINSTITUTTER </v>
      </c>
      <c r="J239" s="3" t="s">
        <v>333</v>
      </c>
    </row>
    <row r="240" spans="1:10" x14ac:dyDescent="0.25">
      <c r="A240" s="16" t="s">
        <v>1803</v>
      </c>
      <c r="B240" s="16" t="s">
        <v>1804</v>
      </c>
      <c r="C240" s="14" t="s">
        <v>163</v>
      </c>
      <c r="D240" s="16" t="s">
        <v>152</v>
      </c>
      <c r="E240" s="16" t="s">
        <v>140</v>
      </c>
      <c r="F240" s="32" t="str">
        <f t="shared" si="22"/>
        <v>7.51</v>
      </c>
      <c r="G240" s="32" t="str">
        <f t="shared" si="23"/>
        <v>7.51.52</v>
      </c>
      <c r="H240" s="32" t="str">
        <f>VLOOKUP(C240,Hovedkonto!$C$2:$E$11,3,FALSE)</f>
        <v>Renter, tilskud, udligning og skatter m.v.</v>
      </c>
      <c r="I240" s="32" t="str">
        <f>VLOOKUP(F240,Hovedfunktion!$E$2:$G$93,3,FALSE)</f>
        <v xml:space="preserve">RENTER AF KORTFRISTET GÆLD TIL STATEN </v>
      </c>
      <c r="J240" s="3" t="s">
        <v>334</v>
      </c>
    </row>
    <row r="241" spans="1:10" x14ac:dyDescent="0.25">
      <c r="A241" s="16" t="s">
        <v>1803</v>
      </c>
      <c r="B241" s="16" t="s">
        <v>1804</v>
      </c>
      <c r="C241" s="14" t="s">
        <v>163</v>
      </c>
      <c r="D241" s="16" t="s">
        <v>140</v>
      </c>
      <c r="E241" s="16" t="s">
        <v>496</v>
      </c>
      <c r="F241" s="32" t="str">
        <f t="shared" si="22"/>
        <v>7.52</v>
      </c>
      <c r="G241" s="32" t="str">
        <f t="shared" si="23"/>
        <v>7.52.54</v>
      </c>
      <c r="H241" s="32" t="str">
        <f>VLOOKUP(C241,Hovedkonto!$C$2:$E$11,3,FALSE)</f>
        <v>Renter, tilskud, udligning og skatter m.v.</v>
      </c>
      <c r="I241" s="32" t="str">
        <f>VLOOKUP(F241,Hovedfunktion!$E$2:$G$93,3,FALSE)</f>
        <v xml:space="preserve">RENTER AF KORTFRISTET GÆLD I ØVRIGT </v>
      </c>
      <c r="J241" s="3" t="s">
        <v>335</v>
      </c>
    </row>
    <row r="242" spans="1:10" x14ac:dyDescent="0.25">
      <c r="A242" s="16" t="s">
        <v>1803</v>
      </c>
      <c r="B242" s="16" t="s">
        <v>1804</v>
      </c>
      <c r="C242" s="14" t="s">
        <v>163</v>
      </c>
      <c r="D242" s="16" t="s">
        <v>140</v>
      </c>
      <c r="E242" s="16" t="s">
        <v>544</v>
      </c>
      <c r="F242" s="32" t="str">
        <f t="shared" si="22"/>
        <v>7.52</v>
      </c>
      <c r="G242" s="32" t="str">
        <f t="shared" si="23"/>
        <v>7.52.56</v>
      </c>
      <c r="H242" s="32" t="str">
        <f>VLOOKUP(C242,Hovedkonto!$C$2:$E$11,3,FALSE)</f>
        <v>Renter, tilskud, udligning og skatter m.v.</v>
      </c>
      <c r="I242" s="32" t="str">
        <f>VLOOKUP(F242,Hovedfunktion!$E$2:$G$93,3,FALSE)</f>
        <v xml:space="preserve">RENTER AF KORTFRISTET GÆLD I ØVRIGT </v>
      </c>
      <c r="J242" s="3" t="s">
        <v>336</v>
      </c>
    </row>
    <row r="243" spans="1:10" x14ac:dyDescent="0.25">
      <c r="A243" s="16" t="s">
        <v>1803</v>
      </c>
      <c r="B243" s="16" t="s">
        <v>1804</v>
      </c>
      <c r="C243" s="14" t="s">
        <v>163</v>
      </c>
      <c r="D243" s="16" t="s">
        <v>140</v>
      </c>
      <c r="E243" s="16" t="s">
        <v>146</v>
      </c>
      <c r="F243" s="32" t="str">
        <f t="shared" si="22"/>
        <v>7.52</v>
      </c>
      <c r="G243" s="32" t="str">
        <f t="shared" si="23"/>
        <v>7.52.57</v>
      </c>
      <c r="H243" s="32" t="str">
        <f>VLOOKUP(C243,Hovedkonto!$C$2:$E$11,3,FALSE)</f>
        <v>Renter, tilskud, udligning og skatter m.v.</v>
      </c>
      <c r="I243" s="32" t="str">
        <f>VLOOKUP(F243,Hovedfunktion!$E$2:$G$93,3,FALSE)</f>
        <v xml:space="preserve">RENTER AF KORTFRISTET GÆLD I ØVRIGT </v>
      </c>
      <c r="J243" s="3" t="s">
        <v>337</v>
      </c>
    </row>
    <row r="244" spans="1:10" x14ac:dyDescent="0.25">
      <c r="A244" s="16" t="s">
        <v>1803</v>
      </c>
      <c r="B244" s="16" t="s">
        <v>1804</v>
      </c>
      <c r="C244" s="14" t="s">
        <v>163</v>
      </c>
      <c r="D244" s="16" t="s">
        <v>140</v>
      </c>
      <c r="E244" s="16" t="s">
        <v>533</v>
      </c>
      <c r="F244" s="32" t="str">
        <f t="shared" si="22"/>
        <v>7.52</v>
      </c>
      <c r="G244" s="32" t="str">
        <f t="shared" si="23"/>
        <v>7.52.59</v>
      </c>
      <c r="H244" s="32" t="str">
        <f>VLOOKUP(C244,Hovedkonto!$C$2:$E$11,3,FALSE)</f>
        <v>Renter, tilskud, udligning og skatter m.v.</v>
      </c>
      <c r="I244" s="32" t="str">
        <f>VLOOKUP(F244,Hovedfunktion!$E$2:$G$93,3,FALSE)</f>
        <v xml:space="preserve">RENTER AF KORTFRISTET GÆLD I ØVRIGT </v>
      </c>
      <c r="J244" s="3" t="s">
        <v>338</v>
      </c>
    </row>
    <row r="245" spans="1:10" x14ac:dyDescent="0.25">
      <c r="A245" s="16" t="s">
        <v>1803</v>
      </c>
      <c r="B245" s="16" t="s">
        <v>1804</v>
      </c>
      <c r="C245" s="14" t="s">
        <v>163</v>
      </c>
      <c r="D245" s="16" t="s">
        <v>140</v>
      </c>
      <c r="E245" s="16" t="s">
        <v>511</v>
      </c>
      <c r="F245" s="32" t="str">
        <f t="shared" si="22"/>
        <v>7.52</v>
      </c>
      <c r="G245" s="32" t="str">
        <f t="shared" si="23"/>
        <v>7.52.61</v>
      </c>
      <c r="H245" s="32" t="str">
        <f>VLOOKUP(C245,Hovedkonto!$C$2:$E$11,3,FALSE)</f>
        <v>Renter, tilskud, udligning og skatter m.v.</v>
      </c>
      <c r="I245" s="32" t="str">
        <f>VLOOKUP(F245,Hovedfunktion!$E$2:$G$93,3,FALSE)</f>
        <v xml:space="preserve">RENTER AF KORTFRISTET GÆLD I ØVRIGT </v>
      </c>
      <c r="J245" s="3" t="s">
        <v>339</v>
      </c>
    </row>
    <row r="246" spans="1:10" x14ac:dyDescent="0.25">
      <c r="A246" s="16" t="s">
        <v>1803</v>
      </c>
      <c r="B246" s="16" t="s">
        <v>1804</v>
      </c>
      <c r="C246" s="14" t="s">
        <v>163</v>
      </c>
      <c r="D246" s="16" t="s">
        <v>141</v>
      </c>
      <c r="E246" s="16" t="s">
        <v>512</v>
      </c>
      <c r="F246" s="32" t="str">
        <f t="shared" si="22"/>
        <v>7.55</v>
      </c>
      <c r="G246" s="32" t="str">
        <f t="shared" si="23"/>
        <v>7.55.63</v>
      </c>
      <c r="H246" s="32" t="str">
        <f>VLOOKUP(C246,Hovedkonto!$C$2:$E$11,3,FALSE)</f>
        <v>Renter, tilskud, udligning og skatter m.v.</v>
      </c>
      <c r="I246" s="32" t="str">
        <f>VLOOKUP(F246,Hovedfunktion!$E$2:$G$93,3,FALSE)</f>
        <v xml:space="preserve">RENTER AF LANGFRISTET GÆLD </v>
      </c>
      <c r="J246" s="3" t="s">
        <v>339</v>
      </c>
    </row>
    <row r="247" spans="1:10" x14ac:dyDescent="0.25">
      <c r="A247" s="16" t="s">
        <v>1803</v>
      </c>
      <c r="B247" s="16" t="s">
        <v>1804</v>
      </c>
      <c r="C247" s="14" t="s">
        <v>163</v>
      </c>
      <c r="D247" s="16" t="s">
        <v>141</v>
      </c>
      <c r="E247" s="16" t="s">
        <v>513</v>
      </c>
      <c r="F247" s="32" t="str">
        <f t="shared" si="22"/>
        <v>7.55</v>
      </c>
      <c r="G247" s="32" t="str">
        <f t="shared" si="23"/>
        <v>7.55.64</v>
      </c>
      <c r="H247" s="32" t="str">
        <f>VLOOKUP(C247,Hovedkonto!$C$2:$E$11,3,FALSE)</f>
        <v>Renter, tilskud, udligning og skatter m.v.</v>
      </c>
      <c r="I247" s="32" t="str">
        <f>VLOOKUP(F247,Hovedfunktion!$E$2:$G$93,3,FALSE)</f>
        <v xml:space="preserve">RENTER AF LANGFRISTET GÆLD </v>
      </c>
      <c r="J247" s="3" t="s">
        <v>340</v>
      </c>
    </row>
    <row r="248" spans="1:10" x14ac:dyDescent="0.25">
      <c r="A248" s="16" t="s">
        <v>1803</v>
      </c>
      <c r="B248" s="16" t="s">
        <v>1804</v>
      </c>
      <c r="C248" s="14" t="s">
        <v>163</v>
      </c>
      <c r="D248" s="16" t="s">
        <v>141</v>
      </c>
      <c r="E248" s="16" t="s">
        <v>153</v>
      </c>
      <c r="F248" s="32" t="str">
        <f t="shared" si="22"/>
        <v>7.55</v>
      </c>
      <c r="G248" s="32" t="str">
        <f t="shared" si="23"/>
        <v>7.55.65</v>
      </c>
      <c r="H248" s="32" t="str">
        <f>VLOOKUP(C248,Hovedkonto!$C$2:$E$11,3,FALSE)</f>
        <v>Renter, tilskud, udligning og skatter m.v.</v>
      </c>
      <c r="I248" s="32" t="str">
        <f>VLOOKUP(F248,Hovedfunktion!$E$2:$G$93,3,FALSE)</f>
        <v xml:space="preserve">RENTER AF LANGFRISTET GÆLD </v>
      </c>
      <c r="J248" s="3" t="s">
        <v>335</v>
      </c>
    </row>
    <row r="249" spans="1:10" x14ac:dyDescent="0.25">
      <c r="A249" s="16" t="s">
        <v>1803</v>
      </c>
      <c r="B249" s="16" t="s">
        <v>1804</v>
      </c>
      <c r="C249" s="14" t="s">
        <v>163</v>
      </c>
      <c r="D249" s="16" t="s">
        <v>141</v>
      </c>
      <c r="E249" s="16" t="s">
        <v>514</v>
      </c>
      <c r="F249" s="32" t="str">
        <f t="shared" si="22"/>
        <v>7.55</v>
      </c>
      <c r="G249" s="32" t="str">
        <f t="shared" si="23"/>
        <v>7.55.66</v>
      </c>
      <c r="H249" s="32" t="str">
        <f>VLOOKUP(C249,Hovedkonto!$C$2:$E$11,3,FALSE)</f>
        <v>Renter, tilskud, udligning og skatter m.v.</v>
      </c>
      <c r="I249" s="32" t="str">
        <f>VLOOKUP(F249,Hovedfunktion!$E$2:$G$93,3,FALSE)</f>
        <v xml:space="preserve">RENTER AF LANGFRISTET GÆLD </v>
      </c>
      <c r="J249" s="3" t="s">
        <v>341</v>
      </c>
    </row>
    <row r="250" spans="1:10" x14ac:dyDescent="0.25">
      <c r="A250" s="16" t="s">
        <v>1803</v>
      </c>
      <c r="B250" s="16" t="s">
        <v>1804</v>
      </c>
      <c r="C250" s="14" t="s">
        <v>163</v>
      </c>
      <c r="D250" s="16" t="s">
        <v>141</v>
      </c>
      <c r="E250" s="16" t="s">
        <v>534</v>
      </c>
      <c r="F250" s="32" t="str">
        <f t="shared" si="22"/>
        <v>7.55</v>
      </c>
      <c r="G250" s="32" t="str">
        <f t="shared" si="23"/>
        <v>7.55.67</v>
      </c>
      <c r="H250" s="32" t="str">
        <f>VLOOKUP(C250,Hovedkonto!$C$2:$E$11,3,FALSE)</f>
        <v>Renter, tilskud, udligning og skatter m.v.</v>
      </c>
      <c r="I250" s="32" t="str">
        <f>VLOOKUP(F250,Hovedfunktion!$E$2:$G$93,3,FALSE)</f>
        <v xml:space="preserve">RENTER AF LANGFRISTET GÆLD </v>
      </c>
      <c r="J250" s="3" t="s">
        <v>342</v>
      </c>
    </row>
    <row r="251" spans="1:10" x14ac:dyDescent="0.25">
      <c r="A251" s="16" t="s">
        <v>1803</v>
      </c>
      <c r="B251" s="16" t="s">
        <v>1804</v>
      </c>
      <c r="C251" s="14" t="s">
        <v>163</v>
      </c>
      <c r="D251" s="16" t="s">
        <v>141</v>
      </c>
      <c r="E251" s="16" t="s">
        <v>147</v>
      </c>
      <c r="F251" s="32" t="str">
        <f t="shared" si="22"/>
        <v>7.55</v>
      </c>
      <c r="G251" s="32" t="str">
        <f t="shared" si="23"/>
        <v>7.55.68</v>
      </c>
      <c r="H251" s="32" t="str">
        <f>VLOOKUP(C251,Hovedkonto!$C$2:$E$11,3,FALSE)</f>
        <v>Renter, tilskud, udligning og skatter m.v.</v>
      </c>
      <c r="I251" s="32" t="str">
        <f>VLOOKUP(F251,Hovedfunktion!$E$2:$G$93,3,FALSE)</f>
        <v xml:space="preserve">RENTER AF LANGFRISTET GÆLD </v>
      </c>
      <c r="J251" s="3" t="s">
        <v>343</v>
      </c>
    </row>
    <row r="252" spans="1:10" x14ac:dyDescent="0.25">
      <c r="A252" s="16" t="s">
        <v>1803</v>
      </c>
      <c r="B252" s="16" t="s">
        <v>1804</v>
      </c>
      <c r="C252" s="14" t="s">
        <v>163</v>
      </c>
      <c r="D252" s="16" t="s">
        <v>141</v>
      </c>
      <c r="E252" s="16" t="s">
        <v>497</v>
      </c>
      <c r="F252" s="32" t="str">
        <f t="shared" si="22"/>
        <v>7.55</v>
      </c>
      <c r="G252" s="32" t="str">
        <f t="shared" si="23"/>
        <v>7.55.70</v>
      </c>
      <c r="H252" s="32" t="str">
        <f>VLOOKUP(C252,Hovedkonto!$C$2:$E$11,3,FALSE)</f>
        <v>Renter, tilskud, udligning og skatter m.v.</v>
      </c>
      <c r="I252" s="32" t="str">
        <f>VLOOKUP(F252,Hovedfunktion!$E$2:$G$93,3,FALSE)</f>
        <v xml:space="preserve">RENTER AF LANGFRISTET GÆLD </v>
      </c>
      <c r="J252" s="3" t="s">
        <v>344</v>
      </c>
    </row>
    <row r="253" spans="1:10" x14ac:dyDescent="0.25">
      <c r="A253" s="16" t="s">
        <v>1803</v>
      </c>
      <c r="B253" s="16" t="s">
        <v>1804</v>
      </c>
      <c r="C253" s="14" t="s">
        <v>163</v>
      </c>
      <c r="D253" s="16" t="s">
        <v>141</v>
      </c>
      <c r="E253" s="16" t="s">
        <v>498</v>
      </c>
      <c r="F253" s="32" t="str">
        <f t="shared" si="22"/>
        <v>7.55</v>
      </c>
      <c r="G253" s="32" t="str">
        <f t="shared" si="23"/>
        <v>7.55.71</v>
      </c>
      <c r="H253" s="32" t="str">
        <f>VLOOKUP(C253,Hovedkonto!$C$2:$E$11,3,FALSE)</f>
        <v>Renter, tilskud, udligning og skatter m.v.</v>
      </c>
      <c r="I253" s="32" t="str">
        <f>VLOOKUP(F253,Hovedfunktion!$E$2:$G$93,3,FALSE)</f>
        <v xml:space="preserve">RENTER AF LANGFRISTET GÆLD </v>
      </c>
      <c r="J253" s="3" t="s">
        <v>345</v>
      </c>
    </row>
    <row r="254" spans="1:10" x14ac:dyDescent="0.25">
      <c r="A254" s="16" t="s">
        <v>1803</v>
      </c>
      <c r="B254" s="16" t="s">
        <v>1804</v>
      </c>
      <c r="C254" s="14" t="s">
        <v>163</v>
      </c>
      <c r="D254" s="16" t="s">
        <v>141</v>
      </c>
      <c r="E254" s="16" t="s">
        <v>522</v>
      </c>
      <c r="F254" s="32" t="str">
        <f t="shared" si="22"/>
        <v>7.55</v>
      </c>
      <c r="G254" s="32" t="str">
        <f t="shared" si="23"/>
        <v>7.55.74</v>
      </c>
      <c r="H254" s="32" t="str">
        <f>VLOOKUP(C254,Hovedkonto!$C$2:$E$11,3,FALSE)</f>
        <v>Renter, tilskud, udligning og skatter m.v.</v>
      </c>
      <c r="I254" s="32" t="str">
        <f>VLOOKUP(F254,Hovedfunktion!$E$2:$G$93,3,FALSE)</f>
        <v xml:space="preserve">RENTER AF LANGFRISTET GÆLD </v>
      </c>
      <c r="J254" s="3" t="s">
        <v>346</v>
      </c>
    </row>
    <row r="255" spans="1:10" x14ac:dyDescent="0.25">
      <c r="A255" s="16" t="s">
        <v>1803</v>
      </c>
      <c r="B255" s="16" t="s">
        <v>1804</v>
      </c>
      <c r="C255" s="14" t="s">
        <v>163</v>
      </c>
      <c r="D255" s="16" t="s">
        <v>141</v>
      </c>
      <c r="E255" s="16" t="s">
        <v>154</v>
      </c>
      <c r="F255" s="32" t="str">
        <f t="shared" si="22"/>
        <v>7.55</v>
      </c>
      <c r="G255" s="32" t="str">
        <f t="shared" si="23"/>
        <v>7.55.75</v>
      </c>
      <c r="H255" s="32" t="str">
        <f>VLOOKUP(C255,Hovedkonto!$C$2:$E$11,3,FALSE)</f>
        <v>Renter, tilskud, udligning og skatter m.v.</v>
      </c>
      <c r="I255" s="32" t="str">
        <f>VLOOKUP(F255,Hovedfunktion!$E$2:$G$93,3,FALSE)</f>
        <v xml:space="preserve">RENTER AF LANGFRISTET GÆLD </v>
      </c>
      <c r="J255" s="3" t="s">
        <v>347</v>
      </c>
    </row>
    <row r="256" spans="1:10" x14ac:dyDescent="0.25">
      <c r="A256" s="16" t="s">
        <v>1803</v>
      </c>
      <c r="B256" s="16" t="s">
        <v>1804</v>
      </c>
      <c r="C256" s="14" t="s">
        <v>163</v>
      </c>
      <c r="D256" s="16" t="s">
        <v>141</v>
      </c>
      <c r="E256" s="16" t="s">
        <v>523</v>
      </c>
      <c r="F256" s="32" t="str">
        <f t="shared" si="22"/>
        <v>7.55</v>
      </c>
      <c r="G256" s="32" t="str">
        <f t="shared" si="23"/>
        <v>7.55.76</v>
      </c>
      <c r="H256" s="32" t="str">
        <f>VLOOKUP(C256,Hovedkonto!$C$2:$E$11,3,FALSE)</f>
        <v>Renter, tilskud, udligning og skatter m.v.</v>
      </c>
      <c r="I256" s="32" t="str">
        <f>VLOOKUP(F256,Hovedfunktion!$E$2:$G$93,3,FALSE)</f>
        <v xml:space="preserve">RENTER AF LANGFRISTET GÆLD </v>
      </c>
      <c r="J256" s="3" t="s">
        <v>348</v>
      </c>
    </row>
    <row r="257" spans="1:10" x14ac:dyDescent="0.25">
      <c r="A257" s="16" t="s">
        <v>1803</v>
      </c>
      <c r="B257" s="16" t="s">
        <v>1804</v>
      </c>
      <c r="C257" s="14" t="s">
        <v>163</v>
      </c>
      <c r="D257" s="16" t="s">
        <v>142</v>
      </c>
      <c r="E257" s="16" t="s">
        <v>524</v>
      </c>
      <c r="F257" s="32" t="str">
        <f t="shared" si="22"/>
        <v>7.58</v>
      </c>
      <c r="G257" s="32" t="str">
        <f t="shared" si="23"/>
        <v>7.58.77</v>
      </c>
      <c r="H257" s="32" t="str">
        <f>VLOOKUP(C257,Hovedkonto!$C$2:$E$11,3,FALSE)</f>
        <v>Renter, tilskud, udligning og skatter m.v.</v>
      </c>
      <c r="I257" s="32" t="str">
        <f>VLOOKUP(F257,Hovedfunktion!$E$2:$G$93,3,FALSE)</f>
        <v>KURSTAB OG KURSGEVINSTER M.V.</v>
      </c>
      <c r="J257" s="3" t="s">
        <v>349</v>
      </c>
    </row>
    <row r="258" spans="1:10" x14ac:dyDescent="0.25">
      <c r="A258" s="16" t="s">
        <v>1803</v>
      </c>
      <c r="B258" s="16" t="s">
        <v>1804</v>
      </c>
      <c r="C258" s="14" t="s">
        <v>163</v>
      </c>
      <c r="D258" s="16" t="s">
        <v>142</v>
      </c>
      <c r="E258" s="16" t="s">
        <v>525</v>
      </c>
      <c r="F258" s="32" t="str">
        <f t="shared" si="22"/>
        <v>7.58</v>
      </c>
      <c r="G258" s="32" t="str">
        <f t="shared" si="23"/>
        <v>7.58.78</v>
      </c>
      <c r="H258" s="32" t="str">
        <f>VLOOKUP(C258,Hovedkonto!$C$2:$E$11,3,FALSE)</f>
        <v>Renter, tilskud, udligning og skatter m.v.</v>
      </c>
      <c r="I258" s="32" t="str">
        <f>VLOOKUP(F258,Hovedfunktion!$E$2:$G$93,3,FALSE)</f>
        <v>KURSTAB OG KURSGEVINSTER M.V.</v>
      </c>
      <c r="J258" s="3" t="s">
        <v>350</v>
      </c>
    </row>
    <row r="259" spans="1:10" x14ac:dyDescent="0.25">
      <c r="A259" s="16" t="s">
        <v>1803</v>
      </c>
      <c r="B259" s="16" t="s">
        <v>1804</v>
      </c>
      <c r="C259" s="14" t="s">
        <v>163</v>
      </c>
      <c r="D259" s="16" t="s">
        <v>142</v>
      </c>
      <c r="E259" s="16" t="s">
        <v>550</v>
      </c>
      <c r="F259" s="32" t="str">
        <f t="shared" si="22"/>
        <v>7.58</v>
      </c>
      <c r="G259" s="32" t="str">
        <f t="shared" si="23"/>
        <v>7.58.79</v>
      </c>
      <c r="H259" s="32" t="str">
        <f>VLOOKUP(C259,Hovedkonto!$C$2:$E$11,3,FALSE)</f>
        <v>Renter, tilskud, udligning og skatter m.v.</v>
      </c>
      <c r="I259" s="32" t="str">
        <f>VLOOKUP(F259,Hovedfunktion!$E$2:$G$93,3,FALSE)</f>
        <v>KURSTAB OG KURSGEVINSTER M.V.</v>
      </c>
      <c r="J259" s="3" t="s">
        <v>1328</v>
      </c>
    </row>
    <row r="260" spans="1:10" x14ac:dyDescent="0.25">
      <c r="A260" s="16" t="s">
        <v>1803</v>
      </c>
      <c r="B260" s="16" t="s">
        <v>1804</v>
      </c>
      <c r="C260" s="14" t="s">
        <v>163</v>
      </c>
      <c r="D260" s="16" t="s">
        <v>145</v>
      </c>
      <c r="E260" s="16" t="s">
        <v>499</v>
      </c>
      <c r="F260" s="32" t="str">
        <f t="shared" si="22"/>
        <v>7.62</v>
      </c>
      <c r="G260" s="32" t="str">
        <f t="shared" si="23"/>
        <v>7.62.80</v>
      </c>
      <c r="H260" s="32" t="str">
        <f>VLOOKUP(C260,Hovedkonto!$C$2:$E$11,3,FALSE)</f>
        <v>Renter, tilskud, udligning og skatter m.v.</v>
      </c>
      <c r="I260" s="32" t="str">
        <f>VLOOKUP(F260,Hovedfunktion!$E$2:$G$93,3,FALSE)</f>
        <v xml:space="preserve">TILSKUD OG UDLIGNING </v>
      </c>
      <c r="J260" s="3" t="s">
        <v>351</v>
      </c>
    </row>
    <row r="261" spans="1:10" x14ac:dyDescent="0.25">
      <c r="A261" s="16" t="s">
        <v>1803</v>
      </c>
      <c r="B261" s="16" t="s">
        <v>1804</v>
      </c>
      <c r="C261" s="14" t="s">
        <v>163</v>
      </c>
      <c r="D261" s="16" t="s">
        <v>145</v>
      </c>
      <c r="E261" s="16" t="s">
        <v>500</v>
      </c>
      <c r="F261" s="32" t="str">
        <f t="shared" si="22"/>
        <v>7.62</v>
      </c>
      <c r="G261" s="32" t="str">
        <f t="shared" si="23"/>
        <v>7.62.81</v>
      </c>
      <c r="H261" s="32" t="str">
        <f>VLOOKUP(C261,Hovedkonto!$C$2:$E$11,3,FALSE)</f>
        <v>Renter, tilskud, udligning og skatter m.v.</v>
      </c>
      <c r="I261" s="32" t="str">
        <f>VLOOKUP(F261,Hovedfunktion!$E$2:$G$93,3,FALSE)</f>
        <v xml:space="preserve">TILSKUD OG UDLIGNING </v>
      </c>
      <c r="J261" s="3" t="s">
        <v>352</v>
      </c>
    </row>
    <row r="262" spans="1:10" x14ac:dyDescent="0.25">
      <c r="A262" s="16" t="s">
        <v>1803</v>
      </c>
      <c r="B262" s="16" t="s">
        <v>1804</v>
      </c>
      <c r="C262" s="14" t="s">
        <v>163</v>
      </c>
      <c r="D262" s="16" t="s">
        <v>145</v>
      </c>
      <c r="E262" s="16" t="s">
        <v>526</v>
      </c>
      <c r="F262" s="32" t="str">
        <f t="shared" si="22"/>
        <v>7.62</v>
      </c>
      <c r="G262" s="32" t="str">
        <f t="shared" si="23"/>
        <v>7.62.82</v>
      </c>
      <c r="H262" s="32" t="str">
        <f>VLOOKUP(C262,Hovedkonto!$C$2:$E$11,3,FALSE)</f>
        <v>Renter, tilskud, udligning og skatter m.v.</v>
      </c>
      <c r="I262" s="32" t="str">
        <f>VLOOKUP(F262,Hovedfunktion!$E$2:$G$93,3,FALSE)</f>
        <v xml:space="preserve">TILSKUD OG UDLIGNING </v>
      </c>
      <c r="J262" s="3" t="s">
        <v>353</v>
      </c>
    </row>
    <row r="263" spans="1:10" x14ac:dyDescent="0.25">
      <c r="A263" s="16" t="s">
        <v>1803</v>
      </c>
      <c r="B263" s="16" t="s">
        <v>1804</v>
      </c>
      <c r="C263" s="14" t="s">
        <v>163</v>
      </c>
      <c r="D263" s="16" t="s">
        <v>145</v>
      </c>
      <c r="E263" s="16" t="s">
        <v>502</v>
      </c>
      <c r="F263" s="32" t="str">
        <f t="shared" si="22"/>
        <v>7.62</v>
      </c>
      <c r="G263" s="32" t="str">
        <f t="shared" si="23"/>
        <v>7.62.85</v>
      </c>
      <c r="H263" s="32" t="str">
        <f>VLOOKUP(C263,Hovedkonto!$C$2:$E$11,3,FALSE)</f>
        <v>Renter, tilskud, udligning og skatter m.v.</v>
      </c>
      <c r="I263" s="32" t="str">
        <f>VLOOKUP(F263,Hovedfunktion!$E$2:$G$93,3,FALSE)</f>
        <v xml:space="preserve">TILSKUD OG UDLIGNING </v>
      </c>
      <c r="J263" s="3" t="s">
        <v>1330</v>
      </c>
    </row>
    <row r="264" spans="1:10" x14ac:dyDescent="0.25">
      <c r="A264" s="16" t="s">
        <v>1803</v>
      </c>
      <c r="B264" s="16" t="s">
        <v>1804</v>
      </c>
      <c r="C264" s="14" t="s">
        <v>163</v>
      </c>
      <c r="D264" s="16" t="s">
        <v>145</v>
      </c>
      <c r="E264" s="16" t="s">
        <v>545</v>
      </c>
      <c r="F264" s="32" t="str">
        <f t="shared" si="22"/>
        <v>7.62</v>
      </c>
      <c r="G264" s="32" t="str">
        <f t="shared" si="23"/>
        <v>7.62.86</v>
      </c>
      <c r="H264" s="32" t="str">
        <f>VLOOKUP(C264,Hovedkonto!$C$2:$E$11,3,FALSE)</f>
        <v>Renter, tilskud, udligning og skatter m.v.</v>
      </c>
      <c r="I264" s="32" t="str">
        <f>VLOOKUP(F264,Hovedfunktion!$E$2:$G$93,3,FALSE)</f>
        <v xml:space="preserve">TILSKUD OG UDLIGNING </v>
      </c>
      <c r="J264" s="3" t="s">
        <v>354</v>
      </c>
    </row>
    <row r="265" spans="1:10" x14ac:dyDescent="0.25">
      <c r="A265" s="16" t="s">
        <v>1803</v>
      </c>
      <c r="B265" s="16" t="s">
        <v>1804</v>
      </c>
      <c r="C265" s="14" t="s">
        <v>163</v>
      </c>
      <c r="D265" s="16" t="s">
        <v>153</v>
      </c>
      <c r="E265" s="16" t="s">
        <v>503</v>
      </c>
      <c r="F265" s="32" t="str">
        <f t="shared" si="22"/>
        <v>7.65</v>
      </c>
      <c r="G265" s="32" t="str">
        <f t="shared" si="23"/>
        <v>7.65.87</v>
      </c>
      <c r="H265" s="32" t="str">
        <f>VLOOKUP(C265,Hovedkonto!$C$2:$E$11,3,FALSE)</f>
        <v>Renter, tilskud, udligning og skatter m.v.</v>
      </c>
      <c r="I265" s="32" t="str">
        <f>VLOOKUP(F265,Hovedfunktion!$E$2:$G$93,3,FALSE)</f>
        <v xml:space="preserve">REFUSION AF KØBSMOMS </v>
      </c>
      <c r="J265" s="3" t="s">
        <v>355</v>
      </c>
    </row>
    <row r="266" spans="1:10" x14ac:dyDescent="0.25">
      <c r="A266" s="16" t="s">
        <v>1803</v>
      </c>
      <c r="B266" s="16" t="s">
        <v>1804</v>
      </c>
      <c r="C266" s="14" t="s">
        <v>163</v>
      </c>
      <c r="D266" s="16" t="s">
        <v>147</v>
      </c>
      <c r="E266" s="16" t="s">
        <v>505</v>
      </c>
      <c r="F266" s="32" t="str">
        <f t="shared" si="22"/>
        <v>7.68</v>
      </c>
      <c r="G266" s="32" t="str">
        <f t="shared" si="23"/>
        <v>7.68.90</v>
      </c>
      <c r="H266" s="32" t="str">
        <f>VLOOKUP(C266,Hovedkonto!$C$2:$E$11,3,FALSE)</f>
        <v>Renter, tilskud, udligning og skatter m.v.</v>
      </c>
      <c r="I266" s="32" t="str">
        <f>VLOOKUP(F266,Hovedfunktion!$E$2:$G$93,3,FALSE)</f>
        <v xml:space="preserve">SKATTER </v>
      </c>
      <c r="J266" s="3" t="s">
        <v>356</v>
      </c>
    </row>
    <row r="267" spans="1:10" x14ac:dyDescent="0.25">
      <c r="A267" s="16" t="s">
        <v>1803</v>
      </c>
      <c r="B267" s="16" t="s">
        <v>1804</v>
      </c>
      <c r="C267" s="14" t="s">
        <v>163</v>
      </c>
      <c r="D267" s="16" t="s">
        <v>147</v>
      </c>
      <c r="E267" s="16" t="s">
        <v>546</v>
      </c>
      <c r="F267" s="32" t="str">
        <f t="shared" si="22"/>
        <v>7.68</v>
      </c>
      <c r="G267" s="32" t="str">
        <f t="shared" si="23"/>
        <v>7.68.92</v>
      </c>
      <c r="H267" s="32" t="str">
        <f>VLOOKUP(C267,Hovedkonto!$C$2:$E$11,3,FALSE)</f>
        <v>Renter, tilskud, udligning og skatter m.v.</v>
      </c>
      <c r="I267" s="32" t="str">
        <f>VLOOKUP(F267,Hovedfunktion!$E$2:$G$93,3,FALSE)</f>
        <v xml:space="preserve">SKATTER </v>
      </c>
      <c r="J267" s="3" t="s">
        <v>357</v>
      </c>
    </row>
    <row r="268" spans="1:10" x14ac:dyDescent="0.25">
      <c r="A268" s="16" t="s">
        <v>1803</v>
      </c>
      <c r="B268" s="16" t="s">
        <v>1804</v>
      </c>
      <c r="C268" s="14" t="s">
        <v>163</v>
      </c>
      <c r="D268" s="16" t="s">
        <v>147</v>
      </c>
      <c r="E268" s="16" t="s">
        <v>536</v>
      </c>
      <c r="F268" s="32" t="str">
        <f t="shared" si="22"/>
        <v>7.68</v>
      </c>
      <c r="G268" s="32" t="str">
        <f t="shared" si="23"/>
        <v>7.68.93</v>
      </c>
      <c r="H268" s="32" t="str">
        <f>VLOOKUP(C268,Hovedkonto!$C$2:$E$11,3,FALSE)</f>
        <v>Renter, tilskud, udligning og skatter m.v.</v>
      </c>
      <c r="I268" s="32" t="str">
        <f>VLOOKUP(F268,Hovedfunktion!$E$2:$G$93,3,FALSE)</f>
        <v xml:space="preserve">SKATTER </v>
      </c>
      <c r="J268" s="3" t="s">
        <v>358</v>
      </c>
    </row>
    <row r="269" spans="1:10" x14ac:dyDescent="0.25">
      <c r="A269" s="16" t="s">
        <v>1803</v>
      </c>
      <c r="B269" s="16" t="s">
        <v>1804</v>
      </c>
      <c r="C269" s="14" t="s">
        <v>163</v>
      </c>
      <c r="D269" s="16" t="s">
        <v>147</v>
      </c>
      <c r="E269" s="16" t="s">
        <v>537</v>
      </c>
      <c r="F269" s="32" t="str">
        <f t="shared" si="22"/>
        <v>7.68</v>
      </c>
      <c r="G269" s="32" t="str">
        <f t="shared" si="23"/>
        <v>7.68.94</v>
      </c>
      <c r="H269" s="32" t="str">
        <f>VLOOKUP(C269,Hovedkonto!$C$2:$E$11,3,FALSE)</f>
        <v>Renter, tilskud, udligning og skatter m.v.</v>
      </c>
      <c r="I269" s="32" t="str">
        <f>VLOOKUP(F269,Hovedfunktion!$E$2:$G$93,3,FALSE)</f>
        <v xml:space="preserve">SKATTER </v>
      </c>
      <c r="J269" s="3" t="s">
        <v>359</v>
      </c>
    </row>
    <row r="270" spans="1:10" x14ac:dyDescent="0.25">
      <c r="A270" s="16" t="s">
        <v>1803</v>
      </c>
      <c r="B270" s="16" t="s">
        <v>1804</v>
      </c>
      <c r="C270" s="14" t="s">
        <v>163</v>
      </c>
      <c r="D270" s="16" t="s">
        <v>147</v>
      </c>
      <c r="E270" s="16" t="s">
        <v>507</v>
      </c>
      <c r="F270" s="32" t="str">
        <f t="shared" si="22"/>
        <v>7.68</v>
      </c>
      <c r="G270" s="32" t="str">
        <f t="shared" si="23"/>
        <v>7.68.95</v>
      </c>
      <c r="H270" s="32" t="str">
        <f>VLOOKUP(C270,Hovedkonto!$C$2:$E$11,3,FALSE)</f>
        <v>Renter, tilskud, udligning og skatter m.v.</v>
      </c>
      <c r="I270" s="32" t="str">
        <f>VLOOKUP(F270,Hovedfunktion!$E$2:$G$93,3,FALSE)</f>
        <v xml:space="preserve">SKATTER </v>
      </c>
      <c r="J270" s="3" t="s">
        <v>360</v>
      </c>
    </row>
    <row r="271" spans="1:10" x14ac:dyDescent="0.25">
      <c r="A271" s="16" t="s">
        <v>1803</v>
      </c>
      <c r="B271" s="16" t="s">
        <v>1804</v>
      </c>
      <c r="C271" s="14" t="s">
        <v>163</v>
      </c>
      <c r="D271" s="16" t="s">
        <v>147</v>
      </c>
      <c r="E271" s="16" t="s">
        <v>538</v>
      </c>
      <c r="F271" s="32" t="str">
        <f t="shared" si="22"/>
        <v>7.68</v>
      </c>
      <c r="G271" s="32" t="str">
        <f t="shared" si="23"/>
        <v>7.68.96</v>
      </c>
      <c r="H271" s="32" t="str">
        <f>VLOOKUP(C271,Hovedkonto!$C$2:$E$11,3,FALSE)</f>
        <v>Renter, tilskud, udligning og skatter m.v.</v>
      </c>
      <c r="I271" s="32" t="str">
        <f>VLOOKUP(F271,Hovedfunktion!$E$2:$G$93,3,FALSE)</f>
        <v xml:space="preserve">SKATTER </v>
      </c>
      <c r="J271" s="3" t="s">
        <v>361</v>
      </c>
    </row>
    <row r="272" spans="1:10" x14ac:dyDescent="0.25">
      <c r="A272" s="16" t="s">
        <v>1803</v>
      </c>
      <c r="B272" s="16" t="s">
        <v>1804</v>
      </c>
      <c r="C272" s="14" t="s">
        <v>164</v>
      </c>
      <c r="D272" s="16" t="s">
        <v>133</v>
      </c>
      <c r="E272" s="16" t="s">
        <v>22</v>
      </c>
      <c r="F272" s="32" t="str">
        <f t="shared" si="22"/>
        <v>8.22</v>
      </c>
      <c r="G272" s="32" t="str">
        <f t="shared" si="23"/>
        <v>8.22.01</v>
      </c>
      <c r="H272" s="32" t="str">
        <f>VLOOKUP(C272,Hovedkonto!$C$2:$E$11,3,FALSE)</f>
        <v>Balanceforskydninger</v>
      </c>
      <c r="I272" s="32" t="str">
        <f>VLOOKUP(F272,Hovedfunktion!$E$2:$G$93,3,FALSE)</f>
        <v xml:space="preserve">FORSKYDNINGER I LIKVIDE AKTIVER </v>
      </c>
      <c r="J272" s="3" t="s">
        <v>362</v>
      </c>
    </row>
    <row r="273" spans="1:10" x14ac:dyDescent="0.25">
      <c r="A273" s="16" t="s">
        <v>1803</v>
      </c>
      <c r="B273" s="16" t="s">
        <v>1804</v>
      </c>
      <c r="C273" s="14" t="s">
        <v>164</v>
      </c>
      <c r="D273" s="16" t="s">
        <v>133</v>
      </c>
      <c r="E273" s="16" t="s">
        <v>26</v>
      </c>
      <c r="F273" s="32" t="str">
        <f t="shared" si="22"/>
        <v>8.22</v>
      </c>
      <c r="G273" s="32" t="str">
        <f t="shared" si="23"/>
        <v>8.22.05</v>
      </c>
      <c r="H273" s="32" t="str">
        <f>VLOOKUP(C273,Hovedkonto!$C$2:$E$11,3,FALSE)</f>
        <v>Balanceforskydninger</v>
      </c>
      <c r="I273" s="32" t="str">
        <f>VLOOKUP(F273,Hovedfunktion!$E$2:$G$93,3,FALSE)</f>
        <v xml:space="preserve">FORSKYDNINGER I LIKVIDE AKTIVER </v>
      </c>
      <c r="J273" s="3" t="s">
        <v>315</v>
      </c>
    </row>
    <row r="274" spans="1:10" x14ac:dyDescent="0.25">
      <c r="A274" s="16" t="s">
        <v>1803</v>
      </c>
      <c r="B274" s="16" t="s">
        <v>1804</v>
      </c>
      <c r="C274" s="14" t="s">
        <v>164</v>
      </c>
      <c r="D274" s="16" t="s">
        <v>133</v>
      </c>
      <c r="E274" s="16" t="s">
        <v>30</v>
      </c>
      <c r="F274" s="32" t="str">
        <f t="shared" si="22"/>
        <v>8.22</v>
      </c>
      <c r="G274" s="32" t="str">
        <f t="shared" si="23"/>
        <v>8.22.07</v>
      </c>
      <c r="H274" s="32" t="str">
        <f>VLOOKUP(C274,Hovedkonto!$C$2:$E$11,3,FALSE)</f>
        <v>Balanceforskydninger</v>
      </c>
      <c r="I274" s="32" t="str">
        <f>VLOOKUP(F274,Hovedfunktion!$E$2:$G$93,3,FALSE)</f>
        <v xml:space="preserve">FORSKYDNINGER I LIKVIDE AKTIVER </v>
      </c>
      <c r="J274" s="3" t="s">
        <v>363</v>
      </c>
    </row>
    <row r="275" spans="1:10" x14ac:dyDescent="0.25">
      <c r="A275" s="16" t="s">
        <v>1803</v>
      </c>
      <c r="B275" s="16" t="s">
        <v>1804</v>
      </c>
      <c r="C275" s="14" t="s">
        <v>164</v>
      </c>
      <c r="D275" s="16" t="s">
        <v>133</v>
      </c>
      <c r="E275" s="16" t="s">
        <v>29</v>
      </c>
      <c r="F275" s="32" t="str">
        <f t="shared" si="22"/>
        <v>8.22</v>
      </c>
      <c r="G275" s="32" t="str">
        <f t="shared" si="23"/>
        <v>8.22.08</v>
      </c>
      <c r="H275" s="32" t="str">
        <f>VLOOKUP(C275,Hovedkonto!$C$2:$E$11,3,FALSE)</f>
        <v>Balanceforskydninger</v>
      </c>
      <c r="I275" s="32" t="str">
        <f>VLOOKUP(F275,Hovedfunktion!$E$2:$G$93,3,FALSE)</f>
        <v xml:space="preserve">FORSKYDNINGER I LIKVIDE AKTIVER </v>
      </c>
      <c r="J275" s="3" t="s">
        <v>317</v>
      </c>
    </row>
    <row r="276" spans="1:10" x14ac:dyDescent="0.25">
      <c r="A276" s="16" t="s">
        <v>1803</v>
      </c>
      <c r="B276" s="16" t="s">
        <v>1804</v>
      </c>
      <c r="C276" s="14" t="s">
        <v>164</v>
      </c>
      <c r="D276" s="16" t="s">
        <v>133</v>
      </c>
      <c r="E276" s="16" t="s">
        <v>28</v>
      </c>
      <c r="F276" s="32" t="str">
        <f t="shared" si="22"/>
        <v>8.22</v>
      </c>
      <c r="G276" s="32" t="str">
        <f t="shared" si="23"/>
        <v>8.22.09</v>
      </c>
      <c r="H276" s="32" t="str">
        <f>VLOOKUP(C276,Hovedkonto!$C$2:$E$11,3,FALSE)</f>
        <v>Balanceforskydninger</v>
      </c>
      <c r="I276" s="32" t="str">
        <f>VLOOKUP(F276,Hovedfunktion!$E$2:$G$93,3,FALSE)</f>
        <v xml:space="preserve">FORSKYDNINGER I LIKVIDE AKTIVER </v>
      </c>
      <c r="J276" s="3" t="s">
        <v>318</v>
      </c>
    </row>
    <row r="277" spans="1:10" x14ac:dyDescent="0.25">
      <c r="A277" s="16" t="s">
        <v>1803</v>
      </c>
      <c r="B277" s="16" t="s">
        <v>1804</v>
      </c>
      <c r="C277" s="14" t="s">
        <v>164</v>
      </c>
      <c r="D277" s="16" t="s">
        <v>133</v>
      </c>
      <c r="E277" s="16" t="s">
        <v>485</v>
      </c>
      <c r="F277" s="32" t="str">
        <f t="shared" si="22"/>
        <v>8.22</v>
      </c>
      <c r="G277" s="32" t="str">
        <f t="shared" si="23"/>
        <v>8.22.10</v>
      </c>
      <c r="H277" s="32" t="str">
        <f>VLOOKUP(C277,Hovedkonto!$C$2:$E$11,3,FALSE)</f>
        <v>Balanceforskydninger</v>
      </c>
      <c r="I277" s="32" t="str">
        <f>VLOOKUP(F277,Hovedfunktion!$E$2:$G$93,3,FALSE)</f>
        <v xml:space="preserve">FORSKYDNINGER I LIKVIDE AKTIVER </v>
      </c>
      <c r="J277" s="3" t="s">
        <v>319</v>
      </c>
    </row>
    <row r="278" spans="1:10" x14ac:dyDescent="0.25">
      <c r="A278" s="16" t="s">
        <v>1803</v>
      </c>
      <c r="B278" s="16" t="s">
        <v>1804</v>
      </c>
      <c r="C278" s="14" t="s">
        <v>164</v>
      </c>
      <c r="D278" s="16" t="s">
        <v>133</v>
      </c>
      <c r="E278" s="16" t="s">
        <v>486</v>
      </c>
      <c r="F278" s="32" t="str">
        <f t="shared" si="22"/>
        <v>8.22</v>
      </c>
      <c r="G278" s="32" t="str">
        <f t="shared" si="23"/>
        <v>8.22.11</v>
      </c>
      <c r="H278" s="32" t="str">
        <f>VLOOKUP(C278,Hovedkonto!$C$2:$E$11,3,FALSE)</f>
        <v>Balanceforskydninger</v>
      </c>
      <c r="I278" s="32" t="str">
        <f>VLOOKUP(F278,Hovedfunktion!$E$2:$G$93,3,FALSE)</f>
        <v xml:space="preserve">FORSKYDNINGER I LIKVIDE AKTIVER </v>
      </c>
      <c r="J278" s="3" t="s">
        <v>320</v>
      </c>
    </row>
    <row r="279" spans="1:10" ht="24" x14ac:dyDescent="0.25">
      <c r="A279" s="16" t="s">
        <v>1803</v>
      </c>
      <c r="B279" s="16" t="s">
        <v>1804</v>
      </c>
      <c r="C279" s="14" t="s">
        <v>164</v>
      </c>
      <c r="D279" s="16" t="s">
        <v>134</v>
      </c>
      <c r="E279" s="16" t="s">
        <v>487</v>
      </c>
      <c r="F279" s="32" t="str">
        <f t="shared" si="22"/>
        <v>8.25</v>
      </c>
      <c r="G279" s="32" t="str">
        <f t="shared" si="23"/>
        <v>8.25.12</v>
      </c>
      <c r="H279" s="32" t="str">
        <f>VLOOKUP(C279,Hovedkonto!$C$2:$E$11,3,FALSE)</f>
        <v>Balanceforskydninger</v>
      </c>
      <c r="I279" s="32" t="str">
        <f>VLOOKUP(F279,Hovedfunktion!$E$2:$G$93,3,FALSE)</f>
        <v xml:space="preserve">FORSKYDNINGER I TILGODEHAVENDER HOS STATEN </v>
      </c>
      <c r="J279" s="3" t="s">
        <v>364</v>
      </c>
    </row>
    <row r="280" spans="1:10" ht="24" x14ac:dyDescent="0.25">
      <c r="A280" s="16" t="s">
        <v>1803</v>
      </c>
      <c r="B280" s="16" t="s">
        <v>1804</v>
      </c>
      <c r="C280" s="14" t="s">
        <v>164</v>
      </c>
      <c r="D280" s="16" t="s">
        <v>134</v>
      </c>
      <c r="E280" s="16" t="s">
        <v>488</v>
      </c>
      <c r="F280" s="32" t="str">
        <f t="shared" si="22"/>
        <v>8.25</v>
      </c>
      <c r="G280" s="32" t="str">
        <f t="shared" si="23"/>
        <v>8.25.13</v>
      </c>
      <c r="H280" s="32" t="str">
        <f>VLOOKUP(C280,Hovedkonto!$C$2:$E$11,3,FALSE)</f>
        <v>Balanceforskydninger</v>
      </c>
      <c r="I280" s="32" t="str">
        <f>VLOOKUP(F280,Hovedfunktion!$E$2:$G$93,3,FALSE)</f>
        <v xml:space="preserve">FORSKYDNINGER I TILGODEHAVENDER HOS STATEN </v>
      </c>
      <c r="J280" s="3" t="s">
        <v>365</v>
      </c>
    </row>
    <row r="281" spans="1:10" ht="24" x14ac:dyDescent="0.25">
      <c r="A281" s="16" t="s">
        <v>1803</v>
      </c>
      <c r="B281" s="16" t="s">
        <v>1804</v>
      </c>
      <c r="C281" s="14" t="s">
        <v>164</v>
      </c>
      <c r="D281" s="16" t="s">
        <v>135</v>
      </c>
      <c r="E281" s="16" t="s">
        <v>515</v>
      </c>
      <c r="F281" s="32" t="str">
        <f t="shared" si="22"/>
        <v>8.28</v>
      </c>
      <c r="G281" s="32" t="str">
        <f t="shared" si="23"/>
        <v>8.28.14</v>
      </c>
      <c r="H281" s="32" t="str">
        <f>VLOOKUP(C281,Hovedkonto!$C$2:$E$11,3,FALSE)</f>
        <v>Balanceforskydninger</v>
      </c>
      <c r="I281" s="32" t="str">
        <f>VLOOKUP(F281,Hovedfunktion!$E$2:$G$93,3,FALSE)</f>
        <v xml:space="preserve">FORSKYDNINGER I KORTFRISTEDE TILGODEHAVENDER I ØVRIGT </v>
      </c>
      <c r="J281" s="3" t="s">
        <v>321</v>
      </c>
    </row>
    <row r="282" spans="1:10" ht="24" x14ac:dyDescent="0.25">
      <c r="A282" s="16" t="s">
        <v>1803</v>
      </c>
      <c r="B282" s="16" t="s">
        <v>1804</v>
      </c>
      <c r="C282" s="14" t="s">
        <v>164</v>
      </c>
      <c r="D282" s="16" t="s">
        <v>135</v>
      </c>
      <c r="E282" s="16" t="s">
        <v>489</v>
      </c>
      <c r="F282" s="32" t="str">
        <f t="shared" si="22"/>
        <v>8.28</v>
      </c>
      <c r="G282" s="32" t="str">
        <f t="shared" si="23"/>
        <v>8.28.15</v>
      </c>
      <c r="H282" s="32" t="str">
        <f>VLOOKUP(C282,Hovedkonto!$C$2:$E$11,3,FALSE)</f>
        <v>Balanceforskydninger</v>
      </c>
      <c r="I282" s="32" t="str">
        <f>VLOOKUP(F282,Hovedfunktion!$E$2:$G$93,3,FALSE)</f>
        <v xml:space="preserve">FORSKYDNINGER I KORTFRISTEDE TILGODEHAVENDER I ØVRIGT </v>
      </c>
      <c r="J282" s="3" t="s">
        <v>365</v>
      </c>
    </row>
    <row r="283" spans="1:10" ht="24" x14ac:dyDescent="0.25">
      <c r="A283" s="16" t="s">
        <v>1803</v>
      </c>
      <c r="B283" s="16" t="s">
        <v>1804</v>
      </c>
      <c r="C283" s="14" t="s">
        <v>164</v>
      </c>
      <c r="D283" s="16" t="s">
        <v>135</v>
      </c>
      <c r="E283" s="16" t="s">
        <v>490</v>
      </c>
      <c r="F283" s="32" t="str">
        <f t="shared" si="22"/>
        <v>8.28</v>
      </c>
      <c r="G283" s="32" t="str">
        <f t="shared" si="23"/>
        <v>8.28.17</v>
      </c>
      <c r="H283" s="32" t="str">
        <f>VLOOKUP(C283,Hovedkonto!$C$2:$E$11,3,FALSE)</f>
        <v>Balanceforskydninger</v>
      </c>
      <c r="I283" s="32" t="str">
        <f>VLOOKUP(F283,Hovedfunktion!$E$2:$G$93,3,FALSE)</f>
        <v xml:space="preserve">FORSKYDNINGER I KORTFRISTEDE TILGODEHAVENDER I ØVRIGT </v>
      </c>
      <c r="J283" s="3" t="s">
        <v>366</v>
      </c>
    </row>
    <row r="284" spans="1:10" ht="24" x14ac:dyDescent="0.25">
      <c r="A284" s="16" t="s">
        <v>1803</v>
      </c>
      <c r="B284" s="16" t="s">
        <v>1804</v>
      </c>
      <c r="C284" s="14" t="s">
        <v>164</v>
      </c>
      <c r="D284" s="16" t="s">
        <v>135</v>
      </c>
      <c r="E284" s="16" t="s">
        <v>491</v>
      </c>
      <c r="F284" s="32" t="str">
        <f t="shared" si="22"/>
        <v>8.28</v>
      </c>
      <c r="G284" s="32" t="str">
        <f t="shared" si="23"/>
        <v>8.28.18</v>
      </c>
      <c r="H284" s="32" t="str">
        <f>VLOOKUP(C284,Hovedkonto!$C$2:$E$11,3,FALSE)</f>
        <v>Balanceforskydninger</v>
      </c>
      <c r="I284" s="32" t="str">
        <f>VLOOKUP(F284,Hovedfunktion!$E$2:$G$93,3,FALSE)</f>
        <v xml:space="preserve">FORSKYDNINGER I KORTFRISTEDE TILGODEHAVENDER I ØVRIGT </v>
      </c>
      <c r="J284" s="3" t="s">
        <v>323</v>
      </c>
    </row>
    <row r="285" spans="1:10" ht="24" x14ac:dyDescent="0.25">
      <c r="A285" s="16" t="s">
        <v>1803</v>
      </c>
      <c r="B285" s="16" t="s">
        <v>1804</v>
      </c>
      <c r="C285" s="14" t="s">
        <v>164</v>
      </c>
      <c r="D285" s="16" t="s">
        <v>135</v>
      </c>
      <c r="E285" s="16" t="s">
        <v>529</v>
      </c>
      <c r="F285" s="32" t="str">
        <f t="shared" si="22"/>
        <v>8.28</v>
      </c>
      <c r="G285" s="32" t="str">
        <f t="shared" si="23"/>
        <v>8.28.19</v>
      </c>
      <c r="H285" s="32" t="str">
        <f>VLOOKUP(C285,Hovedkonto!$C$2:$E$11,3,FALSE)</f>
        <v>Balanceforskydninger</v>
      </c>
      <c r="I285" s="32" t="str">
        <f>VLOOKUP(F285,Hovedfunktion!$E$2:$G$93,3,FALSE)</f>
        <v xml:space="preserve">FORSKYDNINGER I KORTFRISTEDE TILGODEHAVENDER I ØVRIGT </v>
      </c>
      <c r="J285" s="3" t="s">
        <v>324</v>
      </c>
    </row>
    <row r="286" spans="1:10" ht="24" x14ac:dyDescent="0.25">
      <c r="A286" s="16" t="s">
        <v>1803</v>
      </c>
      <c r="B286" s="16" t="s">
        <v>1804</v>
      </c>
      <c r="C286" s="14" t="s">
        <v>164</v>
      </c>
      <c r="D286" s="16" t="s">
        <v>136</v>
      </c>
      <c r="E286" s="16" t="s">
        <v>492</v>
      </c>
      <c r="F286" s="32" t="str">
        <f t="shared" si="22"/>
        <v>8.32</v>
      </c>
      <c r="G286" s="32" t="str">
        <f t="shared" si="23"/>
        <v>8.32.20</v>
      </c>
      <c r="H286" s="32" t="str">
        <f>VLOOKUP(C286,Hovedkonto!$C$2:$E$11,3,FALSE)</f>
        <v>Balanceforskydninger</v>
      </c>
      <c r="I286" s="32" t="str">
        <f>VLOOKUP(F286,Hovedfunktion!$E$2:$G$93,3,FALSE)</f>
        <v xml:space="preserve">FORSKYDNINGER I LANGFRISTEDE TILGODEHAVENDER </v>
      </c>
      <c r="J286" s="3" t="s">
        <v>325</v>
      </c>
    </row>
    <row r="287" spans="1:10" ht="24" x14ac:dyDescent="0.25">
      <c r="A287" s="16" t="s">
        <v>1803</v>
      </c>
      <c r="B287" s="16" t="s">
        <v>1804</v>
      </c>
      <c r="C287" s="14" t="s">
        <v>164</v>
      </c>
      <c r="D287" s="16" t="s">
        <v>136</v>
      </c>
      <c r="E287" s="16" t="s">
        <v>530</v>
      </c>
      <c r="F287" s="32" t="str">
        <f t="shared" si="22"/>
        <v>8.32</v>
      </c>
      <c r="G287" s="32" t="str">
        <f t="shared" si="23"/>
        <v>8.32.21</v>
      </c>
      <c r="H287" s="32" t="str">
        <f>VLOOKUP(C287,Hovedkonto!$C$2:$E$11,3,FALSE)</f>
        <v>Balanceforskydninger</v>
      </c>
      <c r="I287" s="32" t="str">
        <f>VLOOKUP(F287,Hovedfunktion!$E$2:$G$93,3,FALSE)</f>
        <v xml:space="preserve">FORSKYDNINGER I LANGFRISTEDE TILGODEHAVENDER </v>
      </c>
      <c r="J287" s="3" t="s">
        <v>326</v>
      </c>
    </row>
    <row r="288" spans="1:10" ht="24" x14ac:dyDescent="0.25">
      <c r="A288" s="16" t="s">
        <v>1803</v>
      </c>
      <c r="B288" s="16" t="s">
        <v>1804</v>
      </c>
      <c r="C288" s="14" t="s">
        <v>164</v>
      </c>
      <c r="D288" s="16" t="s">
        <v>136</v>
      </c>
      <c r="E288" s="16" t="s">
        <v>133</v>
      </c>
      <c r="F288" s="32" t="str">
        <f t="shared" si="22"/>
        <v>8.32</v>
      </c>
      <c r="G288" s="32" t="str">
        <f t="shared" si="23"/>
        <v>8.32.22</v>
      </c>
      <c r="H288" s="32" t="str">
        <f>VLOOKUP(C288,Hovedkonto!$C$2:$E$11,3,FALSE)</f>
        <v>Balanceforskydninger</v>
      </c>
      <c r="I288" s="32" t="str">
        <f>VLOOKUP(F288,Hovedfunktion!$E$2:$G$93,3,FALSE)</f>
        <v xml:space="preserve">FORSKYDNINGER I LANGFRISTEDE TILGODEHAVENDER </v>
      </c>
      <c r="J288" s="3" t="s">
        <v>327</v>
      </c>
    </row>
    <row r="289" spans="1:10" ht="24" x14ac:dyDescent="0.25">
      <c r="A289" s="16" t="s">
        <v>1803</v>
      </c>
      <c r="B289" s="16" t="s">
        <v>1804</v>
      </c>
      <c r="C289" s="14" t="s">
        <v>164</v>
      </c>
      <c r="D289" s="16" t="s">
        <v>136</v>
      </c>
      <c r="E289" s="16" t="s">
        <v>516</v>
      </c>
      <c r="F289" s="32" t="str">
        <f t="shared" si="22"/>
        <v>8.32</v>
      </c>
      <c r="G289" s="32" t="str">
        <f t="shared" si="23"/>
        <v>8.32.23</v>
      </c>
      <c r="H289" s="32" t="str">
        <f>VLOOKUP(C289,Hovedkonto!$C$2:$E$11,3,FALSE)</f>
        <v>Balanceforskydninger</v>
      </c>
      <c r="I289" s="32" t="str">
        <f>VLOOKUP(F289,Hovedfunktion!$E$2:$G$93,3,FALSE)</f>
        <v xml:space="preserve">FORSKYDNINGER I LANGFRISTEDE TILGODEHAVENDER </v>
      </c>
      <c r="J289" s="3" t="s">
        <v>328</v>
      </c>
    </row>
    <row r="290" spans="1:10" ht="24" x14ac:dyDescent="0.25">
      <c r="A290" s="16" t="s">
        <v>1803</v>
      </c>
      <c r="B290" s="16" t="s">
        <v>1804</v>
      </c>
      <c r="C290" s="14" t="s">
        <v>164</v>
      </c>
      <c r="D290" s="16" t="s">
        <v>136</v>
      </c>
      <c r="E290" s="16" t="s">
        <v>531</v>
      </c>
      <c r="F290" s="32" t="str">
        <f t="shared" si="22"/>
        <v>8.32</v>
      </c>
      <c r="G290" s="32" t="str">
        <f t="shared" si="23"/>
        <v>8.32.24</v>
      </c>
      <c r="H290" s="32" t="str">
        <f>VLOOKUP(C290,Hovedkonto!$C$2:$E$11,3,FALSE)</f>
        <v>Balanceforskydninger</v>
      </c>
      <c r="I290" s="32" t="str">
        <f>VLOOKUP(F290,Hovedfunktion!$E$2:$G$93,3,FALSE)</f>
        <v xml:space="preserve">FORSKYDNINGER I LANGFRISTEDE TILGODEHAVENDER </v>
      </c>
      <c r="J290" s="3" t="s">
        <v>367</v>
      </c>
    </row>
    <row r="291" spans="1:10" ht="24" x14ac:dyDescent="0.25">
      <c r="A291" s="16" t="s">
        <v>1803</v>
      </c>
      <c r="B291" s="16" t="s">
        <v>1804</v>
      </c>
      <c r="C291" s="14" t="s">
        <v>164</v>
      </c>
      <c r="D291" s="16" t="s">
        <v>136</v>
      </c>
      <c r="E291" s="16" t="s">
        <v>134</v>
      </c>
      <c r="F291" s="32" t="str">
        <f t="shared" si="22"/>
        <v>8.32</v>
      </c>
      <c r="G291" s="32" t="str">
        <f t="shared" si="23"/>
        <v>8.32.25</v>
      </c>
      <c r="H291" s="32" t="str">
        <f>VLOOKUP(C291,Hovedkonto!$C$2:$E$11,3,FALSE)</f>
        <v>Balanceforskydninger</v>
      </c>
      <c r="I291" s="32" t="str">
        <f>VLOOKUP(F291,Hovedfunktion!$E$2:$G$93,3,FALSE)</f>
        <v xml:space="preserve">FORSKYDNINGER I LANGFRISTEDE TILGODEHAVENDER </v>
      </c>
      <c r="J291" s="3" t="s">
        <v>329</v>
      </c>
    </row>
    <row r="292" spans="1:10" ht="24" x14ac:dyDescent="0.25">
      <c r="A292" s="16" t="s">
        <v>1803</v>
      </c>
      <c r="B292" s="16" t="s">
        <v>1804</v>
      </c>
      <c r="C292" s="14" t="s">
        <v>164</v>
      </c>
      <c r="D292" s="16" t="s">
        <v>136</v>
      </c>
      <c r="E292" s="16" t="s">
        <v>542</v>
      </c>
      <c r="F292" s="32" t="str">
        <f t="shared" si="22"/>
        <v>8.32</v>
      </c>
      <c r="G292" s="32" t="str">
        <f t="shared" si="23"/>
        <v>8.32.26</v>
      </c>
      <c r="H292" s="32" t="str">
        <f>VLOOKUP(C292,Hovedkonto!$C$2:$E$11,3,FALSE)</f>
        <v>Balanceforskydninger</v>
      </c>
      <c r="I292" s="32" t="str">
        <f>VLOOKUP(F292,Hovedfunktion!$E$2:$G$93,3,FALSE)</f>
        <v xml:space="preserve">FORSKYDNINGER I LANGFRISTEDE TILGODEHAVENDER </v>
      </c>
      <c r="J292" s="3" t="s">
        <v>330</v>
      </c>
    </row>
    <row r="293" spans="1:10" ht="24" x14ac:dyDescent="0.25">
      <c r="A293" s="16" t="s">
        <v>1803</v>
      </c>
      <c r="B293" s="16" t="s">
        <v>1804</v>
      </c>
      <c r="C293" s="14" t="s">
        <v>164</v>
      </c>
      <c r="D293" s="16" t="s">
        <v>136</v>
      </c>
      <c r="E293" s="16" t="s">
        <v>543</v>
      </c>
      <c r="F293" s="32" t="str">
        <f t="shared" si="22"/>
        <v>8.32</v>
      </c>
      <c r="G293" s="32" t="str">
        <f t="shared" si="23"/>
        <v>8.32.27</v>
      </c>
      <c r="H293" s="32" t="str">
        <f>VLOOKUP(C293,Hovedkonto!$C$2:$E$11,3,FALSE)</f>
        <v>Balanceforskydninger</v>
      </c>
      <c r="I293" s="32" t="str">
        <f>VLOOKUP(F293,Hovedfunktion!$E$2:$G$93,3,FALSE)</f>
        <v xml:space="preserve">FORSKYDNINGER I LANGFRISTEDE TILGODEHAVENDER </v>
      </c>
      <c r="J293" s="3" t="s">
        <v>331</v>
      </c>
    </row>
    <row r="294" spans="1:10" ht="24" x14ac:dyDescent="0.25">
      <c r="A294" s="16" t="s">
        <v>1803</v>
      </c>
      <c r="B294" s="16" t="s">
        <v>1804</v>
      </c>
      <c r="C294" s="14" t="s">
        <v>164</v>
      </c>
      <c r="D294" s="16" t="s">
        <v>137</v>
      </c>
      <c r="E294" s="16" t="s">
        <v>1515</v>
      </c>
      <c r="F294" s="32" t="str">
        <f t="shared" si="22"/>
        <v>8.35</v>
      </c>
      <c r="G294" s="32" t="str">
        <f t="shared" si="23"/>
        <v>8.35.29</v>
      </c>
      <c r="H294" s="32" t="str">
        <f>VLOOKUP(C294,Hovedkonto!$C$2:$E$11,3,FALSE)</f>
        <v>Balanceforskydninger</v>
      </c>
      <c r="I294" s="32" t="str">
        <f>VLOOKUP(F294,Hovedfunktion!$E$2:$G$93,3,FALSE)</f>
        <v xml:space="preserve">UDLÆG VEDRØRENDE FORSYNINGSVIRKSOMHEDER </v>
      </c>
      <c r="J294" s="1" t="s">
        <v>1399</v>
      </c>
    </row>
    <row r="295" spans="1:10" ht="24" x14ac:dyDescent="0.25">
      <c r="A295" s="16" t="s">
        <v>1803</v>
      </c>
      <c r="B295" s="16" t="s">
        <v>1804</v>
      </c>
      <c r="C295" s="14" t="s">
        <v>164</v>
      </c>
      <c r="D295" s="16" t="s">
        <v>137</v>
      </c>
      <c r="E295" s="16" t="s">
        <v>143</v>
      </c>
      <c r="F295" s="32" t="str">
        <f t="shared" ref="F295:F361" si="24">CONCATENATE(C295,".",D295)</f>
        <v>8.35</v>
      </c>
      <c r="G295" s="32" t="str">
        <f t="shared" ref="G295:G361" si="25">CONCATENATE(C295,".",D295,".",E295)</f>
        <v>8.35.30</v>
      </c>
      <c r="H295" s="32" t="str">
        <f>VLOOKUP(C295,Hovedkonto!$C$2:$E$11,3,FALSE)</f>
        <v>Balanceforskydninger</v>
      </c>
      <c r="I295" s="32" t="str">
        <f>VLOOKUP(F295,Hovedfunktion!$E$2:$G$93,3,FALSE)</f>
        <v xml:space="preserve">UDLÆG VEDRØRENDE FORSYNINGSVIRKSOMHEDER </v>
      </c>
      <c r="J295" s="3" t="s">
        <v>332</v>
      </c>
    </row>
    <row r="296" spans="1:10" ht="24" x14ac:dyDescent="0.25">
      <c r="A296" s="16" t="s">
        <v>1803</v>
      </c>
      <c r="B296" s="16" t="s">
        <v>1804</v>
      </c>
      <c r="C296" s="14" t="s">
        <v>164</v>
      </c>
      <c r="D296" s="16" t="s">
        <v>137</v>
      </c>
      <c r="E296" s="16" t="s">
        <v>493</v>
      </c>
      <c r="F296" s="32" t="str">
        <f t="shared" si="24"/>
        <v>8.35</v>
      </c>
      <c r="G296" s="32" t="str">
        <f t="shared" si="25"/>
        <v>8.35.31</v>
      </c>
      <c r="H296" s="32" t="str">
        <f>VLOOKUP(C296,Hovedkonto!$C$2:$E$11,3,FALSE)</f>
        <v>Balanceforskydninger</v>
      </c>
      <c r="I296" s="32" t="str">
        <f>VLOOKUP(F296,Hovedfunktion!$E$2:$G$93,3,FALSE)</f>
        <v xml:space="preserve">UDLÆG VEDRØRENDE FORSYNINGSVIRKSOMHEDER </v>
      </c>
      <c r="J296" s="3" t="s">
        <v>195</v>
      </c>
    </row>
    <row r="297" spans="1:10" ht="24" x14ac:dyDescent="0.25">
      <c r="A297" s="16" t="s">
        <v>1803</v>
      </c>
      <c r="B297" s="16" t="s">
        <v>1804</v>
      </c>
      <c r="C297" s="14" t="s">
        <v>164</v>
      </c>
      <c r="D297" s="16" t="s">
        <v>137</v>
      </c>
      <c r="E297" s="16" t="s">
        <v>136</v>
      </c>
      <c r="F297" s="32" t="str">
        <f t="shared" si="24"/>
        <v>8.35</v>
      </c>
      <c r="G297" s="32" t="str">
        <f t="shared" si="25"/>
        <v>8.35.32</v>
      </c>
      <c r="H297" s="32" t="str">
        <f>VLOOKUP(C297,Hovedkonto!$C$2:$E$11,3,FALSE)</f>
        <v>Balanceforskydninger</v>
      </c>
      <c r="I297" s="32" t="str">
        <f>VLOOKUP(F297,Hovedfunktion!$E$2:$G$93,3,FALSE)</f>
        <v xml:space="preserve">UDLÆG VEDRØRENDE FORSYNINGSVIRKSOMHEDER </v>
      </c>
      <c r="J297" s="3" t="s">
        <v>368</v>
      </c>
    </row>
    <row r="298" spans="1:10" ht="24" x14ac:dyDescent="0.25">
      <c r="A298" s="16" t="s">
        <v>1803</v>
      </c>
      <c r="B298" s="16" t="s">
        <v>1804</v>
      </c>
      <c r="C298" s="14" t="s">
        <v>164</v>
      </c>
      <c r="D298" s="16" t="s">
        <v>137</v>
      </c>
      <c r="E298" s="16" t="s">
        <v>517</v>
      </c>
      <c r="F298" s="32" t="str">
        <f t="shared" si="24"/>
        <v>8.35</v>
      </c>
      <c r="G298" s="32" t="str">
        <f t="shared" si="25"/>
        <v>8.35.33</v>
      </c>
      <c r="H298" s="32" t="str">
        <f>VLOOKUP(C298,Hovedkonto!$C$2:$E$11,3,FALSE)</f>
        <v>Balanceforskydninger</v>
      </c>
      <c r="I298" s="32" t="str">
        <f>VLOOKUP(F298,Hovedfunktion!$E$2:$G$93,3,FALSE)</f>
        <v xml:space="preserve">UDLÆG VEDRØRENDE FORSYNINGSVIRKSOMHEDER </v>
      </c>
      <c r="J298" s="3" t="s">
        <v>197</v>
      </c>
    </row>
    <row r="299" spans="1:10" ht="24" x14ac:dyDescent="0.25">
      <c r="A299" s="16" t="s">
        <v>1803</v>
      </c>
      <c r="B299" s="16" t="s">
        <v>1804</v>
      </c>
      <c r="C299" s="14" t="s">
        <v>164</v>
      </c>
      <c r="D299" s="16" t="s">
        <v>137</v>
      </c>
      <c r="E299" s="16" t="s">
        <v>518</v>
      </c>
      <c r="F299" s="32" t="str">
        <f t="shared" si="24"/>
        <v>8.35</v>
      </c>
      <c r="G299" s="32" t="str">
        <f t="shared" si="25"/>
        <v>8.35.34</v>
      </c>
      <c r="H299" s="32" t="str">
        <f>VLOOKUP(C299,Hovedkonto!$C$2:$E$11,3,FALSE)</f>
        <v>Balanceforskydninger</v>
      </c>
      <c r="I299" s="32" t="str">
        <f>VLOOKUP(F299,Hovedfunktion!$E$2:$G$93,3,FALSE)</f>
        <v xml:space="preserve">UDLÆG VEDRØRENDE FORSYNINGSVIRKSOMHEDER </v>
      </c>
      <c r="J299" s="3" t="s">
        <v>198</v>
      </c>
    </row>
    <row r="300" spans="1:10" ht="24" x14ac:dyDescent="0.25">
      <c r="A300" s="16" t="s">
        <v>1803</v>
      </c>
      <c r="B300" s="16" t="s">
        <v>1804</v>
      </c>
      <c r="C300" s="14" t="s">
        <v>164</v>
      </c>
      <c r="D300" s="16" t="s">
        <v>137</v>
      </c>
      <c r="E300" s="16" t="s">
        <v>137</v>
      </c>
      <c r="F300" s="32" t="str">
        <f t="shared" si="24"/>
        <v>8.35</v>
      </c>
      <c r="G300" s="32" t="str">
        <f t="shared" si="25"/>
        <v>8.35.35</v>
      </c>
      <c r="H300" s="32" t="str">
        <f>VLOOKUP(C300,Hovedkonto!$C$2:$E$11,3,FALSE)</f>
        <v>Balanceforskydninger</v>
      </c>
      <c r="I300" s="32" t="str">
        <f>VLOOKUP(F300,Hovedfunktion!$E$2:$G$93,3,FALSE)</f>
        <v xml:space="preserve">UDLÆG VEDRØRENDE FORSYNINGSVIRKSOMHEDER </v>
      </c>
      <c r="J300" s="3" t="s">
        <v>199</v>
      </c>
    </row>
    <row r="301" spans="1:10" ht="36" x14ac:dyDescent="0.25">
      <c r="A301" s="16" t="s">
        <v>1803</v>
      </c>
      <c r="B301" s="16" t="s">
        <v>1804</v>
      </c>
      <c r="C301" s="14" t="s">
        <v>164</v>
      </c>
      <c r="D301" s="16" t="s">
        <v>138</v>
      </c>
      <c r="E301" s="16" t="s">
        <v>547</v>
      </c>
      <c r="F301" s="32" t="str">
        <f t="shared" si="24"/>
        <v>8.38</v>
      </c>
      <c r="G301" s="32" t="str">
        <f t="shared" si="25"/>
        <v>8.38.36</v>
      </c>
      <c r="H301" s="32" t="str">
        <f>VLOOKUP(C301,Hovedkonto!$C$2:$E$11,3,FALSE)</f>
        <v>Balanceforskydninger</v>
      </c>
      <c r="I301" s="32" t="str">
        <f>VLOOKUP(F301,Hovedfunktion!$E$2:$G$93,3,FALSE)</f>
        <v xml:space="preserve">FORSKYDNINGER I AKTIVER VEDRØRENDE BELØB TIL OPKRÆVNING ELLER UDBETALING FOR ANDRE </v>
      </c>
      <c r="J301" s="3" t="s">
        <v>369</v>
      </c>
    </row>
    <row r="302" spans="1:10" ht="36" x14ac:dyDescent="0.25">
      <c r="A302" s="16" t="s">
        <v>1803</v>
      </c>
      <c r="B302" s="16" t="s">
        <v>1804</v>
      </c>
      <c r="C302" s="14" t="s">
        <v>164</v>
      </c>
      <c r="D302" s="16" t="s">
        <v>138</v>
      </c>
      <c r="E302" s="16" t="s">
        <v>532</v>
      </c>
      <c r="F302" s="32" t="str">
        <f t="shared" si="24"/>
        <v>8.38</v>
      </c>
      <c r="G302" s="32" t="str">
        <f t="shared" si="25"/>
        <v>8.38.37</v>
      </c>
      <c r="H302" s="32" t="str">
        <f>VLOOKUP(C302,Hovedkonto!$C$2:$E$11,3,FALSE)</f>
        <v>Balanceforskydninger</v>
      </c>
      <c r="I302" s="32" t="str">
        <f>VLOOKUP(F302,Hovedfunktion!$E$2:$G$93,3,FALSE)</f>
        <v xml:space="preserve">FORSKYDNINGER I AKTIVER VEDRØRENDE BELØB TIL OPKRÆVNING ELLER UDBETALING FOR ANDRE </v>
      </c>
      <c r="J302" s="3" t="s">
        <v>370</v>
      </c>
    </row>
    <row r="303" spans="1:10" ht="24" x14ac:dyDescent="0.25">
      <c r="A303" s="16" t="s">
        <v>1803</v>
      </c>
      <c r="B303" s="16" t="s">
        <v>1804</v>
      </c>
      <c r="C303" s="14" t="s">
        <v>164</v>
      </c>
      <c r="D303" s="16" t="s">
        <v>149</v>
      </c>
      <c r="E303" s="16" t="s">
        <v>494</v>
      </c>
      <c r="F303" s="32" t="str">
        <f t="shared" si="24"/>
        <v>8.42</v>
      </c>
      <c r="G303" s="32" t="str">
        <f t="shared" si="25"/>
        <v>8.42.40</v>
      </c>
      <c r="H303" s="32" t="str">
        <f>VLOOKUP(C303,Hovedkonto!$C$2:$E$11,3,FALSE)</f>
        <v>Balanceforskydninger</v>
      </c>
      <c r="I303" s="32" t="str">
        <f>VLOOKUP(F303,Hovedfunktion!$E$2:$G$93,3,FALSE)</f>
        <v xml:space="preserve">FORSKYDNINGER I AKTIVER TILHØRENDE FONDS, LEGATER M.V. </v>
      </c>
      <c r="J303" s="3" t="s">
        <v>371</v>
      </c>
    </row>
    <row r="304" spans="1:10" ht="24" x14ac:dyDescent="0.25">
      <c r="A304" s="16" t="s">
        <v>1803</v>
      </c>
      <c r="B304" s="16" t="s">
        <v>1804</v>
      </c>
      <c r="C304" s="14" t="s">
        <v>164</v>
      </c>
      <c r="D304" s="16" t="s">
        <v>149</v>
      </c>
      <c r="E304" s="16" t="s">
        <v>144</v>
      </c>
      <c r="F304" s="32" t="str">
        <f t="shared" si="24"/>
        <v>8.42</v>
      </c>
      <c r="G304" s="32" t="str">
        <f t="shared" si="25"/>
        <v>8.42.41</v>
      </c>
      <c r="H304" s="32" t="str">
        <f>VLOOKUP(C304,Hovedkonto!$C$2:$E$11,3,FALSE)</f>
        <v>Balanceforskydninger</v>
      </c>
      <c r="I304" s="32" t="str">
        <f>VLOOKUP(F304,Hovedfunktion!$E$2:$G$93,3,FALSE)</f>
        <v xml:space="preserve">FORSKYDNINGER I AKTIVER TILHØRENDE FONDS, LEGATER M.V. </v>
      </c>
      <c r="J304" s="3" t="s">
        <v>372</v>
      </c>
    </row>
    <row r="305" spans="1:10" ht="24" x14ac:dyDescent="0.25">
      <c r="A305" s="16" t="s">
        <v>1803</v>
      </c>
      <c r="B305" s="16" t="s">
        <v>1804</v>
      </c>
      <c r="C305" s="14" t="s">
        <v>164</v>
      </c>
      <c r="D305" s="16" t="s">
        <v>149</v>
      </c>
      <c r="E305" s="16" t="s">
        <v>149</v>
      </c>
      <c r="F305" s="32" t="str">
        <f t="shared" si="24"/>
        <v>8.42</v>
      </c>
      <c r="G305" s="32" t="str">
        <f t="shared" si="25"/>
        <v>8.42.42</v>
      </c>
      <c r="H305" s="32" t="str">
        <f>VLOOKUP(C305,Hovedkonto!$C$2:$E$11,3,FALSE)</f>
        <v>Balanceforskydninger</v>
      </c>
      <c r="I305" s="32" t="str">
        <f>VLOOKUP(F305,Hovedfunktion!$E$2:$G$93,3,FALSE)</f>
        <v xml:space="preserve">FORSKYDNINGER I AKTIVER TILHØRENDE FONDS, LEGATER M.V. </v>
      </c>
      <c r="J305" s="1" t="s">
        <v>373</v>
      </c>
    </row>
    <row r="306" spans="1:10" ht="24" x14ac:dyDescent="0.25">
      <c r="A306" s="16" t="s">
        <v>1803</v>
      </c>
      <c r="B306" s="16" t="s">
        <v>1804</v>
      </c>
      <c r="C306" s="14" t="s">
        <v>164</v>
      </c>
      <c r="D306" s="16" t="s">
        <v>149</v>
      </c>
      <c r="E306" s="16" t="s">
        <v>508</v>
      </c>
      <c r="F306" s="32" t="str">
        <f t="shared" si="24"/>
        <v>8.42</v>
      </c>
      <c r="G306" s="32" t="str">
        <f t="shared" si="25"/>
        <v>8.42.43</v>
      </c>
      <c r="H306" s="32" t="str">
        <f>VLOOKUP(C306,Hovedkonto!$C$2:$E$11,3,FALSE)</f>
        <v>Balanceforskydninger</v>
      </c>
      <c r="I306" s="32" t="str">
        <f>VLOOKUP(F306,Hovedfunktion!$E$2:$G$93,3,FALSE)</f>
        <v xml:space="preserve">FORSKYDNINGER I AKTIVER TILHØRENDE FONDS, LEGATER M.V. </v>
      </c>
      <c r="J306" s="3" t="s">
        <v>374</v>
      </c>
    </row>
    <row r="307" spans="1:10" ht="24" x14ac:dyDescent="0.25">
      <c r="A307" s="16" t="s">
        <v>1803</v>
      </c>
      <c r="B307" s="16" t="s">
        <v>1804</v>
      </c>
      <c r="C307" s="14" t="s">
        <v>164</v>
      </c>
      <c r="D307" s="16" t="s">
        <v>149</v>
      </c>
      <c r="E307" s="16" t="s">
        <v>509</v>
      </c>
      <c r="F307" s="32" t="str">
        <f t="shared" si="24"/>
        <v>8.42</v>
      </c>
      <c r="G307" s="32" t="str">
        <f t="shared" si="25"/>
        <v>8.42.44</v>
      </c>
      <c r="H307" s="32" t="str">
        <f>VLOOKUP(C307,Hovedkonto!$C$2:$E$11,3,FALSE)</f>
        <v>Balanceforskydninger</v>
      </c>
      <c r="I307" s="32" t="str">
        <f>VLOOKUP(F307,Hovedfunktion!$E$2:$G$93,3,FALSE)</f>
        <v xml:space="preserve">FORSKYDNINGER I AKTIVER TILHØRENDE FONDS, LEGATER M.V. </v>
      </c>
      <c r="J307" s="3" t="s">
        <v>375</v>
      </c>
    </row>
    <row r="308" spans="1:10" ht="24" x14ac:dyDescent="0.25">
      <c r="A308" s="16" t="s">
        <v>1803</v>
      </c>
      <c r="B308" s="16" t="s">
        <v>1804</v>
      </c>
      <c r="C308" s="14" t="s">
        <v>164</v>
      </c>
      <c r="D308" s="16" t="s">
        <v>150</v>
      </c>
      <c r="E308" s="16" t="s">
        <v>150</v>
      </c>
      <c r="F308" s="32" t="str">
        <f t="shared" si="24"/>
        <v>8.45</v>
      </c>
      <c r="G308" s="32" t="str">
        <f t="shared" si="25"/>
        <v>8.45.45</v>
      </c>
      <c r="H308" s="32" t="str">
        <f>VLOOKUP(C308,Hovedkonto!$C$2:$E$11,3,FALSE)</f>
        <v>Balanceforskydninger</v>
      </c>
      <c r="I308" s="32" t="str">
        <f>VLOOKUP(F308,Hovedfunktion!$E$2:$G$93,3,FALSE)</f>
        <v xml:space="preserve">FORSKYDNINGER I PASSIVER TILHØRENDE FONDS, LEGATER M.V. </v>
      </c>
      <c r="J308" s="3" t="s">
        <v>372</v>
      </c>
    </row>
    <row r="309" spans="1:10" ht="24" x14ac:dyDescent="0.25">
      <c r="A309" s="16" t="s">
        <v>1803</v>
      </c>
      <c r="B309" s="16" t="s">
        <v>1804</v>
      </c>
      <c r="C309" s="14" t="s">
        <v>164</v>
      </c>
      <c r="D309" s="16" t="s">
        <v>150</v>
      </c>
      <c r="E309" s="16" t="s">
        <v>520</v>
      </c>
      <c r="F309" s="32" t="str">
        <f t="shared" si="24"/>
        <v>8.45</v>
      </c>
      <c r="G309" s="32" t="str">
        <f t="shared" si="25"/>
        <v>8.45.46</v>
      </c>
      <c r="H309" s="32" t="str">
        <f>VLOOKUP(C309,Hovedkonto!$C$2:$E$11,3,FALSE)</f>
        <v>Balanceforskydninger</v>
      </c>
      <c r="I309" s="32" t="str">
        <f>VLOOKUP(F309,Hovedfunktion!$E$2:$G$93,3,FALSE)</f>
        <v xml:space="preserve">FORSKYDNINGER I PASSIVER TILHØRENDE FONDS, LEGATER M.V. </v>
      </c>
      <c r="J309" s="3" t="s">
        <v>373</v>
      </c>
    </row>
    <row r="310" spans="1:10" ht="24" x14ac:dyDescent="0.25">
      <c r="A310" s="16" t="s">
        <v>1803</v>
      </c>
      <c r="B310" s="16" t="s">
        <v>1804</v>
      </c>
      <c r="C310" s="14" t="s">
        <v>164</v>
      </c>
      <c r="D310" s="16" t="s">
        <v>150</v>
      </c>
      <c r="E310" s="16" t="s">
        <v>548</v>
      </c>
      <c r="F310" s="32" t="str">
        <f t="shared" si="24"/>
        <v>8.45</v>
      </c>
      <c r="G310" s="32" t="str">
        <f t="shared" si="25"/>
        <v>8.45.47</v>
      </c>
      <c r="H310" s="32" t="str">
        <f>VLOOKUP(C310,Hovedkonto!$C$2:$E$11,3,FALSE)</f>
        <v>Balanceforskydninger</v>
      </c>
      <c r="I310" s="32" t="str">
        <f>VLOOKUP(F310,Hovedfunktion!$E$2:$G$93,3,FALSE)</f>
        <v xml:space="preserve">FORSKYDNINGER I PASSIVER TILHØRENDE FONDS, LEGATER M.V. </v>
      </c>
      <c r="J310" s="3" t="s">
        <v>374</v>
      </c>
    </row>
    <row r="311" spans="1:10" ht="36" x14ac:dyDescent="0.25">
      <c r="A311" s="16" t="s">
        <v>1803</v>
      </c>
      <c r="B311" s="16" t="s">
        <v>1804</v>
      </c>
      <c r="C311" s="14" t="s">
        <v>164</v>
      </c>
      <c r="D311" s="16" t="s">
        <v>139</v>
      </c>
      <c r="E311" s="16" t="s">
        <v>139</v>
      </c>
      <c r="F311" s="32" t="str">
        <f t="shared" si="24"/>
        <v>8.48</v>
      </c>
      <c r="G311" s="32" t="str">
        <f t="shared" si="25"/>
        <v>8.48.48</v>
      </c>
      <c r="H311" s="32" t="str">
        <f>VLOOKUP(C311,Hovedkonto!$C$2:$E$11,3,FALSE)</f>
        <v>Balanceforskydninger</v>
      </c>
      <c r="I311" s="32" t="str">
        <f>VLOOKUP(F311,Hovedfunktion!$E$2:$G$93,3,FALSE)</f>
        <v xml:space="preserve">FORSKYDNINGER I PASSIVER VEDRØRENDE BELØB TIL OPKRÆVNING ELLER UDBETALING FOR ANDRE </v>
      </c>
      <c r="J311" s="3" t="s">
        <v>369</v>
      </c>
    </row>
    <row r="312" spans="1:10" ht="36" x14ac:dyDescent="0.25">
      <c r="A312" s="16" t="s">
        <v>1803</v>
      </c>
      <c r="B312" s="16" t="s">
        <v>1804</v>
      </c>
      <c r="C312" s="14" t="s">
        <v>164</v>
      </c>
      <c r="D312" s="16" t="s">
        <v>139</v>
      </c>
      <c r="E312" s="16" t="s">
        <v>549</v>
      </c>
      <c r="F312" s="32" t="str">
        <f t="shared" si="24"/>
        <v>8.48</v>
      </c>
      <c r="G312" s="32" t="str">
        <f t="shared" si="25"/>
        <v>8.48.49</v>
      </c>
      <c r="H312" s="32" t="str">
        <f>VLOOKUP(C312,Hovedkonto!$C$2:$E$11,3,FALSE)</f>
        <v>Balanceforskydninger</v>
      </c>
      <c r="I312" s="32" t="str">
        <f>VLOOKUP(F312,Hovedfunktion!$E$2:$G$93,3,FALSE)</f>
        <v xml:space="preserve">FORSKYDNINGER I PASSIVER VEDRØRENDE BELØB TIL OPKRÆVNING ELLER UDBETALING FOR ANDRE </v>
      </c>
      <c r="J312" s="3" t="s">
        <v>370</v>
      </c>
    </row>
    <row r="313" spans="1:10" ht="24" x14ac:dyDescent="0.25">
      <c r="A313" s="16" t="s">
        <v>1803</v>
      </c>
      <c r="B313" s="16" t="s">
        <v>1804</v>
      </c>
      <c r="C313" s="14" t="s">
        <v>164</v>
      </c>
      <c r="D313" s="16" t="s">
        <v>151</v>
      </c>
      <c r="E313" s="16" t="s">
        <v>151</v>
      </c>
      <c r="F313" s="32" t="str">
        <f t="shared" si="24"/>
        <v>8.50</v>
      </c>
      <c r="G313" s="32" t="str">
        <f t="shared" si="25"/>
        <v>8.50.50</v>
      </c>
      <c r="H313" s="32" t="str">
        <f>VLOOKUP(C313,Hovedkonto!$C$2:$E$11,3,FALSE)</f>
        <v>Balanceforskydninger</v>
      </c>
      <c r="I313" s="32" t="str">
        <f>VLOOKUP(F313,Hovedfunktion!$E$2:$G$93,3,FALSE)</f>
        <v xml:space="preserve">FORSKYDNINGER I KORTFRISTET GÆLD TIL PENGEINSTITUTTER </v>
      </c>
      <c r="J313" s="3" t="s">
        <v>333</v>
      </c>
    </row>
    <row r="314" spans="1:10" ht="24" x14ac:dyDescent="0.25">
      <c r="A314" s="16" t="s">
        <v>1803</v>
      </c>
      <c r="B314" s="16" t="s">
        <v>1804</v>
      </c>
      <c r="C314" s="14" t="s">
        <v>164</v>
      </c>
      <c r="D314" s="16" t="s">
        <v>152</v>
      </c>
      <c r="E314" s="16" t="s">
        <v>140</v>
      </c>
      <c r="F314" s="32" t="str">
        <f t="shared" si="24"/>
        <v>8.51</v>
      </c>
      <c r="G314" s="32" t="str">
        <f t="shared" si="25"/>
        <v>8.51.52</v>
      </c>
      <c r="H314" s="32" t="str">
        <f>VLOOKUP(C314,Hovedkonto!$C$2:$E$11,3,FALSE)</f>
        <v>Balanceforskydninger</v>
      </c>
      <c r="I314" s="32" t="str">
        <f>VLOOKUP(F314,Hovedfunktion!$E$2:$G$93,3,FALSE)</f>
        <v xml:space="preserve">FORSKYDNINGER I KORTFRISTET GÆLD TIL STATEN </v>
      </c>
      <c r="J314" s="3" t="s">
        <v>334</v>
      </c>
    </row>
    <row r="315" spans="1:10" ht="24" x14ac:dyDescent="0.25">
      <c r="A315" s="16" t="s">
        <v>1803</v>
      </c>
      <c r="B315" s="16" t="s">
        <v>1804</v>
      </c>
      <c r="C315" s="14" t="s">
        <v>164</v>
      </c>
      <c r="D315" s="16" t="s">
        <v>140</v>
      </c>
      <c r="E315" s="16" t="s">
        <v>495</v>
      </c>
      <c r="F315" s="32" t="str">
        <f t="shared" si="24"/>
        <v>8.52</v>
      </c>
      <c r="G315" s="32" t="str">
        <f t="shared" si="25"/>
        <v>8.52.53</v>
      </c>
      <c r="H315" s="32" t="str">
        <f>VLOOKUP(C315,Hovedkonto!$C$2:$E$11,3,FALSE)</f>
        <v>Balanceforskydninger</v>
      </c>
      <c r="I315" s="32" t="str">
        <f>VLOOKUP(F315,Hovedfunktion!$E$2:$G$93,3,FALSE)</f>
        <v xml:space="preserve">FORSKYDNINGER I KORTFRISTET GÆLD I ØVRIGT </v>
      </c>
      <c r="J315" s="3" t="s">
        <v>376</v>
      </c>
    </row>
    <row r="316" spans="1:10" ht="24" x14ac:dyDescent="0.25">
      <c r="A316" s="16" t="s">
        <v>1803</v>
      </c>
      <c r="B316" s="16" t="s">
        <v>1804</v>
      </c>
      <c r="C316" s="14" t="s">
        <v>164</v>
      </c>
      <c r="D316" s="16" t="s">
        <v>140</v>
      </c>
      <c r="E316" s="16" t="s">
        <v>496</v>
      </c>
      <c r="F316" s="32" t="str">
        <f t="shared" si="24"/>
        <v>8.52</v>
      </c>
      <c r="G316" s="32" t="str">
        <f t="shared" si="25"/>
        <v>8.52.54</v>
      </c>
      <c r="H316" s="32" t="str">
        <f>VLOOKUP(C316,Hovedkonto!$C$2:$E$11,3,FALSE)</f>
        <v>Balanceforskydninger</v>
      </c>
      <c r="I316" s="32" t="str">
        <f>VLOOKUP(F316,Hovedfunktion!$E$2:$G$93,3,FALSE)</f>
        <v xml:space="preserve">FORSKYDNINGER I KORTFRISTET GÆLD I ØVRIGT </v>
      </c>
      <c r="J316" s="3" t="s">
        <v>335</v>
      </c>
    </row>
    <row r="317" spans="1:10" ht="24" x14ac:dyDescent="0.25">
      <c r="A317" s="16" t="s">
        <v>1803</v>
      </c>
      <c r="B317" s="16" t="s">
        <v>1804</v>
      </c>
      <c r="C317" s="14" t="s">
        <v>164</v>
      </c>
      <c r="D317" s="16" t="s">
        <v>140</v>
      </c>
      <c r="E317" s="16" t="s">
        <v>141</v>
      </c>
      <c r="F317" s="32" t="str">
        <f t="shared" si="24"/>
        <v>8.52</v>
      </c>
      <c r="G317" s="32" t="str">
        <f t="shared" si="25"/>
        <v>8.52.55</v>
      </c>
      <c r="H317" s="32" t="str">
        <f>VLOOKUP(C317,Hovedkonto!$C$2:$E$11,3,FALSE)</f>
        <v>Balanceforskydninger</v>
      </c>
      <c r="I317" s="32" t="str">
        <f>VLOOKUP(F317,Hovedfunktion!$E$2:$G$93,3,FALSE)</f>
        <v xml:space="preserve">FORSKYDNINGER I KORTFRISTET GÆLD I ØVRIGT </v>
      </c>
      <c r="J317" s="3" t="s">
        <v>377</v>
      </c>
    </row>
    <row r="318" spans="1:10" ht="24" x14ac:dyDescent="0.25">
      <c r="A318" s="16" t="s">
        <v>1803</v>
      </c>
      <c r="B318" s="16" t="s">
        <v>1804</v>
      </c>
      <c r="C318" s="14" t="s">
        <v>164</v>
      </c>
      <c r="D318" s="16" t="s">
        <v>140</v>
      </c>
      <c r="E318" s="16" t="s">
        <v>544</v>
      </c>
      <c r="F318" s="32" t="str">
        <f t="shared" si="24"/>
        <v>8.52</v>
      </c>
      <c r="G318" s="32" t="str">
        <f t="shared" si="25"/>
        <v>8.52.56</v>
      </c>
      <c r="H318" s="32" t="str">
        <f>VLOOKUP(C318,Hovedkonto!$C$2:$E$11,3,FALSE)</f>
        <v>Balanceforskydninger</v>
      </c>
      <c r="I318" s="32" t="str">
        <f>VLOOKUP(F318,Hovedfunktion!$E$2:$G$93,3,FALSE)</f>
        <v xml:space="preserve">FORSKYDNINGER I KORTFRISTET GÆLD I ØVRIGT </v>
      </c>
      <c r="J318" s="3" t="s">
        <v>336</v>
      </c>
    </row>
    <row r="319" spans="1:10" ht="24" x14ac:dyDescent="0.25">
      <c r="A319" s="16" t="s">
        <v>1803</v>
      </c>
      <c r="B319" s="16" t="s">
        <v>1804</v>
      </c>
      <c r="C319" s="14" t="s">
        <v>164</v>
      </c>
      <c r="D319" s="16" t="s">
        <v>140</v>
      </c>
      <c r="E319" s="16" t="s">
        <v>146</v>
      </c>
      <c r="F319" s="32" t="str">
        <f t="shared" si="24"/>
        <v>8.52</v>
      </c>
      <c r="G319" s="32" t="str">
        <f t="shared" si="25"/>
        <v>8.52.57</v>
      </c>
      <c r="H319" s="32" t="str">
        <f>VLOOKUP(C319,Hovedkonto!$C$2:$E$11,3,FALSE)</f>
        <v>Balanceforskydninger</v>
      </c>
      <c r="I319" s="32" t="str">
        <f>VLOOKUP(F319,Hovedfunktion!$E$2:$G$93,3,FALSE)</f>
        <v xml:space="preserve">FORSKYDNINGER I KORTFRISTET GÆLD I ØVRIGT </v>
      </c>
      <c r="J319" s="3" t="s">
        <v>337</v>
      </c>
    </row>
    <row r="320" spans="1:10" ht="24" x14ac:dyDescent="0.25">
      <c r="A320" s="16" t="s">
        <v>1803</v>
      </c>
      <c r="B320" s="16" t="s">
        <v>1804</v>
      </c>
      <c r="C320" s="14" t="s">
        <v>164</v>
      </c>
      <c r="D320" s="16" t="s">
        <v>140</v>
      </c>
      <c r="E320" s="16" t="s">
        <v>142</v>
      </c>
      <c r="F320" s="32" t="str">
        <f t="shared" si="24"/>
        <v>8.52</v>
      </c>
      <c r="G320" s="32" t="str">
        <f t="shared" si="25"/>
        <v>8.52.58</v>
      </c>
      <c r="H320" s="32" t="str">
        <f>VLOOKUP(C320,Hovedkonto!$C$2:$E$11,3,FALSE)</f>
        <v>Balanceforskydninger</v>
      </c>
      <c r="I320" s="32" t="str">
        <f>VLOOKUP(F320,Hovedfunktion!$E$2:$G$93,3,FALSE)</f>
        <v xml:space="preserve">FORSKYDNINGER I KORTFRISTET GÆLD I ØVRIGT </v>
      </c>
      <c r="J320" s="3" t="s">
        <v>378</v>
      </c>
    </row>
    <row r="321" spans="1:10" ht="24" x14ac:dyDescent="0.25">
      <c r="A321" s="16" t="s">
        <v>1803</v>
      </c>
      <c r="B321" s="16" t="s">
        <v>1804</v>
      </c>
      <c r="C321" s="14" t="s">
        <v>164</v>
      </c>
      <c r="D321" s="16" t="s">
        <v>140</v>
      </c>
      <c r="E321" s="16" t="s">
        <v>533</v>
      </c>
      <c r="F321" s="32" t="str">
        <f t="shared" si="24"/>
        <v>8.52</v>
      </c>
      <c r="G321" s="32" t="str">
        <f t="shared" si="25"/>
        <v>8.52.59</v>
      </c>
      <c r="H321" s="32" t="str">
        <f>VLOOKUP(C321,Hovedkonto!$C$2:$E$11,3,FALSE)</f>
        <v>Balanceforskydninger</v>
      </c>
      <c r="I321" s="32" t="str">
        <f>VLOOKUP(F321,Hovedfunktion!$E$2:$G$93,3,FALSE)</f>
        <v xml:space="preserve">FORSKYDNINGER I KORTFRISTET GÆLD I ØVRIGT </v>
      </c>
      <c r="J321" s="3" t="s">
        <v>338</v>
      </c>
    </row>
    <row r="322" spans="1:10" ht="24" x14ac:dyDescent="0.25">
      <c r="A322" s="16" t="s">
        <v>1803</v>
      </c>
      <c r="B322" s="16" t="s">
        <v>1804</v>
      </c>
      <c r="C322" s="14" t="s">
        <v>164</v>
      </c>
      <c r="D322" s="16" t="s">
        <v>140</v>
      </c>
      <c r="E322" s="16" t="s">
        <v>510</v>
      </c>
      <c r="F322" s="32" t="str">
        <f t="shared" si="24"/>
        <v>8.52</v>
      </c>
      <c r="G322" s="32" t="str">
        <f t="shared" si="25"/>
        <v>8.52.60</v>
      </c>
      <c r="H322" s="32" t="str">
        <f>VLOOKUP(C322,Hovedkonto!$C$2:$E$11,3,FALSE)</f>
        <v>Balanceforskydninger</v>
      </c>
      <c r="I322" s="32" t="str">
        <f>VLOOKUP(F322,Hovedfunktion!$E$2:$G$93,3,FALSE)</f>
        <v xml:space="preserve">FORSKYDNINGER I KORTFRISTET GÆLD I ØVRIGT </v>
      </c>
      <c r="J322" s="3" t="s">
        <v>366</v>
      </c>
    </row>
    <row r="323" spans="1:10" ht="24" x14ac:dyDescent="0.25">
      <c r="A323" s="16" t="s">
        <v>1803</v>
      </c>
      <c r="B323" s="16" t="s">
        <v>1804</v>
      </c>
      <c r="C323" s="14" t="s">
        <v>164</v>
      </c>
      <c r="D323" s="16" t="s">
        <v>140</v>
      </c>
      <c r="E323" s="16" t="s">
        <v>511</v>
      </c>
      <c r="F323" s="32" t="str">
        <f t="shared" si="24"/>
        <v>8.52</v>
      </c>
      <c r="G323" s="32" t="str">
        <f t="shared" si="25"/>
        <v>8.52.61</v>
      </c>
      <c r="H323" s="32" t="str">
        <f>VLOOKUP(C323,Hovedkonto!$C$2:$E$11,3,FALSE)</f>
        <v>Balanceforskydninger</v>
      </c>
      <c r="I323" s="32" t="str">
        <f>VLOOKUP(F323,Hovedfunktion!$E$2:$G$93,3,FALSE)</f>
        <v xml:space="preserve">FORSKYDNINGER I KORTFRISTET GÆLD I ØVRIGT </v>
      </c>
      <c r="J323" s="3" t="s">
        <v>339</v>
      </c>
    </row>
    <row r="324" spans="1:10" ht="24" x14ac:dyDescent="0.25">
      <c r="A324" s="16" t="s">
        <v>1803</v>
      </c>
      <c r="B324" s="16" t="s">
        <v>1804</v>
      </c>
      <c r="C324" s="14" t="s">
        <v>164</v>
      </c>
      <c r="D324" s="16" t="s">
        <v>140</v>
      </c>
      <c r="E324" s="16" t="s">
        <v>145</v>
      </c>
      <c r="F324" s="32" t="str">
        <f t="shared" si="24"/>
        <v>8.52</v>
      </c>
      <c r="G324" s="32" t="str">
        <f t="shared" si="25"/>
        <v>8.52.62</v>
      </c>
      <c r="H324" s="32" t="str">
        <f>VLOOKUP(C324,Hovedkonto!$C$2:$E$11,3,FALSE)</f>
        <v>Balanceforskydninger</v>
      </c>
      <c r="I324" s="32" t="str">
        <f>VLOOKUP(F324,Hovedfunktion!$E$2:$G$93,3,FALSE)</f>
        <v xml:space="preserve">FORSKYDNINGER I KORTFRISTET GÆLD I ØVRIGT </v>
      </c>
      <c r="J324" s="3" t="s">
        <v>379</v>
      </c>
    </row>
    <row r="325" spans="1:10" x14ac:dyDescent="0.25">
      <c r="A325" s="16" t="s">
        <v>1803</v>
      </c>
      <c r="B325" s="16" t="s">
        <v>1804</v>
      </c>
      <c r="C325" s="14" t="s">
        <v>164</v>
      </c>
      <c r="D325" s="16" t="s">
        <v>141</v>
      </c>
      <c r="E325" s="16" t="s">
        <v>512</v>
      </c>
      <c r="F325" s="32" t="str">
        <f t="shared" si="24"/>
        <v>8.55</v>
      </c>
      <c r="G325" s="32" t="str">
        <f t="shared" si="25"/>
        <v>8.55.63</v>
      </c>
      <c r="H325" s="32" t="str">
        <f>VLOOKUP(C325,Hovedkonto!$C$2:$E$11,3,FALSE)</f>
        <v>Balanceforskydninger</v>
      </c>
      <c r="I325" s="32" t="str">
        <f>VLOOKUP(F325,Hovedfunktion!$E$2:$G$93,3,FALSE)</f>
        <v xml:space="preserve">FORSKYDNINGER I LANGFRISTET GÆLD </v>
      </c>
      <c r="J325" s="3" t="s">
        <v>339</v>
      </c>
    </row>
    <row r="326" spans="1:10" x14ac:dyDescent="0.25">
      <c r="A326" s="16" t="s">
        <v>1803</v>
      </c>
      <c r="B326" s="16" t="s">
        <v>1804</v>
      </c>
      <c r="C326" s="14" t="s">
        <v>164</v>
      </c>
      <c r="D326" s="16" t="s">
        <v>141</v>
      </c>
      <c r="E326" s="16" t="s">
        <v>513</v>
      </c>
      <c r="F326" s="32" t="str">
        <f t="shared" si="24"/>
        <v>8.55</v>
      </c>
      <c r="G326" s="32" t="str">
        <f t="shared" si="25"/>
        <v>8.55.64</v>
      </c>
      <c r="H326" s="32" t="str">
        <f>VLOOKUP(C326,Hovedkonto!$C$2:$E$11,3,FALSE)</f>
        <v>Balanceforskydninger</v>
      </c>
      <c r="I326" s="32" t="str">
        <f>VLOOKUP(F326,Hovedfunktion!$E$2:$G$93,3,FALSE)</f>
        <v xml:space="preserve">FORSKYDNINGER I LANGFRISTET GÆLD </v>
      </c>
      <c r="J326" s="3" t="s">
        <v>340</v>
      </c>
    </row>
    <row r="327" spans="1:10" x14ac:dyDescent="0.25">
      <c r="A327" s="16" t="s">
        <v>1803</v>
      </c>
      <c r="B327" s="16" t="s">
        <v>1804</v>
      </c>
      <c r="C327" s="14" t="s">
        <v>164</v>
      </c>
      <c r="D327" s="16" t="s">
        <v>141</v>
      </c>
      <c r="E327" s="16" t="s">
        <v>153</v>
      </c>
      <c r="F327" s="32" t="str">
        <f t="shared" si="24"/>
        <v>8.55</v>
      </c>
      <c r="G327" s="32" t="str">
        <f t="shared" si="25"/>
        <v>8.55.65</v>
      </c>
      <c r="H327" s="32" t="str">
        <f>VLOOKUP(C327,Hovedkonto!$C$2:$E$11,3,FALSE)</f>
        <v>Balanceforskydninger</v>
      </c>
      <c r="I327" s="32" t="str">
        <f>VLOOKUP(F327,Hovedfunktion!$E$2:$G$93,3,FALSE)</f>
        <v xml:space="preserve">FORSKYDNINGER I LANGFRISTET GÆLD </v>
      </c>
      <c r="J327" s="3" t="s">
        <v>335</v>
      </c>
    </row>
    <row r="328" spans="1:10" x14ac:dyDescent="0.25">
      <c r="A328" s="16" t="s">
        <v>1803</v>
      </c>
      <c r="B328" s="16" t="s">
        <v>1804</v>
      </c>
      <c r="C328" s="14" t="s">
        <v>164</v>
      </c>
      <c r="D328" s="16" t="s">
        <v>141</v>
      </c>
      <c r="E328" s="16" t="s">
        <v>514</v>
      </c>
      <c r="F328" s="32" t="str">
        <f t="shared" si="24"/>
        <v>8.55</v>
      </c>
      <c r="G328" s="32" t="str">
        <f t="shared" si="25"/>
        <v>8.55.66</v>
      </c>
      <c r="H328" s="32" t="str">
        <f>VLOOKUP(C328,Hovedkonto!$C$2:$E$11,3,FALSE)</f>
        <v>Balanceforskydninger</v>
      </c>
      <c r="I328" s="32" t="str">
        <f>VLOOKUP(F328,Hovedfunktion!$E$2:$G$93,3,FALSE)</f>
        <v xml:space="preserve">FORSKYDNINGER I LANGFRISTET GÆLD </v>
      </c>
      <c r="J328" s="3" t="s">
        <v>341</v>
      </c>
    </row>
    <row r="329" spans="1:10" x14ac:dyDescent="0.25">
      <c r="A329" s="16" t="s">
        <v>1803</v>
      </c>
      <c r="B329" s="16" t="s">
        <v>1804</v>
      </c>
      <c r="C329" s="14" t="s">
        <v>164</v>
      </c>
      <c r="D329" s="16" t="s">
        <v>141</v>
      </c>
      <c r="E329" s="16" t="s">
        <v>534</v>
      </c>
      <c r="F329" s="32" t="str">
        <f t="shared" si="24"/>
        <v>8.55</v>
      </c>
      <c r="G329" s="32" t="str">
        <f t="shared" si="25"/>
        <v>8.55.67</v>
      </c>
      <c r="H329" s="32" t="str">
        <f>VLOOKUP(C329,Hovedkonto!$C$2:$E$11,3,FALSE)</f>
        <v>Balanceforskydninger</v>
      </c>
      <c r="I329" s="32" t="str">
        <f>VLOOKUP(F329,Hovedfunktion!$E$2:$G$93,3,FALSE)</f>
        <v xml:space="preserve">FORSKYDNINGER I LANGFRISTET GÆLD </v>
      </c>
      <c r="J329" s="3" t="s">
        <v>342</v>
      </c>
    </row>
    <row r="330" spans="1:10" x14ac:dyDescent="0.25">
      <c r="A330" s="16" t="s">
        <v>1803</v>
      </c>
      <c r="B330" s="16" t="s">
        <v>1804</v>
      </c>
      <c r="C330" s="14" t="s">
        <v>164</v>
      </c>
      <c r="D330" s="16" t="s">
        <v>141</v>
      </c>
      <c r="E330" s="16" t="s">
        <v>147</v>
      </c>
      <c r="F330" s="32" t="str">
        <f t="shared" si="24"/>
        <v>8.55</v>
      </c>
      <c r="G330" s="32" t="str">
        <f t="shared" si="25"/>
        <v>8.55.68</v>
      </c>
      <c r="H330" s="32" t="str">
        <f>VLOOKUP(C330,Hovedkonto!$C$2:$E$11,3,FALSE)</f>
        <v>Balanceforskydninger</v>
      </c>
      <c r="I330" s="32" t="str">
        <f>VLOOKUP(F330,Hovedfunktion!$E$2:$G$93,3,FALSE)</f>
        <v xml:space="preserve">FORSKYDNINGER I LANGFRISTET GÆLD </v>
      </c>
      <c r="J330" s="3" t="s">
        <v>343</v>
      </c>
    </row>
    <row r="331" spans="1:10" x14ac:dyDescent="0.25">
      <c r="A331" s="16" t="s">
        <v>1803</v>
      </c>
      <c r="B331" s="16" t="s">
        <v>1804</v>
      </c>
      <c r="C331" s="14" t="s">
        <v>164</v>
      </c>
      <c r="D331" s="16" t="s">
        <v>141</v>
      </c>
      <c r="E331" s="16" t="s">
        <v>497</v>
      </c>
      <c r="F331" s="32" t="str">
        <f t="shared" si="24"/>
        <v>8.55</v>
      </c>
      <c r="G331" s="32" t="str">
        <f t="shared" si="25"/>
        <v>8.55.70</v>
      </c>
      <c r="H331" s="32" t="str">
        <f>VLOOKUP(C331,Hovedkonto!$C$2:$E$11,3,FALSE)</f>
        <v>Balanceforskydninger</v>
      </c>
      <c r="I331" s="32" t="str">
        <f>VLOOKUP(F331,Hovedfunktion!$E$2:$G$93,3,FALSE)</f>
        <v xml:space="preserve">FORSKYDNINGER I LANGFRISTET GÆLD </v>
      </c>
      <c r="J331" s="3" t="s">
        <v>344</v>
      </c>
    </row>
    <row r="332" spans="1:10" x14ac:dyDescent="0.25">
      <c r="A332" s="16" t="s">
        <v>1803</v>
      </c>
      <c r="B332" s="16" t="s">
        <v>1804</v>
      </c>
      <c r="C332" s="14" t="s">
        <v>164</v>
      </c>
      <c r="D332" s="16" t="s">
        <v>141</v>
      </c>
      <c r="E332" s="16" t="s">
        <v>498</v>
      </c>
      <c r="F332" s="32" t="str">
        <f t="shared" si="24"/>
        <v>8.55</v>
      </c>
      <c r="G332" s="32" t="str">
        <f t="shared" si="25"/>
        <v>8.55.71</v>
      </c>
      <c r="H332" s="32" t="str">
        <f>VLOOKUP(C332,Hovedkonto!$C$2:$E$11,3,FALSE)</f>
        <v>Balanceforskydninger</v>
      </c>
      <c r="I332" s="32" t="str">
        <f>VLOOKUP(F332,Hovedfunktion!$E$2:$G$93,3,FALSE)</f>
        <v xml:space="preserve">FORSKYDNINGER I LANGFRISTET GÆLD </v>
      </c>
      <c r="J332" s="3" t="s">
        <v>345</v>
      </c>
    </row>
    <row r="333" spans="1:10" x14ac:dyDescent="0.25">
      <c r="A333" s="16" t="s">
        <v>1803</v>
      </c>
      <c r="B333" s="16" t="s">
        <v>1804</v>
      </c>
      <c r="C333" s="14" t="s">
        <v>164</v>
      </c>
      <c r="D333" s="16" t="s">
        <v>141</v>
      </c>
      <c r="E333" s="16" t="s">
        <v>148</v>
      </c>
      <c r="F333" s="32" t="str">
        <f t="shared" si="24"/>
        <v>8.55</v>
      </c>
      <c r="G333" s="32" t="str">
        <f t="shared" si="25"/>
        <v>8.55.72</v>
      </c>
      <c r="H333" s="32" t="str">
        <f>VLOOKUP(C333,Hovedkonto!$C$2:$E$11,3,FALSE)</f>
        <v>Balanceforskydninger</v>
      </c>
      <c r="I333" s="32" t="str">
        <f>VLOOKUP(F333,Hovedfunktion!$E$2:$G$93,3,FALSE)</f>
        <v xml:space="preserve">FORSKYDNINGER I LANGFRISTET GÆLD </v>
      </c>
      <c r="J333" s="3" t="s">
        <v>1440</v>
      </c>
    </row>
    <row r="334" spans="1:10" x14ac:dyDescent="0.25">
      <c r="A334" s="16" t="s">
        <v>1803</v>
      </c>
      <c r="B334" s="16" t="s">
        <v>1804</v>
      </c>
      <c r="C334" s="14" t="s">
        <v>164</v>
      </c>
      <c r="D334" s="16" t="s">
        <v>141</v>
      </c>
      <c r="E334" s="16" t="s">
        <v>522</v>
      </c>
      <c r="F334" s="32" t="str">
        <f t="shared" si="24"/>
        <v>8.55</v>
      </c>
      <c r="G334" s="32" t="str">
        <f t="shared" si="25"/>
        <v>8.55.74</v>
      </c>
      <c r="H334" s="32" t="str">
        <f>VLOOKUP(C334,Hovedkonto!$C$2:$E$11,3,FALSE)</f>
        <v>Balanceforskydninger</v>
      </c>
      <c r="I334" s="32" t="str">
        <f>VLOOKUP(F334,Hovedfunktion!$E$2:$G$93,3,FALSE)</f>
        <v xml:space="preserve">FORSKYDNINGER I LANGFRISTET GÆLD </v>
      </c>
      <c r="J334" s="3" t="s">
        <v>346</v>
      </c>
    </row>
    <row r="335" spans="1:10" x14ac:dyDescent="0.25">
      <c r="A335" s="16" t="s">
        <v>1803</v>
      </c>
      <c r="B335" s="16" t="s">
        <v>1804</v>
      </c>
      <c r="C335" s="14" t="s">
        <v>164</v>
      </c>
      <c r="D335" s="16" t="s">
        <v>141</v>
      </c>
      <c r="E335" s="16" t="s">
        <v>154</v>
      </c>
      <c r="F335" s="32" t="str">
        <f t="shared" si="24"/>
        <v>8.55</v>
      </c>
      <c r="G335" s="32" t="str">
        <f t="shared" si="25"/>
        <v>8.55.75</v>
      </c>
      <c r="H335" s="32" t="str">
        <f>VLOOKUP(C335,Hovedkonto!$C$2:$E$11,3,FALSE)</f>
        <v>Balanceforskydninger</v>
      </c>
      <c r="I335" s="32" t="str">
        <f>VLOOKUP(F335,Hovedfunktion!$E$2:$G$93,3,FALSE)</f>
        <v xml:space="preserve">FORSKYDNINGER I LANGFRISTET GÆLD </v>
      </c>
      <c r="J335" s="3" t="s">
        <v>347</v>
      </c>
    </row>
    <row r="336" spans="1:10" x14ac:dyDescent="0.25">
      <c r="A336" s="16" t="s">
        <v>1803</v>
      </c>
      <c r="B336" s="16" t="s">
        <v>1804</v>
      </c>
      <c r="C336" s="14" t="s">
        <v>164</v>
      </c>
      <c r="D336" s="16" t="s">
        <v>141</v>
      </c>
      <c r="E336" s="16" t="s">
        <v>523</v>
      </c>
      <c r="F336" s="32" t="str">
        <f t="shared" si="24"/>
        <v>8.55</v>
      </c>
      <c r="G336" s="32" t="str">
        <f t="shared" si="25"/>
        <v>8.55.76</v>
      </c>
      <c r="H336" s="32" t="str">
        <f>VLOOKUP(C336,Hovedkonto!$C$2:$E$11,3,FALSE)</f>
        <v>Balanceforskydninger</v>
      </c>
      <c r="I336" s="32" t="str">
        <f>VLOOKUP(F336,Hovedfunktion!$E$2:$G$93,3,FALSE)</f>
        <v xml:space="preserve">FORSKYDNINGER I LANGFRISTET GÆLD </v>
      </c>
      <c r="J336" s="3" t="s">
        <v>348</v>
      </c>
    </row>
    <row r="337" spans="1:10" x14ac:dyDescent="0.25">
      <c r="A337" s="16" t="s">
        <v>1803</v>
      </c>
      <c r="B337" s="16" t="s">
        <v>1804</v>
      </c>
      <c r="C337" s="14" t="s">
        <v>164</v>
      </c>
      <c r="D337" s="16" t="s">
        <v>141</v>
      </c>
      <c r="E337" s="16" t="s">
        <v>524</v>
      </c>
      <c r="F337" s="32" t="str">
        <f t="shared" si="24"/>
        <v>8.55</v>
      </c>
      <c r="G337" s="32" t="str">
        <f t="shared" si="25"/>
        <v>8.55.77</v>
      </c>
      <c r="H337" s="32" t="str">
        <f>VLOOKUP(C337,Hovedkonto!$C$2:$E$11,3,FALSE)</f>
        <v>Balanceforskydninger</v>
      </c>
      <c r="I337" s="32" t="str">
        <f>VLOOKUP(F337,Hovedfunktion!$E$2:$G$93,3,FALSE)</f>
        <v xml:space="preserve">FORSKYDNINGER I LANGFRISTET GÆLD </v>
      </c>
      <c r="J337" s="3" t="s">
        <v>380</v>
      </c>
    </row>
    <row r="338" spans="1:10" x14ac:dyDescent="0.25">
      <c r="A338" s="16" t="s">
        <v>1803</v>
      </c>
      <c r="B338" s="16" t="s">
        <v>1804</v>
      </c>
      <c r="C338" s="14" t="s">
        <v>164</v>
      </c>
      <c r="D338" s="16" t="s">
        <v>141</v>
      </c>
      <c r="E338" s="16" t="s">
        <v>525</v>
      </c>
      <c r="F338" s="32" t="str">
        <f t="shared" si="24"/>
        <v>8.55</v>
      </c>
      <c r="G338" s="32" t="str">
        <f t="shared" si="25"/>
        <v>8.55.78</v>
      </c>
      <c r="H338" s="32" t="str">
        <f>VLOOKUP(C338,Hovedkonto!$C$2:$E$11,3,FALSE)</f>
        <v>Balanceforskydninger</v>
      </c>
      <c r="I338" s="32" t="str">
        <f>VLOOKUP(F338,Hovedfunktion!$E$2:$G$93,3,FALSE)</f>
        <v xml:space="preserve">FORSKYDNINGER I LANGFRISTET GÆLD </v>
      </c>
      <c r="J338" s="3" t="s">
        <v>381</v>
      </c>
    </row>
    <row r="339" spans="1:10" x14ac:dyDescent="0.25">
      <c r="A339" s="16" t="s">
        <v>1803</v>
      </c>
      <c r="B339" s="16" t="s">
        <v>1804</v>
      </c>
      <c r="C339" s="14" t="s">
        <v>164</v>
      </c>
      <c r="D339" s="16" t="s">
        <v>141</v>
      </c>
      <c r="E339" s="16" t="s">
        <v>550</v>
      </c>
      <c r="F339" s="32" t="str">
        <f t="shared" si="24"/>
        <v>8.55</v>
      </c>
      <c r="G339" s="32" t="str">
        <f t="shared" si="25"/>
        <v>8.55.79</v>
      </c>
      <c r="H339" s="32" t="str">
        <f>VLOOKUP(C339,Hovedkonto!$C$2:$E$11,3,FALSE)</f>
        <v>Balanceforskydninger</v>
      </c>
      <c r="I339" s="32" t="str">
        <f>VLOOKUP(F339,Hovedfunktion!$E$2:$G$93,3,FALSE)</f>
        <v xml:space="preserve">FORSKYDNINGER I LANGFRISTET GÆLD </v>
      </c>
      <c r="J339" s="3" t="s">
        <v>382</v>
      </c>
    </row>
    <row r="340" spans="1:10" x14ac:dyDescent="0.25">
      <c r="A340" s="16" t="s">
        <v>1803</v>
      </c>
      <c r="B340" s="16" t="s">
        <v>1804</v>
      </c>
      <c r="C340" s="14" t="s">
        <v>164</v>
      </c>
      <c r="D340" s="16" t="s">
        <v>142</v>
      </c>
      <c r="E340" s="16" t="s">
        <v>499</v>
      </c>
      <c r="F340" s="32" t="str">
        <f t="shared" si="24"/>
        <v>8.58</v>
      </c>
      <c r="G340" s="32" t="str">
        <f t="shared" si="25"/>
        <v>8.58.80</v>
      </c>
      <c r="H340" s="32" t="str">
        <f>VLOOKUP(C340,Hovedkonto!$C$2:$E$11,3,FALSE)</f>
        <v>Balanceforskydninger</v>
      </c>
      <c r="I340" s="32" t="str">
        <f>VLOOKUP(F340,Hovedfunktion!$E$2:$G$93,3,FALSE)</f>
        <v xml:space="preserve">MATERIELLE ANLÆGSAKTIVER </v>
      </c>
      <c r="J340" s="3" t="s">
        <v>383</v>
      </c>
    </row>
    <row r="341" spans="1:10" x14ac:dyDescent="0.25">
      <c r="A341" s="16" t="s">
        <v>1803</v>
      </c>
      <c r="B341" s="16" t="s">
        <v>1804</v>
      </c>
      <c r="C341" s="14" t="s">
        <v>164</v>
      </c>
      <c r="D341" s="16" t="s">
        <v>142</v>
      </c>
      <c r="E341" s="16" t="s">
        <v>500</v>
      </c>
      <c r="F341" s="32" t="str">
        <f t="shared" si="24"/>
        <v>8.58</v>
      </c>
      <c r="G341" s="32" t="str">
        <f t="shared" si="25"/>
        <v>8.58.81</v>
      </c>
      <c r="H341" s="32" t="str">
        <f>VLOOKUP(C341,Hovedkonto!$C$2:$E$11,3,FALSE)</f>
        <v>Balanceforskydninger</v>
      </c>
      <c r="I341" s="32" t="str">
        <f>VLOOKUP(F341,Hovedfunktion!$E$2:$G$93,3,FALSE)</f>
        <v xml:space="preserve">MATERIELLE ANLÆGSAKTIVER </v>
      </c>
      <c r="J341" s="3" t="s">
        <v>384</v>
      </c>
    </row>
    <row r="342" spans="1:10" ht="24" x14ac:dyDescent="0.25">
      <c r="A342" s="16" t="s">
        <v>1803</v>
      </c>
      <c r="B342" s="16" t="s">
        <v>1804</v>
      </c>
      <c r="C342" s="14" t="s">
        <v>164</v>
      </c>
      <c r="D342" s="16" t="s">
        <v>142</v>
      </c>
      <c r="E342" s="16" t="s">
        <v>526</v>
      </c>
      <c r="F342" s="32" t="str">
        <f t="shared" si="24"/>
        <v>8.58</v>
      </c>
      <c r="G342" s="32" t="str">
        <f t="shared" si="25"/>
        <v>8.58.82</v>
      </c>
      <c r="H342" s="32" t="str">
        <f>VLOOKUP(C342,Hovedkonto!$C$2:$E$11,3,FALSE)</f>
        <v>Balanceforskydninger</v>
      </c>
      <c r="I342" s="32" t="str">
        <f>VLOOKUP(F342,Hovedfunktion!$E$2:$G$93,3,FALSE)</f>
        <v xml:space="preserve">MATERIELLE ANLÆGSAKTIVER </v>
      </c>
      <c r="J342" s="3" t="s">
        <v>1296</v>
      </c>
    </row>
    <row r="343" spans="1:10" x14ac:dyDescent="0.25">
      <c r="A343" s="16" t="s">
        <v>1803</v>
      </c>
      <c r="B343" s="16" t="s">
        <v>1804</v>
      </c>
      <c r="C343" s="14" t="s">
        <v>164</v>
      </c>
      <c r="D343" s="16" t="s">
        <v>142</v>
      </c>
      <c r="E343" s="16" t="s">
        <v>501</v>
      </c>
      <c r="F343" s="32" t="str">
        <f t="shared" si="24"/>
        <v>8.58</v>
      </c>
      <c r="G343" s="32" t="str">
        <f t="shared" si="25"/>
        <v>8.58.83</v>
      </c>
      <c r="H343" s="32" t="str">
        <f>VLOOKUP(C343,Hovedkonto!$C$2:$E$11,3,FALSE)</f>
        <v>Balanceforskydninger</v>
      </c>
      <c r="I343" s="32" t="str">
        <f>VLOOKUP(F343,Hovedfunktion!$E$2:$G$93,3,FALSE)</f>
        <v xml:space="preserve">MATERIELLE ANLÆGSAKTIVER </v>
      </c>
      <c r="J343" s="3" t="s">
        <v>385</v>
      </c>
    </row>
    <row r="344" spans="1:10" ht="24" x14ac:dyDescent="0.25">
      <c r="A344" s="16" t="s">
        <v>1803</v>
      </c>
      <c r="B344" s="16" t="s">
        <v>1804</v>
      </c>
      <c r="C344" s="14" t="s">
        <v>164</v>
      </c>
      <c r="D344" s="16" t="s">
        <v>142</v>
      </c>
      <c r="E344" s="16" t="s">
        <v>527</v>
      </c>
      <c r="F344" s="32" t="str">
        <f t="shared" si="24"/>
        <v>8.58</v>
      </c>
      <c r="G344" s="32" t="str">
        <f t="shared" si="25"/>
        <v>8.58.84</v>
      </c>
      <c r="H344" s="32" t="str">
        <f>VLOOKUP(C344,Hovedkonto!$C$2:$E$11,3,FALSE)</f>
        <v>Balanceforskydninger</v>
      </c>
      <c r="I344" s="32" t="str">
        <f>VLOOKUP(F344,Hovedfunktion!$E$2:$G$93,3,FALSE)</f>
        <v xml:space="preserve">MATERIELLE ANLÆGSAKTIVER </v>
      </c>
      <c r="J344" s="3" t="s">
        <v>1297</v>
      </c>
    </row>
    <row r="345" spans="1:10" ht="24" x14ac:dyDescent="0.25">
      <c r="A345" s="16" t="s">
        <v>1803</v>
      </c>
      <c r="B345" s="16" t="s">
        <v>1804</v>
      </c>
      <c r="C345" s="14" t="s">
        <v>164</v>
      </c>
      <c r="D345" s="16" t="s">
        <v>145</v>
      </c>
      <c r="E345" s="16" t="s">
        <v>502</v>
      </c>
      <c r="F345" s="32" t="str">
        <f t="shared" si="24"/>
        <v>8.62</v>
      </c>
      <c r="G345" s="32" t="str">
        <f t="shared" si="25"/>
        <v>8.62.85</v>
      </c>
      <c r="H345" s="32" t="str">
        <f>VLOOKUP(C345,Hovedkonto!$C$2:$E$11,3,FALSE)</f>
        <v>Balanceforskydninger</v>
      </c>
      <c r="I345" s="32" t="str">
        <f>VLOOKUP(F345,Hovedfunktion!$E$2:$G$93,3,FALSE)</f>
        <v xml:space="preserve">IMMATERIELLE ANLÆGSAKTIVER </v>
      </c>
      <c r="J345" s="3" t="s">
        <v>1298</v>
      </c>
    </row>
    <row r="346" spans="1:10" ht="24" x14ac:dyDescent="0.25">
      <c r="A346" s="16" t="s">
        <v>1803</v>
      </c>
      <c r="B346" s="16" t="s">
        <v>1804</v>
      </c>
      <c r="C346" s="14" t="s">
        <v>164</v>
      </c>
      <c r="D346" s="16" t="s">
        <v>153</v>
      </c>
      <c r="E346" s="16" t="s">
        <v>545</v>
      </c>
      <c r="F346" s="32" t="str">
        <f t="shared" si="24"/>
        <v>8.65</v>
      </c>
      <c r="G346" s="32" t="str">
        <f t="shared" si="25"/>
        <v>8.65.86</v>
      </c>
      <c r="H346" s="32" t="str">
        <f>VLOOKUP(C346,Hovedkonto!$C$2:$E$11,3,FALSE)</f>
        <v>Balanceforskydninger</v>
      </c>
      <c r="I346" s="32" t="str">
        <f>VLOOKUP(F346,Hovedfunktion!$E$2:$G$93,3,FALSE)</f>
        <v xml:space="preserve">OMSÆTNINGSAKTIVER-VAREBEHOLDNINGER </v>
      </c>
      <c r="J346" s="3" t="s">
        <v>387</v>
      </c>
    </row>
    <row r="347" spans="1:10" ht="24" x14ac:dyDescent="0.25">
      <c r="A347" s="16" t="s">
        <v>1803</v>
      </c>
      <c r="B347" s="16" t="s">
        <v>1804</v>
      </c>
      <c r="C347" s="14" t="s">
        <v>164</v>
      </c>
      <c r="D347" s="16" t="s">
        <v>147</v>
      </c>
      <c r="E347" s="16" t="s">
        <v>503</v>
      </c>
      <c r="F347" s="32" t="str">
        <f t="shared" si="24"/>
        <v>8.68</v>
      </c>
      <c r="G347" s="32" t="str">
        <f t="shared" si="25"/>
        <v>8.68.87</v>
      </c>
      <c r="H347" s="32" t="str">
        <f>VLOOKUP(C347,Hovedkonto!$C$2:$E$11,3,FALSE)</f>
        <v>Balanceforskydninger</v>
      </c>
      <c r="I347" s="32" t="str">
        <f>VLOOKUP(F347,Hovedfunktion!$E$2:$G$93,3,FALSE)</f>
        <v xml:space="preserve">OMSÆTNINGSAKTIVER – FYSISKE ANLÆG TIL SALG </v>
      </c>
      <c r="J347" s="3" t="s">
        <v>388</v>
      </c>
    </row>
    <row r="348" spans="1:10" x14ac:dyDescent="0.25">
      <c r="A348" s="16" t="s">
        <v>1803</v>
      </c>
      <c r="B348" s="16" t="s">
        <v>1804</v>
      </c>
      <c r="C348" s="14" t="s">
        <v>164</v>
      </c>
      <c r="D348" s="16" t="s">
        <v>148</v>
      </c>
      <c r="E348" s="16" t="s">
        <v>505</v>
      </c>
      <c r="F348" s="32" t="str">
        <f t="shared" si="24"/>
        <v>8.72</v>
      </c>
      <c r="G348" s="32" t="str">
        <f t="shared" si="25"/>
        <v>8.72.90</v>
      </c>
      <c r="H348" s="32" t="str">
        <f>VLOOKUP(C348,Hovedkonto!$C$2:$E$11,3,FALSE)</f>
        <v>Balanceforskydninger</v>
      </c>
      <c r="I348" s="32" t="str">
        <f>VLOOKUP(F348,Hovedfunktion!$E$2:$G$93,3,FALSE)</f>
        <v xml:space="preserve">HENSATTE FORPLIGTELSER </v>
      </c>
      <c r="J348" s="3" t="s">
        <v>389</v>
      </c>
    </row>
    <row r="349" spans="1:10" x14ac:dyDescent="0.25">
      <c r="A349" s="16" t="s">
        <v>1803</v>
      </c>
      <c r="B349" s="16" t="s">
        <v>1804</v>
      </c>
      <c r="C349" s="14" t="s">
        <v>164</v>
      </c>
      <c r="D349" s="16" t="s">
        <v>154</v>
      </c>
      <c r="E349" s="16" t="s">
        <v>506</v>
      </c>
      <c r="F349" s="32" t="str">
        <f t="shared" si="24"/>
        <v>8.75</v>
      </c>
      <c r="G349" s="32" t="str">
        <f t="shared" si="25"/>
        <v>8.75.91</v>
      </c>
      <c r="H349" s="32" t="str">
        <f>VLOOKUP(C349,Hovedkonto!$C$2:$E$11,3,FALSE)</f>
        <v>Balanceforskydninger</v>
      </c>
      <c r="I349" s="32" t="str">
        <f>VLOOKUP(F349,Hovedfunktion!$E$2:$G$93,3,FALSE)</f>
        <v xml:space="preserve">EGENKAPITAL </v>
      </c>
      <c r="J349" s="3" t="s">
        <v>390</v>
      </c>
    </row>
    <row r="350" spans="1:10" x14ac:dyDescent="0.25">
      <c r="A350" s="16" t="s">
        <v>1803</v>
      </c>
      <c r="B350" s="16" t="s">
        <v>1804</v>
      </c>
      <c r="C350" s="14" t="s">
        <v>164</v>
      </c>
      <c r="D350" s="16" t="s">
        <v>154</v>
      </c>
      <c r="E350" s="16" t="s">
        <v>546</v>
      </c>
      <c r="F350" s="32" t="str">
        <f t="shared" si="24"/>
        <v>8.75</v>
      </c>
      <c r="G350" s="32" t="str">
        <f t="shared" si="25"/>
        <v>8.75.92</v>
      </c>
      <c r="H350" s="32" t="str">
        <f>VLOOKUP(C350,Hovedkonto!$C$2:$E$11,3,FALSE)</f>
        <v>Balanceforskydninger</v>
      </c>
      <c r="I350" s="32" t="str">
        <f>VLOOKUP(F350,Hovedfunktion!$E$2:$G$93,3,FALSE)</f>
        <v xml:space="preserve">EGENKAPITAL </v>
      </c>
      <c r="J350" s="3" t="s">
        <v>391</v>
      </c>
    </row>
    <row r="351" spans="1:10" x14ac:dyDescent="0.25">
      <c r="A351" s="16" t="s">
        <v>1803</v>
      </c>
      <c r="B351" s="16" t="s">
        <v>1804</v>
      </c>
      <c r="C351" s="14" t="s">
        <v>164</v>
      </c>
      <c r="D351" s="16" t="s">
        <v>154</v>
      </c>
      <c r="E351" s="16" t="s">
        <v>536</v>
      </c>
      <c r="F351" s="32" t="str">
        <f t="shared" si="24"/>
        <v>8.75</v>
      </c>
      <c r="G351" s="32" t="str">
        <f t="shared" si="25"/>
        <v>8.75.93</v>
      </c>
      <c r="H351" s="32" t="str">
        <f>VLOOKUP(C351,Hovedkonto!$C$2:$E$11,3,FALSE)</f>
        <v>Balanceforskydninger</v>
      </c>
      <c r="I351" s="32" t="str">
        <f>VLOOKUP(F351,Hovedfunktion!$E$2:$G$93,3,FALSE)</f>
        <v xml:space="preserve">EGENKAPITAL </v>
      </c>
      <c r="J351" s="3" t="s">
        <v>392</v>
      </c>
    </row>
    <row r="352" spans="1:10" x14ac:dyDescent="0.25">
      <c r="A352" s="16" t="s">
        <v>1803</v>
      </c>
      <c r="B352" s="16" t="s">
        <v>1804</v>
      </c>
      <c r="C352" s="14" t="s">
        <v>164</v>
      </c>
      <c r="D352" s="16" t="s">
        <v>154</v>
      </c>
      <c r="E352" s="16" t="s">
        <v>537</v>
      </c>
      <c r="F352" s="32" t="str">
        <f t="shared" si="24"/>
        <v>8.75</v>
      </c>
      <c r="G352" s="32" t="str">
        <f t="shared" si="25"/>
        <v>8.75.94</v>
      </c>
      <c r="H352" s="32" t="str">
        <f>VLOOKUP(C352,Hovedkonto!$C$2:$E$11,3,FALSE)</f>
        <v>Balanceforskydninger</v>
      </c>
      <c r="I352" s="32" t="str">
        <f>VLOOKUP(F352,Hovedfunktion!$E$2:$G$93,3,FALSE)</f>
        <v xml:space="preserve">EGENKAPITAL </v>
      </c>
      <c r="J352" s="3" t="s">
        <v>393</v>
      </c>
    </row>
    <row r="353" spans="1:10" x14ac:dyDescent="0.25">
      <c r="A353" s="16" t="s">
        <v>1803</v>
      </c>
      <c r="B353" s="16" t="s">
        <v>1804</v>
      </c>
      <c r="C353" s="14" t="s">
        <v>164</v>
      </c>
      <c r="D353" s="16" t="s">
        <v>154</v>
      </c>
      <c r="E353" s="16" t="s">
        <v>507</v>
      </c>
      <c r="F353" s="32" t="str">
        <f t="shared" si="24"/>
        <v>8.75</v>
      </c>
      <c r="G353" s="32" t="str">
        <f t="shared" si="25"/>
        <v>8.75.95</v>
      </c>
      <c r="H353" s="32" t="str">
        <f>VLOOKUP(C353,Hovedkonto!$C$2:$E$11,3,FALSE)</f>
        <v>Balanceforskydninger</v>
      </c>
      <c r="I353" s="32" t="str">
        <f>VLOOKUP(F353,Hovedfunktion!$E$2:$G$93,3,FALSE)</f>
        <v xml:space="preserve">EGENKAPITAL </v>
      </c>
      <c r="J353" s="3" t="s">
        <v>394</v>
      </c>
    </row>
    <row r="354" spans="1:10" x14ac:dyDescent="0.25">
      <c r="A354" s="16" t="s">
        <v>1803</v>
      </c>
      <c r="B354" s="16" t="s">
        <v>1804</v>
      </c>
      <c r="C354" s="14" t="s">
        <v>165</v>
      </c>
      <c r="D354" s="16" t="s">
        <v>133</v>
      </c>
      <c r="E354" s="16" t="s">
        <v>22</v>
      </c>
      <c r="F354" s="32" t="str">
        <f t="shared" si="24"/>
        <v>9.22</v>
      </c>
      <c r="G354" s="32" t="str">
        <f t="shared" si="25"/>
        <v>9.22.01</v>
      </c>
      <c r="H354" s="32" t="str">
        <f>VLOOKUP(C354,Hovedkonto!$C$2:$E$11,3,FALSE)</f>
        <v>Balance</v>
      </c>
      <c r="I354" s="32" t="str">
        <f>VLOOKUP(F354,Hovedfunktion!$E$2:$G$93,3,FALSE)</f>
        <v xml:space="preserve">LIKVIDE AKTIVER </v>
      </c>
      <c r="J354" s="3" t="s">
        <v>362</v>
      </c>
    </row>
    <row r="355" spans="1:10" x14ac:dyDescent="0.25">
      <c r="A355" s="16" t="s">
        <v>1803</v>
      </c>
      <c r="B355" s="16" t="s">
        <v>1804</v>
      </c>
      <c r="C355" s="14" t="s">
        <v>165</v>
      </c>
      <c r="D355" s="16" t="s">
        <v>133</v>
      </c>
      <c r="E355" s="16" t="s">
        <v>26</v>
      </c>
      <c r="F355" s="32" t="str">
        <f t="shared" si="24"/>
        <v>9.22</v>
      </c>
      <c r="G355" s="32" t="str">
        <f t="shared" si="25"/>
        <v>9.22.05</v>
      </c>
      <c r="H355" s="32" t="str">
        <f>VLOOKUP(C355,Hovedkonto!$C$2:$E$11,3,FALSE)</f>
        <v>Balance</v>
      </c>
      <c r="I355" s="32" t="str">
        <f>VLOOKUP(F355,Hovedfunktion!$E$2:$G$93,3,FALSE)</f>
        <v xml:space="preserve">LIKVIDE AKTIVER </v>
      </c>
      <c r="J355" s="3" t="s">
        <v>315</v>
      </c>
    </row>
    <row r="356" spans="1:10" x14ac:dyDescent="0.25">
      <c r="A356" s="16" t="s">
        <v>1803</v>
      </c>
      <c r="B356" s="16" t="s">
        <v>1804</v>
      </c>
      <c r="C356" s="14" t="s">
        <v>165</v>
      </c>
      <c r="D356" s="16" t="s">
        <v>133</v>
      </c>
      <c r="E356" s="16" t="s">
        <v>30</v>
      </c>
      <c r="F356" s="32" t="str">
        <f t="shared" si="24"/>
        <v>9.22</v>
      </c>
      <c r="G356" s="32" t="str">
        <f t="shared" si="25"/>
        <v>9.22.07</v>
      </c>
      <c r="H356" s="32" t="str">
        <f>VLOOKUP(C356,Hovedkonto!$C$2:$E$11,3,FALSE)</f>
        <v>Balance</v>
      </c>
      <c r="I356" s="32" t="str">
        <f>VLOOKUP(F356,Hovedfunktion!$E$2:$G$93,3,FALSE)</f>
        <v xml:space="preserve">LIKVIDE AKTIVER </v>
      </c>
      <c r="J356" s="3" t="s">
        <v>316</v>
      </c>
    </row>
    <row r="357" spans="1:10" x14ac:dyDescent="0.25">
      <c r="A357" s="16" t="s">
        <v>1803</v>
      </c>
      <c r="B357" s="16" t="s">
        <v>1804</v>
      </c>
      <c r="C357" s="14" t="s">
        <v>165</v>
      </c>
      <c r="D357" s="16" t="s">
        <v>133</v>
      </c>
      <c r="E357" s="16" t="s">
        <v>29</v>
      </c>
      <c r="F357" s="32" t="str">
        <f t="shared" si="24"/>
        <v>9.22</v>
      </c>
      <c r="G357" s="32" t="str">
        <f t="shared" si="25"/>
        <v>9.22.08</v>
      </c>
      <c r="H357" s="32" t="str">
        <f>VLOOKUP(C357,Hovedkonto!$C$2:$E$11,3,FALSE)</f>
        <v>Balance</v>
      </c>
      <c r="I357" s="32" t="str">
        <f>VLOOKUP(F357,Hovedfunktion!$E$2:$G$93,3,FALSE)</f>
        <v xml:space="preserve">LIKVIDE AKTIVER </v>
      </c>
      <c r="J357" s="3" t="s">
        <v>317</v>
      </c>
    </row>
    <row r="358" spans="1:10" x14ac:dyDescent="0.25">
      <c r="A358" s="16" t="s">
        <v>1803</v>
      </c>
      <c r="B358" s="16" t="s">
        <v>1804</v>
      </c>
      <c r="C358" s="14" t="s">
        <v>165</v>
      </c>
      <c r="D358" s="16" t="s">
        <v>133</v>
      </c>
      <c r="E358" s="16" t="s">
        <v>28</v>
      </c>
      <c r="F358" s="32" t="str">
        <f t="shared" si="24"/>
        <v>9.22</v>
      </c>
      <c r="G358" s="32" t="str">
        <f t="shared" si="25"/>
        <v>9.22.09</v>
      </c>
      <c r="H358" s="32" t="str">
        <f>VLOOKUP(C358,Hovedkonto!$C$2:$E$11,3,FALSE)</f>
        <v>Balance</v>
      </c>
      <c r="I358" s="32" t="str">
        <f>VLOOKUP(F358,Hovedfunktion!$E$2:$G$93,3,FALSE)</f>
        <v xml:space="preserve">LIKVIDE AKTIVER </v>
      </c>
      <c r="J358" s="3" t="s">
        <v>395</v>
      </c>
    </row>
    <row r="359" spans="1:10" x14ac:dyDescent="0.25">
      <c r="A359" s="16" t="s">
        <v>1803</v>
      </c>
      <c r="B359" s="16" t="s">
        <v>1804</v>
      </c>
      <c r="C359" s="14" t="s">
        <v>165</v>
      </c>
      <c r="D359" s="16" t="s">
        <v>133</v>
      </c>
      <c r="E359" s="16" t="s">
        <v>485</v>
      </c>
      <c r="F359" s="32" t="str">
        <f t="shared" si="24"/>
        <v>9.22</v>
      </c>
      <c r="G359" s="32" t="str">
        <f t="shared" si="25"/>
        <v>9.22.10</v>
      </c>
      <c r="H359" s="32" t="str">
        <f>VLOOKUP(C359,Hovedkonto!$C$2:$E$11,3,FALSE)</f>
        <v>Balance</v>
      </c>
      <c r="I359" s="32" t="str">
        <f>VLOOKUP(F359,Hovedfunktion!$E$2:$G$93,3,FALSE)</f>
        <v xml:space="preserve">LIKVIDE AKTIVER </v>
      </c>
      <c r="J359" s="3" t="s">
        <v>319</v>
      </c>
    </row>
    <row r="360" spans="1:10" x14ac:dyDescent="0.25">
      <c r="A360" s="16" t="s">
        <v>1803</v>
      </c>
      <c r="B360" s="16" t="s">
        <v>1804</v>
      </c>
      <c r="C360" s="14" t="s">
        <v>165</v>
      </c>
      <c r="D360" s="16" t="s">
        <v>133</v>
      </c>
      <c r="E360" s="16" t="s">
        <v>486</v>
      </c>
      <c r="F360" s="32" t="str">
        <f t="shared" si="24"/>
        <v>9.22</v>
      </c>
      <c r="G360" s="32" t="str">
        <f t="shared" si="25"/>
        <v>9.22.11</v>
      </c>
      <c r="H360" s="32" t="str">
        <f>VLOOKUP(C360,Hovedkonto!$C$2:$E$11,3,FALSE)</f>
        <v>Balance</v>
      </c>
      <c r="I360" s="32" t="str">
        <f>VLOOKUP(F360,Hovedfunktion!$E$2:$G$93,3,FALSE)</f>
        <v xml:space="preserve">LIKVIDE AKTIVER </v>
      </c>
      <c r="J360" s="3" t="s">
        <v>320</v>
      </c>
    </row>
    <row r="361" spans="1:10" x14ac:dyDescent="0.25">
      <c r="A361" s="16" t="s">
        <v>1803</v>
      </c>
      <c r="B361" s="16" t="s">
        <v>1804</v>
      </c>
      <c r="C361" s="14" t="s">
        <v>165</v>
      </c>
      <c r="D361" s="16" t="s">
        <v>134</v>
      </c>
      <c r="E361" s="16" t="s">
        <v>487</v>
      </c>
      <c r="F361" s="32" t="str">
        <f t="shared" si="24"/>
        <v>9.25</v>
      </c>
      <c r="G361" s="32" t="str">
        <f t="shared" si="25"/>
        <v>9.25.12</v>
      </c>
      <c r="H361" s="32" t="str">
        <f>VLOOKUP(C361,Hovedkonto!$C$2:$E$11,3,FALSE)</f>
        <v>Balance</v>
      </c>
      <c r="I361" s="32" t="str">
        <f>VLOOKUP(F361,Hovedfunktion!$E$2:$G$93,3,FALSE)</f>
        <v xml:space="preserve">TILGODEHAVENDER HOS STATEN </v>
      </c>
      <c r="J361" s="3" t="s">
        <v>364</v>
      </c>
    </row>
    <row r="362" spans="1:10" x14ac:dyDescent="0.25">
      <c r="A362" s="16" t="s">
        <v>1803</v>
      </c>
      <c r="B362" s="16" t="s">
        <v>1804</v>
      </c>
      <c r="C362" s="14" t="s">
        <v>165</v>
      </c>
      <c r="D362" s="16" t="s">
        <v>134</v>
      </c>
      <c r="E362" s="16" t="s">
        <v>488</v>
      </c>
      <c r="F362" s="32" t="str">
        <f t="shared" ref="F362:F427" si="26">CONCATENATE(C362,".",D362)</f>
        <v>9.25</v>
      </c>
      <c r="G362" s="32" t="str">
        <f t="shared" ref="G362:G427" si="27">CONCATENATE(C362,".",D362,".",E362)</f>
        <v>9.25.13</v>
      </c>
      <c r="H362" s="32" t="str">
        <f>VLOOKUP(C362,Hovedkonto!$C$2:$E$11,3,FALSE)</f>
        <v>Balance</v>
      </c>
      <c r="I362" s="32" t="str">
        <f>VLOOKUP(F362,Hovedfunktion!$E$2:$G$93,3,FALSE)</f>
        <v xml:space="preserve">TILGODEHAVENDER HOS STATEN </v>
      </c>
      <c r="J362" s="3" t="s">
        <v>365</v>
      </c>
    </row>
    <row r="363" spans="1:10" ht="24" x14ac:dyDescent="0.25">
      <c r="A363" s="16" t="s">
        <v>1803</v>
      </c>
      <c r="B363" s="16" t="s">
        <v>1804</v>
      </c>
      <c r="C363" s="14" t="s">
        <v>165</v>
      </c>
      <c r="D363" s="16" t="s">
        <v>135</v>
      </c>
      <c r="E363" s="16" t="s">
        <v>515</v>
      </c>
      <c r="F363" s="32" t="str">
        <f t="shared" si="26"/>
        <v>9.28</v>
      </c>
      <c r="G363" s="32" t="str">
        <f t="shared" si="27"/>
        <v>9.28.14</v>
      </c>
      <c r="H363" s="32" t="str">
        <f>VLOOKUP(C363,Hovedkonto!$C$2:$E$11,3,FALSE)</f>
        <v>Balance</v>
      </c>
      <c r="I363" s="32" t="str">
        <f>VLOOKUP(F363,Hovedfunktion!$E$2:$G$93,3,FALSE)</f>
        <v xml:space="preserve">KORTFRISTEDE TILGODEHAVENDER I ØVRIGT </v>
      </c>
      <c r="J363" s="3" t="s">
        <v>321</v>
      </c>
    </row>
    <row r="364" spans="1:10" ht="24" x14ac:dyDescent="0.25">
      <c r="A364" s="16" t="s">
        <v>1803</v>
      </c>
      <c r="B364" s="16" t="s">
        <v>1804</v>
      </c>
      <c r="C364" s="14" t="s">
        <v>165</v>
      </c>
      <c r="D364" s="16" t="s">
        <v>135</v>
      </c>
      <c r="E364" s="16" t="s">
        <v>489</v>
      </c>
      <c r="F364" s="32" t="str">
        <f t="shared" si="26"/>
        <v>9.28</v>
      </c>
      <c r="G364" s="32" t="str">
        <f t="shared" si="27"/>
        <v>9.28.15</v>
      </c>
      <c r="H364" s="32" t="str">
        <f>VLOOKUP(C364,Hovedkonto!$C$2:$E$11,3,FALSE)</f>
        <v>Balance</v>
      </c>
      <c r="I364" s="32" t="str">
        <f>VLOOKUP(F364,Hovedfunktion!$E$2:$G$93,3,FALSE)</f>
        <v xml:space="preserve">KORTFRISTEDE TILGODEHAVENDER I ØVRIGT </v>
      </c>
      <c r="J364" s="3" t="s">
        <v>365</v>
      </c>
    </row>
    <row r="365" spans="1:10" ht="24" x14ac:dyDescent="0.25">
      <c r="A365" s="16" t="s">
        <v>1803</v>
      </c>
      <c r="B365" s="16" t="s">
        <v>1804</v>
      </c>
      <c r="C365" s="14" t="s">
        <v>165</v>
      </c>
      <c r="D365" s="16" t="s">
        <v>135</v>
      </c>
      <c r="E365" s="16" t="s">
        <v>490</v>
      </c>
      <c r="F365" s="32" t="str">
        <f t="shared" si="26"/>
        <v>9.28</v>
      </c>
      <c r="G365" s="32" t="str">
        <f t="shared" si="27"/>
        <v>9.28.17</v>
      </c>
      <c r="H365" s="32" t="str">
        <f>VLOOKUP(C365,Hovedkonto!$C$2:$E$11,3,FALSE)</f>
        <v>Balance</v>
      </c>
      <c r="I365" s="32" t="str">
        <f>VLOOKUP(F365,Hovedfunktion!$E$2:$G$93,3,FALSE)</f>
        <v xml:space="preserve">KORTFRISTEDE TILGODEHAVENDER I ØVRIGT </v>
      </c>
      <c r="J365" s="3" t="s">
        <v>366</v>
      </c>
    </row>
    <row r="366" spans="1:10" ht="24" x14ac:dyDescent="0.25">
      <c r="A366" s="16" t="s">
        <v>1803</v>
      </c>
      <c r="B366" s="16" t="s">
        <v>1804</v>
      </c>
      <c r="C366" s="14" t="s">
        <v>165</v>
      </c>
      <c r="D366" s="16" t="s">
        <v>135</v>
      </c>
      <c r="E366" s="16" t="s">
        <v>491</v>
      </c>
      <c r="F366" s="32" t="str">
        <f t="shared" si="26"/>
        <v>9.28</v>
      </c>
      <c r="G366" s="32" t="str">
        <f t="shared" si="27"/>
        <v>9.28.18</v>
      </c>
      <c r="H366" s="32" t="str">
        <f>VLOOKUP(C366,Hovedkonto!$C$2:$E$11,3,FALSE)</f>
        <v>Balance</v>
      </c>
      <c r="I366" s="32" t="str">
        <f>VLOOKUP(F366,Hovedfunktion!$E$2:$G$93,3,FALSE)</f>
        <v xml:space="preserve">KORTFRISTEDE TILGODEHAVENDER I ØVRIGT </v>
      </c>
      <c r="J366" s="3" t="s">
        <v>323</v>
      </c>
    </row>
    <row r="367" spans="1:10" ht="24" x14ac:dyDescent="0.25">
      <c r="A367" s="16" t="s">
        <v>1803</v>
      </c>
      <c r="B367" s="16" t="s">
        <v>1804</v>
      </c>
      <c r="C367" s="14" t="s">
        <v>165</v>
      </c>
      <c r="D367" s="16" t="s">
        <v>135</v>
      </c>
      <c r="E367" s="16" t="s">
        <v>529</v>
      </c>
      <c r="F367" s="32" t="str">
        <f t="shared" si="26"/>
        <v>9.28</v>
      </c>
      <c r="G367" s="32" t="str">
        <f t="shared" si="27"/>
        <v>9.28.19</v>
      </c>
      <c r="H367" s="32" t="str">
        <f>VLOOKUP(C367,Hovedkonto!$C$2:$E$11,3,FALSE)</f>
        <v>Balance</v>
      </c>
      <c r="I367" s="32" t="str">
        <f>VLOOKUP(F367,Hovedfunktion!$E$2:$G$93,3,FALSE)</f>
        <v xml:space="preserve">KORTFRISTEDE TILGODEHAVENDER I ØVRIGT </v>
      </c>
      <c r="J367" s="3" t="s">
        <v>324</v>
      </c>
    </row>
    <row r="368" spans="1:10" x14ac:dyDescent="0.25">
      <c r="A368" s="16" t="s">
        <v>1803</v>
      </c>
      <c r="B368" s="16" t="s">
        <v>1804</v>
      </c>
      <c r="C368" s="14" t="s">
        <v>165</v>
      </c>
      <c r="D368" s="16" t="s">
        <v>136</v>
      </c>
      <c r="E368" s="16" t="s">
        <v>492</v>
      </c>
      <c r="F368" s="32" t="str">
        <f t="shared" si="26"/>
        <v>9.32</v>
      </c>
      <c r="G368" s="32" t="str">
        <f t="shared" si="27"/>
        <v>9.32.20</v>
      </c>
      <c r="H368" s="32" t="str">
        <f>VLOOKUP(C368,Hovedkonto!$C$2:$E$11,3,FALSE)</f>
        <v>Balance</v>
      </c>
      <c r="I368" s="32" t="str">
        <f>VLOOKUP(F368,Hovedfunktion!$E$2:$G$93,3,FALSE)</f>
        <v xml:space="preserve">LANGFRISTEDE TILGODEHAVENDER </v>
      </c>
      <c r="J368" s="3" t="s">
        <v>325</v>
      </c>
    </row>
    <row r="369" spans="1:10" x14ac:dyDescent="0.25">
      <c r="A369" s="16" t="s">
        <v>1803</v>
      </c>
      <c r="B369" s="16" t="s">
        <v>1804</v>
      </c>
      <c r="C369" s="14" t="s">
        <v>165</v>
      </c>
      <c r="D369" s="16" t="s">
        <v>136</v>
      </c>
      <c r="E369" s="16" t="s">
        <v>530</v>
      </c>
      <c r="F369" s="32" t="str">
        <f t="shared" si="26"/>
        <v>9.32</v>
      </c>
      <c r="G369" s="32" t="str">
        <f t="shared" si="27"/>
        <v>9.32.21</v>
      </c>
      <c r="H369" s="32" t="str">
        <f>VLOOKUP(C369,Hovedkonto!$C$2:$E$11,3,FALSE)</f>
        <v>Balance</v>
      </c>
      <c r="I369" s="32" t="str">
        <f>VLOOKUP(F369,Hovedfunktion!$E$2:$G$93,3,FALSE)</f>
        <v xml:space="preserve">LANGFRISTEDE TILGODEHAVENDER </v>
      </c>
      <c r="J369" s="3" t="s">
        <v>326</v>
      </c>
    </row>
    <row r="370" spans="1:10" x14ac:dyDescent="0.25">
      <c r="A370" s="16" t="s">
        <v>1803</v>
      </c>
      <c r="B370" s="16" t="s">
        <v>1804</v>
      </c>
      <c r="C370" s="14" t="s">
        <v>165</v>
      </c>
      <c r="D370" s="16" t="s">
        <v>136</v>
      </c>
      <c r="E370" s="16" t="s">
        <v>133</v>
      </c>
      <c r="F370" s="32" t="str">
        <f t="shared" si="26"/>
        <v>9.32</v>
      </c>
      <c r="G370" s="32" t="str">
        <f t="shared" si="27"/>
        <v>9.32.22</v>
      </c>
      <c r="H370" s="32" t="str">
        <f>VLOOKUP(C370,Hovedkonto!$C$2:$E$11,3,FALSE)</f>
        <v>Balance</v>
      </c>
      <c r="I370" s="32" t="str">
        <f>VLOOKUP(F370,Hovedfunktion!$E$2:$G$93,3,FALSE)</f>
        <v xml:space="preserve">LANGFRISTEDE TILGODEHAVENDER </v>
      </c>
      <c r="J370" s="3" t="s">
        <v>327</v>
      </c>
    </row>
    <row r="371" spans="1:10" x14ac:dyDescent="0.25">
      <c r="A371" s="16" t="s">
        <v>1803</v>
      </c>
      <c r="B371" s="16" t="s">
        <v>1804</v>
      </c>
      <c r="C371" s="14" t="s">
        <v>165</v>
      </c>
      <c r="D371" s="16" t="s">
        <v>136</v>
      </c>
      <c r="E371" s="16" t="s">
        <v>516</v>
      </c>
      <c r="F371" s="32" t="str">
        <f t="shared" si="26"/>
        <v>9.32</v>
      </c>
      <c r="G371" s="32" t="str">
        <f t="shared" si="27"/>
        <v>9.32.23</v>
      </c>
      <c r="H371" s="32" t="str">
        <f>VLOOKUP(C371,Hovedkonto!$C$2:$E$11,3,FALSE)</f>
        <v>Balance</v>
      </c>
      <c r="I371" s="32" t="str">
        <f>VLOOKUP(F371,Hovedfunktion!$E$2:$G$93,3,FALSE)</f>
        <v xml:space="preserve">LANGFRISTEDE TILGODEHAVENDER </v>
      </c>
      <c r="J371" s="3" t="s">
        <v>328</v>
      </c>
    </row>
    <row r="372" spans="1:10" x14ac:dyDescent="0.25">
      <c r="A372" s="16" t="s">
        <v>1803</v>
      </c>
      <c r="B372" s="16" t="s">
        <v>1804</v>
      </c>
      <c r="C372" s="14" t="s">
        <v>165</v>
      </c>
      <c r="D372" s="16" t="s">
        <v>136</v>
      </c>
      <c r="E372" s="16" t="s">
        <v>531</v>
      </c>
      <c r="F372" s="32" t="str">
        <f t="shared" si="26"/>
        <v>9.32</v>
      </c>
      <c r="G372" s="32" t="str">
        <f t="shared" si="27"/>
        <v>9.32.24</v>
      </c>
      <c r="H372" s="32" t="str">
        <f>VLOOKUP(C372,Hovedkonto!$C$2:$E$11,3,FALSE)</f>
        <v>Balance</v>
      </c>
      <c r="I372" s="32" t="str">
        <f>VLOOKUP(F372,Hovedfunktion!$E$2:$G$93,3,FALSE)</f>
        <v xml:space="preserve">LANGFRISTEDE TILGODEHAVENDER </v>
      </c>
      <c r="J372" s="3" t="s">
        <v>367</v>
      </c>
    </row>
    <row r="373" spans="1:10" x14ac:dyDescent="0.25">
      <c r="A373" s="16" t="s">
        <v>1803</v>
      </c>
      <c r="B373" s="16" t="s">
        <v>1804</v>
      </c>
      <c r="C373" s="14" t="s">
        <v>165</v>
      </c>
      <c r="D373" s="16" t="s">
        <v>136</v>
      </c>
      <c r="E373" s="16" t="s">
        <v>134</v>
      </c>
      <c r="F373" s="32" t="str">
        <f t="shared" si="26"/>
        <v>9.32</v>
      </c>
      <c r="G373" s="32" t="str">
        <f t="shared" si="27"/>
        <v>9.32.25</v>
      </c>
      <c r="H373" s="32" t="str">
        <f>VLOOKUP(C373,Hovedkonto!$C$2:$E$11,3,FALSE)</f>
        <v>Balance</v>
      </c>
      <c r="I373" s="32" t="str">
        <f>VLOOKUP(F373,Hovedfunktion!$E$2:$G$93,3,FALSE)</f>
        <v xml:space="preserve">LANGFRISTEDE TILGODEHAVENDER </v>
      </c>
      <c r="J373" s="3" t="s">
        <v>329</v>
      </c>
    </row>
    <row r="374" spans="1:10" x14ac:dyDescent="0.25">
      <c r="A374" s="16" t="s">
        <v>1803</v>
      </c>
      <c r="B374" s="16" t="s">
        <v>1804</v>
      </c>
      <c r="C374" s="14" t="s">
        <v>165</v>
      </c>
      <c r="D374" s="16" t="s">
        <v>136</v>
      </c>
      <c r="E374" s="16" t="s">
        <v>542</v>
      </c>
      <c r="F374" s="32" t="str">
        <f t="shared" si="26"/>
        <v>9.32</v>
      </c>
      <c r="G374" s="32" t="str">
        <f t="shared" si="27"/>
        <v>9.32.26</v>
      </c>
      <c r="H374" s="32" t="str">
        <f>VLOOKUP(C374,Hovedkonto!$C$2:$E$11,3,FALSE)</f>
        <v>Balance</v>
      </c>
      <c r="I374" s="32" t="str">
        <f>VLOOKUP(F374,Hovedfunktion!$E$2:$G$93,3,FALSE)</f>
        <v xml:space="preserve">LANGFRISTEDE TILGODEHAVENDER </v>
      </c>
      <c r="J374" s="3" t="s">
        <v>330</v>
      </c>
    </row>
    <row r="375" spans="1:10" x14ac:dyDescent="0.25">
      <c r="A375" s="16" t="s">
        <v>1803</v>
      </c>
      <c r="B375" s="16" t="s">
        <v>1804</v>
      </c>
      <c r="C375" s="14" t="s">
        <v>165</v>
      </c>
      <c r="D375" s="16" t="s">
        <v>136</v>
      </c>
      <c r="E375" s="16" t="s">
        <v>543</v>
      </c>
      <c r="F375" s="32" t="str">
        <f t="shared" si="26"/>
        <v>9.32</v>
      </c>
      <c r="G375" s="32" t="str">
        <f t="shared" si="27"/>
        <v>9.32.27</v>
      </c>
      <c r="H375" s="32" t="str">
        <f>VLOOKUP(C375,Hovedkonto!$C$2:$E$11,3,FALSE)</f>
        <v>Balance</v>
      </c>
      <c r="I375" s="32" t="str">
        <f>VLOOKUP(F375,Hovedfunktion!$E$2:$G$93,3,FALSE)</f>
        <v xml:space="preserve">LANGFRISTEDE TILGODEHAVENDER </v>
      </c>
      <c r="J375" s="3" t="s">
        <v>331</v>
      </c>
    </row>
    <row r="376" spans="1:10" ht="24" x14ac:dyDescent="0.25">
      <c r="A376" s="16" t="s">
        <v>1803</v>
      </c>
      <c r="B376" s="16" t="s">
        <v>1804</v>
      </c>
      <c r="C376" s="14" t="s">
        <v>165</v>
      </c>
      <c r="D376" s="16" t="s">
        <v>137</v>
      </c>
      <c r="E376" s="16" t="s">
        <v>1515</v>
      </c>
      <c r="F376" s="32" t="str">
        <f t="shared" si="26"/>
        <v>9.35</v>
      </c>
      <c r="G376" s="32" t="str">
        <f t="shared" si="27"/>
        <v>9.35.29</v>
      </c>
      <c r="H376" s="32" t="str">
        <f>VLOOKUP(C376,Hovedkonto!$C$2:$E$11,3,FALSE)</f>
        <v>Balance</v>
      </c>
      <c r="I376" s="32" t="str">
        <f>VLOOKUP(F376,Hovedfunktion!$E$2:$G$93,3,FALSE)</f>
        <v xml:space="preserve">UDLÆG VEDRØRENDE FORSYNINGSVIRKSOMHEDER </v>
      </c>
      <c r="J376" s="3" t="s">
        <v>1399</v>
      </c>
    </row>
    <row r="377" spans="1:10" ht="24" x14ac:dyDescent="0.25">
      <c r="A377" s="16" t="s">
        <v>1803</v>
      </c>
      <c r="B377" s="16" t="s">
        <v>1804</v>
      </c>
      <c r="C377" s="14" t="s">
        <v>165</v>
      </c>
      <c r="D377" s="16" t="s">
        <v>137</v>
      </c>
      <c r="E377" s="16" t="s">
        <v>143</v>
      </c>
      <c r="F377" s="32" t="str">
        <f t="shared" si="26"/>
        <v>9.35</v>
      </c>
      <c r="G377" s="32" t="str">
        <f t="shared" si="27"/>
        <v>9.35.30</v>
      </c>
      <c r="H377" s="32" t="str">
        <f>VLOOKUP(C377,Hovedkonto!$C$2:$E$11,3,FALSE)</f>
        <v>Balance</v>
      </c>
      <c r="I377" s="32" t="str">
        <f>VLOOKUP(F377,Hovedfunktion!$E$2:$G$93,3,FALSE)</f>
        <v xml:space="preserve">UDLÆG VEDRØRENDE FORSYNINGSVIRKSOMHEDER </v>
      </c>
      <c r="J377" s="3" t="s">
        <v>332</v>
      </c>
    </row>
    <row r="378" spans="1:10" ht="24" x14ac:dyDescent="0.25">
      <c r="A378" s="16" t="s">
        <v>1803</v>
      </c>
      <c r="B378" s="16" t="s">
        <v>1804</v>
      </c>
      <c r="C378" s="14" t="s">
        <v>165</v>
      </c>
      <c r="D378" s="16" t="s">
        <v>137</v>
      </c>
      <c r="E378" s="16" t="s">
        <v>493</v>
      </c>
      <c r="F378" s="32" t="str">
        <f t="shared" si="26"/>
        <v>9.35</v>
      </c>
      <c r="G378" s="32" t="str">
        <f t="shared" si="27"/>
        <v>9.35.31</v>
      </c>
      <c r="H378" s="32" t="str">
        <f>VLOOKUP(C378,Hovedkonto!$C$2:$E$11,3,FALSE)</f>
        <v>Balance</v>
      </c>
      <c r="I378" s="32" t="str">
        <f>VLOOKUP(F378,Hovedfunktion!$E$2:$G$93,3,FALSE)</f>
        <v xml:space="preserve">UDLÆG VEDRØRENDE FORSYNINGSVIRKSOMHEDER </v>
      </c>
      <c r="J378" s="3" t="s">
        <v>195</v>
      </c>
    </row>
    <row r="379" spans="1:10" ht="24" x14ac:dyDescent="0.25">
      <c r="A379" s="16" t="s">
        <v>1803</v>
      </c>
      <c r="B379" s="16" t="s">
        <v>1804</v>
      </c>
      <c r="C379" s="14" t="s">
        <v>165</v>
      </c>
      <c r="D379" s="16" t="s">
        <v>137</v>
      </c>
      <c r="E379" s="16" t="s">
        <v>136</v>
      </c>
      <c r="F379" s="32" t="str">
        <f t="shared" si="26"/>
        <v>9.35</v>
      </c>
      <c r="G379" s="32" t="str">
        <f t="shared" si="27"/>
        <v>9.35.32</v>
      </c>
      <c r="H379" s="32" t="str">
        <f>VLOOKUP(C379,Hovedkonto!$C$2:$E$11,3,FALSE)</f>
        <v>Balance</v>
      </c>
      <c r="I379" s="32" t="str">
        <f>VLOOKUP(F379,Hovedfunktion!$E$2:$G$93,3,FALSE)</f>
        <v xml:space="preserve">UDLÆG VEDRØRENDE FORSYNINGSVIRKSOMHEDER </v>
      </c>
      <c r="J379" s="3" t="s">
        <v>196</v>
      </c>
    </row>
    <row r="380" spans="1:10" ht="24" x14ac:dyDescent="0.25">
      <c r="A380" s="16" t="s">
        <v>1803</v>
      </c>
      <c r="B380" s="16" t="s">
        <v>1804</v>
      </c>
      <c r="C380" s="14" t="s">
        <v>165</v>
      </c>
      <c r="D380" s="16" t="s">
        <v>137</v>
      </c>
      <c r="E380" s="16" t="s">
        <v>517</v>
      </c>
      <c r="F380" s="32" t="str">
        <f t="shared" si="26"/>
        <v>9.35</v>
      </c>
      <c r="G380" s="32" t="str">
        <f t="shared" si="27"/>
        <v>9.35.33</v>
      </c>
      <c r="H380" s="32" t="str">
        <f>VLOOKUP(C380,Hovedkonto!$C$2:$E$11,3,FALSE)</f>
        <v>Balance</v>
      </c>
      <c r="I380" s="32" t="str">
        <f>VLOOKUP(F380,Hovedfunktion!$E$2:$G$93,3,FALSE)</f>
        <v xml:space="preserve">UDLÆG VEDRØRENDE FORSYNINGSVIRKSOMHEDER </v>
      </c>
      <c r="J380" s="3" t="s">
        <v>197</v>
      </c>
    </row>
    <row r="381" spans="1:10" ht="24" x14ac:dyDescent="0.25">
      <c r="A381" s="16" t="s">
        <v>1803</v>
      </c>
      <c r="B381" s="16" t="s">
        <v>1804</v>
      </c>
      <c r="C381" s="14" t="s">
        <v>165</v>
      </c>
      <c r="D381" s="16" t="s">
        <v>137</v>
      </c>
      <c r="E381" s="16" t="s">
        <v>518</v>
      </c>
      <c r="F381" s="32" t="str">
        <f t="shared" si="26"/>
        <v>9.35</v>
      </c>
      <c r="G381" s="32" t="str">
        <f t="shared" si="27"/>
        <v>9.35.34</v>
      </c>
      <c r="H381" s="32" t="str">
        <f>VLOOKUP(C381,Hovedkonto!$C$2:$E$11,3,FALSE)</f>
        <v>Balance</v>
      </c>
      <c r="I381" s="32" t="str">
        <f>VLOOKUP(F381,Hovedfunktion!$E$2:$G$93,3,FALSE)</f>
        <v xml:space="preserve">UDLÆG VEDRØRENDE FORSYNINGSVIRKSOMHEDER </v>
      </c>
      <c r="J381" s="3" t="s">
        <v>198</v>
      </c>
    </row>
    <row r="382" spans="1:10" ht="24" x14ac:dyDescent="0.25">
      <c r="A382" s="16" t="s">
        <v>1803</v>
      </c>
      <c r="B382" s="16" t="s">
        <v>1804</v>
      </c>
      <c r="C382" s="14" t="s">
        <v>165</v>
      </c>
      <c r="D382" s="16" t="s">
        <v>137</v>
      </c>
      <c r="E382" s="16" t="s">
        <v>137</v>
      </c>
      <c r="F382" s="32" t="str">
        <f t="shared" si="26"/>
        <v>9.35</v>
      </c>
      <c r="G382" s="32" t="str">
        <f t="shared" si="27"/>
        <v>9.35.35</v>
      </c>
      <c r="H382" s="32" t="str">
        <f>VLOOKUP(C382,Hovedkonto!$C$2:$E$11,3,FALSE)</f>
        <v>Balance</v>
      </c>
      <c r="I382" s="32" t="str">
        <f>VLOOKUP(F382,Hovedfunktion!$E$2:$G$93,3,FALSE)</f>
        <v xml:space="preserve">UDLÆG VEDRØRENDE FORSYNINGSVIRKSOMHEDER </v>
      </c>
      <c r="J382" s="3" t="s">
        <v>199</v>
      </c>
    </row>
    <row r="383" spans="1:10" ht="24" x14ac:dyDescent="0.25">
      <c r="A383" s="16" t="s">
        <v>1803</v>
      </c>
      <c r="B383" s="16" t="s">
        <v>1804</v>
      </c>
      <c r="C383" s="14" t="s">
        <v>165</v>
      </c>
      <c r="D383" s="16" t="s">
        <v>137</v>
      </c>
      <c r="E383" s="16" t="s">
        <v>547</v>
      </c>
      <c r="F383" s="32" t="str">
        <f t="shared" si="26"/>
        <v>9.35</v>
      </c>
      <c r="G383" s="32" t="str">
        <f t="shared" si="27"/>
        <v>9.35.36</v>
      </c>
      <c r="H383" s="32" t="str">
        <f>VLOOKUP(C383,Hovedkonto!$C$2:$E$11,3,FALSE)</f>
        <v>Balance</v>
      </c>
      <c r="I383" s="32" t="str">
        <f>VLOOKUP(F383,Hovedfunktion!$E$2:$G$93,3,FALSE)</f>
        <v xml:space="preserve">UDLÆG VEDRØRENDE FORSYNINGSVIRKSOMHEDER </v>
      </c>
      <c r="J383" s="3" t="s">
        <v>1399</v>
      </c>
    </row>
    <row r="384" spans="1:10" ht="36" x14ac:dyDescent="0.25">
      <c r="A384" s="16" t="s">
        <v>1803</v>
      </c>
      <c r="B384" s="16" t="s">
        <v>1804</v>
      </c>
      <c r="C384" s="14" t="s">
        <v>165</v>
      </c>
      <c r="D384" s="16" t="s">
        <v>138</v>
      </c>
      <c r="E384" s="16" t="s">
        <v>547</v>
      </c>
      <c r="F384" s="32" t="str">
        <f t="shared" si="26"/>
        <v>9.38</v>
      </c>
      <c r="G384" s="32" t="str">
        <f t="shared" si="27"/>
        <v>9.38.36</v>
      </c>
      <c r="H384" s="32" t="str">
        <f>VLOOKUP(C384,Hovedkonto!$C$2:$E$11,3,FALSE)</f>
        <v>Balance</v>
      </c>
      <c r="I384" s="32" t="str">
        <f>VLOOKUP(F384,Hovedfunktion!$E$2:$G$93,3,FALSE)</f>
        <v xml:space="preserve">AKTIVER VEDRØRENDE BELØB TIL OPKRÆVNING ELLER UDBETALING FOR ANDRE </v>
      </c>
      <c r="J384" s="3" t="s">
        <v>369</v>
      </c>
    </row>
    <row r="385" spans="1:10" ht="36" x14ac:dyDescent="0.25">
      <c r="A385" s="16" t="s">
        <v>1803</v>
      </c>
      <c r="B385" s="16" t="s">
        <v>1804</v>
      </c>
      <c r="C385" s="14" t="s">
        <v>165</v>
      </c>
      <c r="D385" s="16" t="s">
        <v>138</v>
      </c>
      <c r="E385" s="16" t="s">
        <v>532</v>
      </c>
      <c r="F385" s="32" t="str">
        <f t="shared" si="26"/>
        <v>9.38</v>
      </c>
      <c r="G385" s="32" t="str">
        <f t="shared" si="27"/>
        <v>9.38.37</v>
      </c>
      <c r="H385" s="32" t="str">
        <f>VLOOKUP(C385,Hovedkonto!$C$2:$E$11,3,FALSE)</f>
        <v>Balance</v>
      </c>
      <c r="I385" s="32" t="str">
        <f>VLOOKUP(F385,Hovedfunktion!$E$2:$G$93,3,FALSE)</f>
        <v xml:space="preserve">AKTIVER VEDRØRENDE BELØB TIL OPKRÆVNING ELLER UDBETALING FOR ANDRE </v>
      </c>
      <c r="J385" s="3" t="s">
        <v>370</v>
      </c>
    </row>
    <row r="386" spans="1:10" ht="24" x14ac:dyDescent="0.25">
      <c r="A386" s="16" t="s">
        <v>1803</v>
      </c>
      <c r="B386" s="16" t="s">
        <v>1804</v>
      </c>
      <c r="C386" s="14" t="s">
        <v>165</v>
      </c>
      <c r="D386" s="16" t="s">
        <v>149</v>
      </c>
      <c r="E386" s="16" t="s">
        <v>494</v>
      </c>
      <c r="F386" s="32" t="str">
        <f t="shared" si="26"/>
        <v>9.42</v>
      </c>
      <c r="G386" s="32" t="str">
        <f t="shared" si="27"/>
        <v>9.42.40</v>
      </c>
      <c r="H386" s="32" t="str">
        <f>VLOOKUP(C386,Hovedkonto!$C$2:$E$11,3,FALSE)</f>
        <v>Balance</v>
      </c>
      <c r="I386" s="32" t="str">
        <f>VLOOKUP(F386,Hovedfunktion!$E$2:$G$93,3,FALSE)</f>
        <v xml:space="preserve">AKTIVER TILHØRENDE FONDS, LEGATER M.V. </v>
      </c>
      <c r="J386" s="3" t="s">
        <v>371</v>
      </c>
    </row>
    <row r="387" spans="1:10" ht="24" x14ac:dyDescent="0.25">
      <c r="A387" s="16" t="s">
        <v>1803</v>
      </c>
      <c r="B387" s="16" t="s">
        <v>1804</v>
      </c>
      <c r="C387" s="14" t="s">
        <v>165</v>
      </c>
      <c r="D387" s="16" t="s">
        <v>149</v>
      </c>
      <c r="E387" s="16" t="s">
        <v>144</v>
      </c>
      <c r="F387" s="32" t="str">
        <f t="shared" si="26"/>
        <v>9.42</v>
      </c>
      <c r="G387" s="32" t="str">
        <f t="shared" si="27"/>
        <v>9.42.41</v>
      </c>
      <c r="H387" s="32" t="str">
        <f>VLOOKUP(C387,Hovedkonto!$C$2:$E$11,3,FALSE)</f>
        <v>Balance</v>
      </c>
      <c r="I387" s="32" t="str">
        <f>VLOOKUP(F387,Hovedfunktion!$E$2:$G$93,3,FALSE)</f>
        <v xml:space="preserve">AKTIVER TILHØRENDE FONDS, LEGATER M.V. </v>
      </c>
      <c r="J387" s="3" t="s">
        <v>372</v>
      </c>
    </row>
    <row r="388" spans="1:10" ht="24" x14ac:dyDescent="0.25">
      <c r="A388" s="16" t="s">
        <v>1803</v>
      </c>
      <c r="B388" s="16" t="s">
        <v>1804</v>
      </c>
      <c r="C388" s="14" t="s">
        <v>165</v>
      </c>
      <c r="D388" s="16" t="s">
        <v>149</v>
      </c>
      <c r="E388" s="16" t="s">
        <v>149</v>
      </c>
      <c r="F388" s="32" t="str">
        <f t="shared" si="26"/>
        <v>9.42</v>
      </c>
      <c r="G388" s="32" t="str">
        <f t="shared" si="27"/>
        <v>9.42.42</v>
      </c>
      <c r="H388" s="32" t="str">
        <f>VLOOKUP(C388,Hovedkonto!$C$2:$E$11,3,FALSE)</f>
        <v>Balance</v>
      </c>
      <c r="I388" s="32" t="str">
        <f>VLOOKUP(F388,Hovedfunktion!$E$2:$G$93,3,FALSE)</f>
        <v xml:space="preserve">AKTIVER TILHØRENDE FONDS, LEGATER M.V. </v>
      </c>
      <c r="J388" s="3" t="s">
        <v>373</v>
      </c>
    </row>
    <row r="389" spans="1:10" ht="24" x14ac:dyDescent="0.25">
      <c r="A389" s="16" t="s">
        <v>1803</v>
      </c>
      <c r="B389" s="16" t="s">
        <v>1804</v>
      </c>
      <c r="C389" s="14" t="s">
        <v>165</v>
      </c>
      <c r="D389" s="16" t="s">
        <v>149</v>
      </c>
      <c r="E389" s="16" t="s">
        <v>508</v>
      </c>
      <c r="F389" s="32" t="str">
        <f t="shared" si="26"/>
        <v>9.42</v>
      </c>
      <c r="G389" s="32" t="str">
        <f t="shared" si="27"/>
        <v>9.42.43</v>
      </c>
      <c r="H389" s="32" t="str">
        <f>VLOOKUP(C389,Hovedkonto!$C$2:$E$11,3,FALSE)</f>
        <v>Balance</v>
      </c>
      <c r="I389" s="32" t="str">
        <f>VLOOKUP(F389,Hovedfunktion!$E$2:$G$93,3,FALSE)</f>
        <v xml:space="preserve">AKTIVER TILHØRENDE FONDS, LEGATER M.V. </v>
      </c>
      <c r="J389" s="3" t="s">
        <v>374</v>
      </c>
    </row>
    <row r="390" spans="1:10" ht="24" x14ac:dyDescent="0.25">
      <c r="A390" s="16" t="s">
        <v>1803</v>
      </c>
      <c r="B390" s="16" t="s">
        <v>1804</v>
      </c>
      <c r="C390" s="14" t="s">
        <v>165</v>
      </c>
      <c r="D390" s="16" t="s">
        <v>149</v>
      </c>
      <c r="E390" s="16" t="s">
        <v>509</v>
      </c>
      <c r="F390" s="32" t="str">
        <f t="shared" si="26"/>
        <v>9.42</v>
      </c>
      <c r="G390" s="32" t="str">
        <f t="shared" si="27"/>
        <v>9.42.44</v>
      </c>
      <c r="H390" s="32" t="str">
        <f>VLOOKUP(C390,Hovedkonto!$C$2:$E$11,3,FALSE)</f>
        <v>Balance</v>
      </c>
      <c r="I390" s="32" t="str">
        <f>VLOOKUP(F390,Hovedfunktion!$E$2:$G$93,3,FALSE)</f>
        <v xml:space="preserve">AKTIVER TILHØRENDE FONDS, LEGATER M.V. </v>
      </c>
      <c r="J390" s="3" t="s">
        <v>375</v>
      </c>
    </row>
    <row r="391" spans="1:10" ht="24" x14ac:dyDescent="0.25">
      <c r="A391" s="16" t="s">
        <v>1803</v>
      </c>
      <c r="B391" s="16" t="s">
        <v>1804</v>
      </c>
      <c r="C391" s="14" t="s">
        <v>165</v>
      </c>
      <c r="D391" s="16" t="s">
        <v>150</v>
      </c>
      <c r="E391" s="16" t="s">
        <v>150</v>
      </c>
      <c r="F391" s="32" t="str">
        <f t="shared" si="26"/>
        <v>9.45</v>
      </c>
      <c r="G391" s="32" t="str">
        <f t="shared" si="27"/>
        <v>9.45.45</v>
      </c>
      <c r="H391" s="32" t="str">
        <f>VLOOKUP(C391,Hovedkonto!$C$2:$E$11,3,FALSE)</f>
        <v>Balance</v>
      </c>
      <c r="I391" s="32" t="str">
        <f>VLOOKUP(F391,Hovedfunktion!$E$2:$G$93,3,FALSE)</f>
        <v xml:space="preserve">PASSIVER TILHØRENDE FONDS, LEGATER M.V. </v>
      </c>
      <c r="J391" s="3" t="s">
        <v>372</v>
      </c>
    </row>
    <row r="392" spans="1:10" ht="24" x14ac:dyDescent="0.25">
      <c r="A392" s="16" t="s">
        <v>1803</v>
      </c>
      <c r="B392" s="16" t="s">
        <v>1804</v>
      </c>
      <c r="C392" s="14" t="s">
        <v>165</v>
      </c>
      <c r="D392" s="16" t="s">
        <v>150</v>
      </c>
      <c r="E392" s="16" t="s">
        <v>520</v>
      </c>
      <c r="F392" s="32" t="str">
        <f t="shared" si="26"/>
        <v>9.45</v>
      </c>
      <c r="G392" s="32" t="str">
        <f t="shared" si="27"/>
        <v>9.45.46</v>
      </c>
      <c r="H392" s="32" t="str">
        <f>VLOOKUP(C392,Hovedkonto!$C$2:$E$11,3,FALSE)</f>
        <v>Balance</v>
      </c>
      <c r="I392" s="32" t="str">
        <f>VLOOKUP(F392,Hovedfunktion!$E$2:$G$93,3,FALSE)</f>
        <v xml:space="preserve">PASSIVER TILHØRENDE FONDS, LEGATER M.V. </v>
      </c>
      <c r="J392" s="3" t="s">
        <v>373</v>
      </c>
    </row>
    <row r="393" spans="1:10" ht="24" x14ac:dyDescent="0.25">
      <c r="A393" s="16" t="s">
        <v>1803</v>
      </c>
      <c r="B393" s="16" t="s">
        <v>1804</v>
      </c>
      <c r="C393" s="14" t="s">
        <v>165</v>
      </c>
      <c r="D393" s="16" t="s">
        <v>150</v>
      </c>
      <c r="E393" s="16" t="s">
        <v>548</v>
      </c>
      <c r="F393" s="32" t="str">
        <f t="shared" si="26"/>
        <v>9.45</v>
      </c>
      <c r="G393" s="32" t="str">
        <f t="shared" si="27"/>
        <v>9.45.47</v>
      </c>
      <c r="H393" s="32" t="str">
        <f>VLOOKUP(C393,Hovedkonto!$C$2:$E$11,3,FALSE)</f>
        <v>Balance</v>
      </c>
      <c r="I393" s="32" t="str">
        <f>VLOOKUP(F393,Hovedfunktion!$E$2:$G$93,3,FALSE)</f>
        <v xml:space="preserve">PASSIVER TILHØRENDE FONDS, LEGATER M.V. </v>
      </c>
      <c r="J393" s="3" t="s">
        <v>374</v>
      </c>
    </row>
    <row r="394" spans="1:10" ht="36" x14ac:dyDescent="0.25">
      <c r="A394" s="16" t="s">
        <v>1803</v>
      </c>
      <c r="B394" s="16" t="s">
        <v>1804</v>
      </c>
      <c r="C394" s="14" t="s">
        <v>165</v>
      </c>
      <c r="D394" s="16" t="s">
        <v>139</v>
      </c>
      <c r="E394" s="16" t="s">
        <v>139</v>
      </c>
      <c r="F394" s="32" t="str">
        <f t="shared" si="26"/>
        <v>9.48</v>
      </c>
      <c r="G394" s="32" t="str">
        <f t="shared" si="27"/>
        <v>9.48.48</v>
      </c>
      <c r="H394" s="32" t="str">
        <f>VLOOKUP(C394,Hovedkonto!$C$2:$E$11,3,FALSE)</f>
        <v>Balance</v>
      </c>
      <c r="I394" s="32" t="str">
        <f>VLOOKUP(F394,Hovedfunktion!$E$2:$G$93,3,FALSE)</f>
        <v xml:space="preserve">PASSIVER VEDRØRENDE BELØB TIL OPKRÆVNING ELLER UDBETALING FOR ANDRE </v>
      </c>
      <c r="J394" s="3" t="s">
        <v>369</v>
      </c>
    </row>
    <row r="395" spans="1:10" ht="36" x14ac:dyDescent="0.25">
      <c r="A395" s="16" t="s">
        <v>1803</v>
      </c>
      <c r="B395" s="16" t="s">
        <v>1804</v>
      </c>
      <c r="C395" s="14" t="s">
        <v>165</v>
      </c>
      <c r="D395" s="16" t="s">
        <v>139</v>
      </c>
      <c r="E395" s="16" t="s">
        <v>549</v>
      </c>
      <c r="F395" s="32" t="str">
        <f t="shared" si="26"/>
        <v>9.48</v>
      </c>
      <c r="G395" s="32" t="str">
        <f t="shared" si="27"/>
        <v>9.48.49</v>
      </c>
      <c r="H395" s="32" t="str">
        <f>VLOOKUP(C395,Hovedkonto!$C$2:$E$11,3,FALSE)</f>
        <v>Balance</v>
      </c>
      <c r="I395" s="32" t="str">
        <f>VLOOKUP(F395,Hovedfunktion!$E$2:$G$93,3,FALSE)</f>
        <v xml:space="preserve">PASSIVER VEDRØRENDE BELØB TIL OPKRÆVNING ELLER UDBETALING FOR ANDRE </v>
      </c>
      <c r="J395" s="3" t="s">
        <v>370</v>
      </c>
    </row>
    <row r="396" spans="1:10" x14ac:dyDescent="0.25">
      <c r="A396" s="16" t="s">
        <v>1803</v>
      </c>
      <c r="B396" s="16" t="s">
        <v>1804</v>
      </c>
      <c r="C396" s="14" t="s">
        <v>165</v>
      </c>
      <c r="D396" s="16" t="s">
        <v>151</v>
      </c>
      <c r="E396" s="16" t="s">
        <v>151</v>
      </c>
      <c r="F396" s="32" t="str">
        <f t="shared" si="26"/>
        <v>9.50</v>
      </c>
      <c r="G396" s="32" t="str">
        <f t="shared" si="27"/>
        <v>9.50.50</v>
      </c>
      <c r="H396" s="32" t="str">
        <f>VLOOKUP(C396,Hovedkonto!$C$2:$E$11,3,FALSE)</f>
        <v>Balance</v>
      </c>
      <c r="I396" s="32" t="str">
        <f>VLOOKUP(F396,Hovedfunktion!$E$2:$G$93,3,FALSE)</f>
        <v xml:space="preserve">KORTFRISTET GÆLD TIL PENGEINSTITUTTER </v>
      </c>
      <c r="J396" s="3" t="s">
        <v>333</v>
      </c>
    </row>
    <row r="397" spans="1:10" x14ac:dyDescent="0.25">
      <c r="A397" s="16" t="s">
        <v>1803</v>
      </c>
      <c r="B397" s="16" t="s">
        <v>1804</v>
      </c>
      <c r="C397" s="14" t="s">
        <v>165</v>
      </c>
      <c r="D397" s="16" t="s">
        <v>152</v>
      </c>
      <c r="E397" s="16" t="s">
        <v>140</v>
      </c>
      <c r="F397" s="32" t="str">
        <f t="shared" si="26"/>
        <v>9.51</v>
      </c>
      <c r="G397" s="32" t="str">
        <f t="shared" si="27"/>
        <v>9.51.52</v>
      </c>
      <c r="H397" s="32" t="str">
        <f>VLOOKUP(C397,Hovedkonto!$C$2:$E$11,3,FALSE)</f>
        <v>Balance</v>
      </c>
      <c r="I397" s="32" t="str">
        <f>VLOOKUP(F397,Hovedfunktion!$E$2:$G$93,3,FALSE)</f>
        <v xml:space="preserve">KORTFRISTET GÆLD TIL STATEN </v>
      </c>
      <c r="J397" s="3" t="s">
        <v>334</v>
      </c>
    </row>
    <row r="398" spans="1:10" x14ac:dyDescent="0.25">
      <c r="A398" s="16" t="s">
        <v>1803</v>
      </c>
      <c r="B398" s="16" t="s">
        <v>1804</v>
      </c>
      <c r="C398" s="14" t="s">
        <v>165</v>
      </c>
      <c r="D398" s="16" t="s">
        <v>140</v>
      </c>
      <c r="E398" s="16" t="s">
        <v>495</v>
      </c>
      <c r="F398" s="32" t="str">
        <f t="shared" si="26"/>
        <v>9.52</v>
      </c>
      <c r="G398" s="32" t="str">
        <f t="shared" si="27"/>
        <v>9.52.53</v>
      </c>
      <c r="H398" s="32" t="str">
        <f>VLOOKUP(C398,Hovedkonto!$C$2:$E$11,3,FALSE)</f>
        <v>Balance</v>
      </c>
      <c r="I398" s="32" t="str">
        <f>VLOOKUP(F398,Hovedfunktion!$E$2:$G$93,3,FALSE)</f>
        <v xml:space="preserve">KORTFRISTET GÆLD I ØVRIGT </v>
      </c>
      <c r="J398" s="3" t="s">
        <v>376</v>
      </c>
    </row>
    <row r="399" spans="1:10" x14ac:dyDescent="0.25">
      <c r="A399" s="16" t="s">
        <v>1803</v>
      </c>
      <c r="B399" s="16" t="s">
        <v>1804</v>
      </c>
      <c r="C399" s="14" t="s">
        <v>165</v>
      </c>
      <c r="D399" s="16" t="s">
        <v>140</v>
      </c>
      <c r="E399" s="16" t="s">
        <v>496</v>
      </c>
      <c r="F399" s="32" t="str">
        <f t="shared" si="26"/>
        <v>9.52</v>
      </c>
      <c r="G399" s="32" t="str">
        <f t="shared" si="27"/>
        <v>9.52.54</v>
      </c>
      <c r="H399" s="32" t="str">
        <f>VLOOKUP(C399,Hovedkonto!$C$2:$E$11,3,FALSE)</f>
        <v>Balance</v>
      </c>
      <c r="I399" s="32" t="str">
        <f>VLOOKUP(F399,Hovedfunktion!$E$2:$G$93,3,FALSE)</f>
        <v xml:space="preserve">KORTFRISTET GÆLD I ØVRIGT </v>
      </c>
      <c r="J399" s="3" t="s">
        <v>335</v>
      </c>
    </row>
    <row r="400" spans="1:10" x14ac:dyDescent="0.25">
      <c r="A400" s="16" t="s">
        <v>1803</v>
      </c>
      <c r="B400" s="16" t="s">
        <v>1804</v>
      </c>
      <c r="C400" s="14" t="s">
        <v>165</v>
      </c>
      <c r="D400" s="16" t="s">
        <v>140</v>
      </c>
      <c r="E400" s="16" t="s">
        <v>141</v>
      </c>
      <c r="F400" s="32" t="str">
        <f t="shared" si="26"/>
        <v>9.52</v>
      </c>
      <c r="G400" s="32" t="str">
        <f t="shared" si="27"/>
        <v>9.52.55</v>
      </c>
      <c r="H400" s="32" t="str">
        <f>VLOOKUP(C400,Hovedkonto!$C$2:$E$11,3,FALSE)</f>
        <v>Balance</v>
      </c>
      <c r="I400" s="32" t="str">
        <f>VLOOKUP(F400,Hovedfunktion!$E$2:$G$93,3,FALSE)</f>
        <v xml:space="preserve">KORTFRISTET GÆLD I ØVRIGT </v>
      </c>
      <c r="J400" s="1" t="s">
        <v>377</v>
      </c>
    </row>
    <row r="401" spans="1:10" x14ac:dyDescent="0.25">
      <c r="A401" s="16" t="s">
        <v>1803</v>
      </c>
      <c r="B401" s="16" t="s">
        <v>1804</v>
      </c>
      <c r="C401" s="14" t="s">
        <v>165</v>
      </c>
      <c r="D401" s="16" t="s">
        <v>140</v>
      </c>
      <c r="E401" s="16" t="s">
        <v>544</v>
      </c>
      <c r="F401" s="32" t="str">
        <f t="shared" si="26"/>
        <v>9.52</v>
      </c>
      <c r="G401" s="32" t="str">
        <f t="shared" si="27"/>
        <v>9.52.56</v>
      </c>
      <c r="H401" s="32" t="str">
        <f>VLOOKUP(C401,Hovedkonto!$C$2:$E$11,3,FALSE)</f>
        <v>Balance</v>
      </c>
      <c r="I401" s="32" t="str">
        <f>VLOOKUP(F401,Hovedfunktion!$E$2:$G$93,3,FALSE)</f>
        <v xml:space="preserve">KORTFRISTET GÆLD I ØVRIGT </v>
      </c>
      <c r="J401" s="3" t="s">
        <v>336</v>
      </c>
    </row>
    <row r="402" spans="1:10" x14ac:dyDescent="0.25">
      <c r="A402" s="16" t="s">
        <v>1803</v>
      </c>
      <c r="B402" s="16" t="s">
        <v>1804</v>
      </c>
      <c r="C402" s="14" t="s">
        <v>165</v>
      </c>
      <c r="D402" s="16" t="s">
        <v>140</v>
      </c>
      <c r="E402" s="16" t="s">
        <v>146</v>
      </c>
      <c r="F402" s="32" t="str">
        <f t="shared" si="26"/>
        <v>9.52</v>
      </c>
      <c r="G402" s="32" t="str">
        <f t="shared" si="27"/>
        <v>9.52.57</v>
      </c>
      <c r="H402" s="32" t="str">
        <f>VLOOKUP(C402,Hovedkonto!$C$2:$E$11,3,FALSE)</f>
        <v>Balance</v>
      </c>
      <c r="I402" s="32" t="str">
        <f>VLOOKUP(F402,Hovedfunktion!$E$2:$G$93,3,FALSE)</f>
        <v xml:space="preserve">KORTFRISTET GÆLD I ØVRIGT </v>
      </c>
      <c r="J402" s="3" t="s">
        <v>337</v>
      </c>
    </row>
    <row r="403" spans="1:10" x14ac:dyDescent="0.25">
      <c r="A403" s="16" t="s">
        <v>1803</v>
      </c>
      <c r="B403" s="16" t="s">
        <v>1804</v>
      </c>
      <c r="C403" s="14" t="s">
        <v>165</v>
      </c>
      <c r="D403" s="16" t="s">
        <v>140</v>
      </c>
      <c r="E403" s="16" t="s">
        <v>533</v>
      </c>
      <c r="F403" s="32" t="str">
        <f t="shared" si="26"/>
        <v>9.52</v>
      </c>
      <c r="G403" s="32" t="str">
        <f t="shared" si="27"/>
        <v>9.52.59</v>
      </c>
      <c r="H403" s="32" t="str">
        <f>VLOOKUP(C403,Hovedkonto!$C$2:$E$11,3,FALSE)</f>
        <v>Balance</v>
      </c>
      <c r="I403" s="32" t="str">
        <f>VLOOKUP(F403,Hovedfunktion!$E$2:$G$93,3,FALSE)</f>
        <v xml:space="preserve">KORTFRISTET GÆLD I ØVRIGT </v>
      </c>
      <c r="J403" s="3" t="s">
        <v>338</v>
      </c>
    </row>
    <row r="404" spans="1:10" x14ac:dyDescent="0.25">
      <c r="A404" s="16" t="s">
        <v>1803</v>
      </c>
      <c r="B404" s="16" t="s">
        <v>1804</v>
      </c>
      <c r="C404" s="14" t="s">
        <v>165</v>
      </c>
      <c r="D404" s="16" t="s">
        <v>140</v>
      </c>
      <c r="E404" s="16" t="s">
        <v>511</v>
      </c>
      <c r="F404" s="32" t="str">
        <f t="shared" si="26"/>
        <v>9.52</v>
      </c>
      <c r="G404" s="32" t="str">
        <f t="shared" si="27"/>
        <v>9.52.61</v>
      </c>
      <c r="H404" s="32" t="str">
        <f>VLOOKUP(C404,Hovedkonto!$C$2:$E$11,3,FALSE)</f>
        <v>Balance</v>
      </c>
      <c r="I404" s="32" t="str">
        <f>VLOOKUP(F404,Hovedfunktion!$E$2:$G$93,3,FALSE)</f>
        <v xml:space="preserve">KORTFRISTET GÆLD I ØVRIGT </v>
      </c>
      <c r="J404" s="3" t="s">
        <v>339</v>
      </c>
    </row>
    <row r="405" spans="1:10" x14ac:dyDescent="0.25">
      <c r="A405" s="16" t="s">
        <v>1803</v>
      </c>
      <c r="B405" s="16" t="s">
        <v>1804</v>
      </c>
      <c r="C405" s="14" t="s">
        <v>165</v>
      </c>
      <c r="D405" s="16" t="s">
        <v>140</v>
      </c>
      <c r="E405" s="16" t="s">
        <v>145</v>
      </c>
      <c r="F405" s="32" t="str">
        <f t="shared" si="26"/>
        <v>9.52</v>
      </c>
      <c r="G405" s="32" t="str">
        <f t="shared" si="27"/>
        <v>9.52.62</v>
      </c>
      <c r="H405" s="32" t="str">
        <f>VLOOKUP(C405,Hovedkonto!$C$2:$E$11,3,FALSE)</f>
        <v>Balance</v>
      </c>
      <c r="I405" s="32" t="str">
        <f>VLOOKUP(F405,Hovedfunktion!$E$2:$G$93,3,FALSE)</f>
        <v xml:space="preserve">KORTFRISTET GÆLD I ØVRIGT </v>
      </c>
      <c r="J405" s="3" t="s">
        <v>379</v>
      </c>
    </row>
    <row r="406" spans="1:10" x14ac:dyDescent="0.25">
      <c r="A406" s="16" t="s">
        <v>1803</v>
      </c>
      <c r="B406" s="16" t="s">
        <v>1804</v>
      </c>
      <c r="C406" s="14" t="s">
        <v>165</v>
      </c>
      <c r="D406" s="16" t="s">
        <v>141</v>
      </c>
      <c r="E406" s="16" t="s">
        <v>512</v>
      </c>
      <c r="F406" s="32" t="str">
        <f t="shared" si="26"/>
        <v>9.55</v>
      </c>
      <c r="G406" s="32" t="str">
        <f t="shared" si="27"/>
        <v>9.55.63</v>
      </c>
      <c r="H406" s="32" t="str">
        <f>VLOOKUP(C406,Hovedkonto!$C$2:$E$11,3,FALSE)</f>
        <v>Balance</v>
      </c>
      <c r="I406" s="32" t="str">
        <f>VLOOKUP(F406,Hovedfunktion!$E$2:$G$93,3,FALSE)</f>
        <v xml:space="preserve">LANGFRISTET GÆLD </v>
      </c>
      <c r="J406" s="3" t="s">
        <v>339</v>
      </c>
    </row>
    <row r="407" spans="1:10" x14ac:dyDescent="0.25">
      <c r="A407" s="16" t="s">
        <v>1803</v>
      </c>
      <c r="B407" s="16" t="s">
        <v>1804</v>
      </c>
      <c r="C407" s="14" t="s">
        <v>165</v>
      </c>
      <c r="D407" s="16" t="s">
        <v>141</v>
      </c>
      <c r="E407" s="16" t="s">
        <v>513</v>
      </c>
      <c r="F407" s="32" t="str">
        <f t="shared" si="26"/>
        <v>9.55</v>
      </c>
      <c r="G407" s="32" t="str">
        <f t="shared" si="27"/>
        <v>9.55.64</v>
      </c>
      <c r="H407" s="32" t="str">
        <f>VLOOKUP(C407,Hovedkonto!$C$2:$E$11,3,FALSE)</f>
        <v>Balance</v>
      </c>
      <c r="I407" s="32" t="str">
        <f>VLOOKUP(F407,Hovedfunktion!$E$2:$G$93,3,FALSE)</f>
        <v xml:space="preserve">LANGFRISTET GÆLD </v>
      </c>
      <c r="J407" s="3" t="s">
        <v>340</v>
      </c>
    </row>
    <row r="408" spans="1:10" x14ac:dyDescent="0.25">
      <c r="A408" s="16" t="s">
        <v>1803</v>
      </c>
      <c r="B408" s="16" t="s">
        <v>1804</v>
      </c>
      <c r="C408" s="14" t="s">
        <v>165</v>
      </c>
      <c r="D408" s="16" t="s">
        <v>141</v>
      </c>
      <c r="E408" s="16" t="s">
        <v>153</v>
      </c>
      <c r="F408" s="32" t="str">
        <f t="shared" si="26"/>
        <v>9.55</v>
      </c>
      <c r="G408" s="32" t="str">
        <f t="shared" si="27"/>
        <v>9.55.65</v>
      </c>
      <c r="H408" s="32" t="str">
        <f>VLOOKUP(C408,Hovedkonto!$C$2:$E$11,3,FALSE)</f>
        <v>Balance</v>
      </c>
      <c r="I408" s="32" t="str">
        <f>VLOOKUP(F408,Hovedfunktion!$E$2:$G$93,3,FALSE)</f>
        <v xml:space="preserve">LANGFRISTET GÆLD </v>
      </c>
      <c r="J408" s="3" t="s">
        <v>335</v>
      </c>
    </row>
    <row r="409" spans="1:10" x14ac:dyDescent="0.25">
      <c r="A409" s="16" t="s">
        <v>1803</v>
      </c>
      <c r="B409" s="16" t="s">
        <v>1804</v>
      </c>
      <c r="C409" s="14" t="s">
        <v>165</v>
      </c>
      <c r="D409" s="16" t="s">
        <v>141</v>
      </c>
      <c r="E409" s="16" t="s">
        <v>514</v>
      </c>
      <c r="F409" s="32" t="str">
        <f t="shared" si="26"/>
        <v>9.55</v>
      </c>
      <c r="G409" s="32" t="str">
        <f t="shared" si="27"/>
        <v>9.55.66</v>
      </c>
      <c r="H409" s="32" t="str">
        <f>VLOOKUP(C409,Hovedkonto!$C$2:$E$11,3,FALSE)</f>
        <v>Balance</v>
      </c>
      <c r="I409" s="32" t="str">
        <f>VLOOKUP(F409,Hovedfunktion!$E$2:$G$93,3,FALSE)</f>
        <v xml:space="preserve">LANGFRISTET GÆLD </v>
      </c>
      <c r="J409" s="3" t="s">
        <v>341</v>
      </c>
    </row>
    <row r="410" spans="1:10" x14ac:dyDescent="0.25">
      <c r="A410" s="16" t="s">
        <v>1803</v>
      </c>
      <c r="B410" s="16" t="s">
        <v>1804</v>
      </c>
      <c r="C410" s="14" t="s">
        <v>165</v>
      </c>
      <c r="D410" s="16" t="s">
        <v>141</v>
      </c>
      <c r="E410" s="16" t="s">
        <v>534</v>
      </c>
      <c r="F410" s="32" t="str">
        <f t="shared" si="26"/>
        <v>9.55</v>
      </c>
      <c r="G410" s="32" t="str">
        <f t="shared" si="27"/>
        <v>9.55.67</v>
      </c>
      <c r="H410" s="32" t="str">
        <f>VLOOKUP(C410,Hovedkonto!$C$2:$E$11,3,FALSE)</f>
        <v>Balance</v>
      </c>
      <c r="I410" s="32" t="str">
        <f>VLOOKUP(F410,Hovedfunktion!$E$2:$G$93,3,FALSE)</f>
        <v xml:space="preserve">LANGFRISTET GÆLD </v>
      </c>
      <c r="J410" s="3" t="s">
        <v>342</v>
      </c>
    </row>
    <row r="411" spans="1:10" x14ac:dyDescent="0.25">
      <c r="A411" s="16" t="s">
        <v>1803</v>
      </c>
      <c r="B411" s="16" t="s">
        <v>1804</v>
      </c>
      <c r="C411" s="14" t="s">
        <v>165</v>
      </c>
      <c r="D411" s="16" t="s">
        <v>141</v>
      </c>
      <c r="E411" s="16" t="s">
        <v>147</v>
      </c>
      <c r="F411" s="32" t="str">
        <f t="shared" si="26"/>
        <v>9.55</v>
      </c>
      <c r="G411" s="32" t="str">
        <f t="shared" si="27"/>
        <v>9.55.68</v>
      </c>
      <c r="H411" s="32" t="str">
        <f>VLOOKUP(C411,Hovedkonto!$C$2:$E$11,3,FALSE)</f>
        <v>Balance</v>
      </c>
      <c r="I411" s="32" t="str">
        <f>VLOOKUP(F411,Hovedfunktion!$E$2:$G$93,3,FALSE)</f>
        <v xml:space="preserve">LANGFRISTET GÆLD </v>
      </c>
      <c r="J411" s="3" t="s">
        <v>343</v>
      </c>
    </row>
    <row r="412" spans="1:10" x14ac:dyDescent="0.25">
      <c r="A412" s="16" t="s">
        <v>1803</v>
      </c>
      <c r="B412" s="16" t="s">
        <v>1804</v>
      </c>
      <c r="C412" s="14" t="s">
        <v>165</v>
      </c>
      <c r="D412" s="16" t="s">
        <v>141</v>
      </c>
      <c r="E412" s="16" t="s">
        <v>497</v>
      </c>
      <c r="F412" s="32" t="str">
        <f t="shared" si="26"/>
        <v>9.55</v>
      </c>
      <c r="G412" s="32" t="str">
        <f t="shared" si="27"/>
        <v>9.55.70</v>
      </c>
      <c r="H412" s="32" t="str">
        <f>VLOOKUP(C412,Hovedkonto!$C$2:$E$11,3,FALSE)</f>
        <v>Balance</v>
      </c>
      <c r="I412" s="32" t="str">
        <f>VLOOKUP(F412,Hovedfunktion!$E$2:$G$93,3,FALSE)</f>
        <v xml:space="preserve">LANGFRISTET GÆLD </v>
      </c>
      <c r="J412" s="3" t="s">
        <v>344</v>
      </c>
    </row>
    <row r="413" spans="1:10" x14ac:dyDescent="0.25">
      <c r="A413" s="16" t="s">
        <v>1803</v>
      </c>
      <c r="B413" s="16" t="s">
        <v>1804</v>
      </c>
      <c r="C413" s="14" t="s">
        <v>165</v>
      </c>
      <c r="D413" s="16" t="s">
        <v>141</v>
      </c>
      <c r="E413" s="16" t="s">
        <v>498</v>
      </c>
      <c r="F413" s="32" t="str">
        <f t="shared" si="26"/>
        <v>9.55</v>
      </c>
      <c r="G413" s="32" t="str">
        <f t="shared" si="27"/>
        <v>9.55.71</v>
      </c>
      <c r="H413" s="32" t="str">
        <f>VLOOKUP(C413,Hovedkonto!$C$2:$E$11,3,FALSE)</f>
        <v>Balance</v>
      </c>
      <c r="I413" s="32" t="str">
        <f>VLOOKUP(F413,Hovedfunktion!$E$2:$G$93,3,FALSE)</f>
        <v xml:space="preserve">LANGFRISTET GÆLD </v>
      </c>
      <c r="J413" s="3" t="s">
        <v>345</v>
      </c>
    </row>
    <row r="414" spans="1:10" x14ac:dyDescent="0.25">
      <c r="A414" s="16" t="s">
        <v>1803</v>
      </c>
      <c r="B414" s="16" t="s">
        <v>1804</v>
      </c>
      <c r="C414" s="14" t="s">
        <v>165</v>
      </c>
      <c r="D414" s="16" t="s">
        <v>141</v>
      </c>
      <c r="E414" s="16" t="s">
        <v>148</v>
      </c>
      <c r="F414" s="32" t="str">
        <f t="shared" si="26"/>
        <v>9.55</v>
      </c>
      <c r="G414" s="32" t="str">
        <f t="shared" si="27"/>
        <v>9.55.72</v>
      </c>
      <c r="H414" s="32" t="str">
        <f>VLOOKUP(C414,Hovedkonto!$C$2:$E$11,3,FALSE)</f>
        <v>Balance</v>
      </c>
      <c r="I414" s="32" t="str">
        <f>VLOOKUP(F414,Hovedfunktion!$E$2:$G$93,3,FALSE)</f>
        <v xml:space="preserve">LANGFRISTET GÆLD </v>
      </c>
      <c r="J414" s="3" t="s">
        <v>1440</v>
      </c>
    </row>
    <row r="415" spans="1:10" x14ac:dyDescent="0.25">
      <c r="A415" s="16" t="s">
        <v>1803</v>
      </c>
      <c r="B415" s="16" t="s">
        <v>1804</v>
      </c>
      <c r="C415" s="14" t="s">
        <v>165</v>
      </c>
      <c r="D415" s="16" t="s">
        <v>141</v>
      </c>
      <c r="E415" s="16" t="s">
        <v>522</v>
      </c>
      <c r="F415" s="32" t="str">
        <f t="shared" si="26"/>
        <v>9.55</v>
      </c>
      <c r="G415" s="32" t="str">
        <f t="shared" si="27"/>
        <v>9.55.74</v>
      </c>
      <c r="H415" s="32" t="str">
        <f>VLOOKUP(C415,Hovedkonto!$C$2:$E$11,3,FALSE)</f>
        <v>Balance</v>
      </c>
      <c r="I415" s="32" t="str">
        <f>VLOOKUP(F415,Hovedfunktion!$E$2:$G$93,3,FALSE)</f>
        <v xml:space="preserve">LANGFRISTET GÆLD </v>
      </c>
      <c r="J415" s="3" t="s">
        <v>346</v>
      </c>
    </row>
    <row r="416" spans="1:10" x14ac:dyDescent="0.25">
      <c r="A416" s="16" t="s">
        <v>1803</v>
      </c>
      <c r="B416" s="16" t="s">
        <v>1804</v>
      </c>
      <c r="C416" s="14" t="s">
        <v>165</v>
      </c>
      <c r="D416" s="16" t="s">
        <v>141</v>
      </c>
      <c r="E416" s="16" t="s">
        <v>154</v>
      </c>
      <c r="F416" s="32" t="str">
        <f t="shared" si="26"/>
        <v>9.55</v>
      </c>
      <c r="G416" s="32" t="str">
        <f t="shared" si="27"/>
        <v>9.55.75</v>
      </c>
      <c r="H416" s="32" t="str">
        <f>VLOOKUP(C416,Hovedkonto!$C$2:$E$11,3,FALSE)</f>
        <v>Balance</v>
      </c>
      <c r="I416" s="32" t="str">
        <f>VLOOKUP(F416,Hovedfunktion!$E$2:$G$93,3,FALSE)</f>
        <v xml:space="preserve">LANGFRISTET GÆLD </v>
      </c>
      <c r="J416" s="3" t="s">
        <v>347</v>
      </c>
    </row>
    <row r="417" spans="1:10" x14ac:dyDescent="0.25">
      <c r="A417" s="16" t="s">
        <v>1803</v>
      </c>
      <c r="B417" s="16" t="s">
        <v>1804</v>
      </c>
      <c r="C417" s="14" t="s">
        <v>165</v>
      </c>
      <c r="D417" s="16" t="s">
        <v>141</v>
      </c>
      <c r="E417" s="16" t="s">
        <v>523</v>
      </c>
      <c r="F417" s="32" t="str">
        <f t="shared" si="26"/>
        <v>9.55</v>
      </c>
      <c r="G417" s="32" t="str">
        <f t="shared" si="27"/>
        <v>9.55.76</v>
      </c>
      <c r="H417" s="32" t="str">
        <f>VLOOKUP(C417,Hovedkonto!$C$2:$E$11,3,FALSE)</f>
        <v>Balance</v>
      </c>
      <c r="I417" s="32" t="str">
        <f>VLOOKUP(F417,Hovedfunktion!$E$2:$G$93,3,FALSE)</f>
        <v xml:space="preserve">LANGFRISTET GÆLD </v>
      </c>
      <c r="J417" s="3" t="s">
        <v>348</v>
      </c>
    </row>
    <row r="418" spans="1:10" x14ac:dyDescent="0.25">
      <c r="A418" s="16" t="s">
        <v>1803</v>
      </c>
      <c r="B418" s="16" t="s">
        <v>1804</v>
      </c>
      <c r="C418" s="14" t="s">
        <v>165</v>
      </c>
      <c r="D418" s="16" t="s">
        <v>141</v>
      </c>
      <c r="E418" s="16" t="s">
        <v>524</v>
      </c>
      <c r="F418" s="32" t="str">
        <f t="shared" si="26"/>
        <v>9.55</v>
      </c>
      <c r="G418" s="32" t="str">
        <f t="shared" si="27"/>
        <v>9.55.77</v>
      </c>
      <c r="H418" s="32" t="str">
        <f>VLOOKUP(C418,Hovedkonto!$C$2:$E$11,3,FALSE)</f>
        <v>Balance</v>
      </c>
      <c r="I418" s="32" t="str">
        <f>VLOOKUP(F418,Hovedfunktion!$E$2:$G$93,3,FALSE)</f>
        <v xml:space="preserve">LANGFRISTET GÆLD </v>
      </c>
      <c r="J418" s="3" t="s">
        <v>380</v>
      </c>
    </row>
    <row r="419" spans="1:10" x14ac:dyDescent="0.25">
      <c r="A419" s="16" t="s">
        <v>1803</v>
      </c>
      <c r="B419" s="16" t="s">
        <v>1804</v>
      </c>
      <c r="C419" s="14" t="s">
        <v>165</v>
      </c>
      <c r="D419" s="16" t="s">
        <v>141</v>
      </c>
      <c r="E419" s="16" t="s">
        <v>525</v>
      </c>
      <c r="F419" s="32" t="str">
        <f t="shared" si="26"/>
        <v>9.55</v>
      </c>
      <c r="G419" s="32" t="str">
        <f t="shared" si="27"/>
        <v>9.55.78</v>
      </c>
      <c r="H419" s="32" t="str">
        <f>VLOOKUP(C419,Hovedkonto!$C$2:$E$11,3,FALSE)</f>
        <v>Balance</v>
      </c>
      <c r="I419" s="32" t="str">
        <f>VLOOKUP(F419,Hovedfunktion!$E$2:$G$93,3,FALSE)</f>
        <v xml:space="preserve">LANGFRISTET GÆLD </v>
      </c>
      <c r="J419" s="3" t="s">
        <v>381</v>
      </c>
    </row>
    <row r="420" spans="1:10" x14ac:dyDescent="0.25">
      <c r="A420" s="16" t="s">
        <v>1803</v>
      </c>
      <c r="B420" s="16" t="s">
        <v>1804</v>
      </c>
      <c r="C420" s="14" t="s">
        <v>165</v>
      </c>
      <c r="D420" s="16" t="s">
        <v>141</v>
      </c>
      <c r="E420" s="16" t="s">
        <v>550</v>
      </c>
      <c r="F420" s="32" t="str">
        <f t="shared" si="26"/>
        <v>9.55</v>
      </c>
      <c r="G420" s="32" t="str">
        <f t="shared" si="27"/>
        <v>9.55.79</v>
      </c>
      <c r="H420" s="32" t="str">
        <f>VLOOKUP(C420,Hovedkonto!$C$2:$E$11,3,FALSE)</f>
        <v>Balance</v>
      </c>
      <c r="I420" s="32" t="str">
        <f>VLOOKUP(F420,Hovedfunktion!$E$2:$G$93,3,FALSE)</f>
        <v xml:space="preserve">LANGFRISTET GÆLD </v>
      </c>
      <c r="J420" s="3" t="s">
        <v>396</v>
      </c>
    </row>
    <row r="421" spans="1:10" x14ac:dyDescent="0.25">
      <c r="A421" s="16" t="s">
        <v>1803</v>
      </c>
      <c r="B421" s="16" t="s">
        <v>1804</v>
      </c>
      <c r="C421" s="14" t="s">
        <v>165</v>
      </c>
      <c r="D421" s="16" t="s">
        <v>142</v>
      </c>
      <c r="E421" s="16" t="s">
        <v>499</v>
      </c>
      <c r="F421" s="32" t="str">
        <f t="shared" si="26"/>
        <v>9.58</v>
      </c>
      <c r="G421" s="32" t="str">
        <f t="shared" si="27"/>
        <v>9.58.80</v>
      </c>
      <c r="H421" s="32" t="str">
        <f>VLOOKUP(C421,Hovedkonto!$C$2:$E$11,3,FALSE)</f>
        <v>Balance</v>
      </c>
      <c r="I421" s="32" t="str">
        <f>VLOOKUP(F421,Hovedfunktion!$E$2:$G$93,3,FALSE)</f>
        <v xml:space="preserve">MATERIELLE ANLÆGSAKTIVER </v>
      </c>
      <c r="J421" s="3" t="s">
        <v>397</v>
      </c>
    </row>
    <row r="422" spans="1:10" x14ac:dyDescent="0.25">
      <c r="A422" s="16" t="s">
        <v>1803</v>
      </c>
      <c r="B422" s="16" t="s">
        <v>1804</v>
      </c>
      <c r="C422" s="14" t="s">
        <v>165</v>
      </c>
      <c r="D422" s="16" t="s">
        <v>142</v>
      </c>
      <c r="E422" s="16" t="s">
        <v>500</v>
      </c>
      <c r="F422" s="32" t="str">
        <f t="shared" si="26"/>
        <v>9.58</v>
      </c>
      <c r="G422" s="32" t="str">
        <f t="shared" si="27"/>
        <v>9.58.81</v>
      </c>
      <c r="H422" s="32" t="str">
        <f>VLOOKUP(C422,Hovedkonto!$C$2:$E$11,3,FALSE)</f>
        <v>Balance</v>
      </c>
      <c r="I422" s="32" t="str">
        <f>VLOOKUP(F422,Hovedfunktion!$E$2:$G$93,3,FALSE)</f>
        <v xml:space="preserve">MATERIELLE ANLÆGSAKTIVER </v>
      </c>
      <c r="J422" s="3" t="s">
        <v>398</v>
      </c>
    </row>
    <row r="423" spans="1:10" x14ac:dyDescent="0.25">
      <c r="A423" s="16" t="s">
        <v>1803</v>
      </c>
      <c r="B423" s="16" t="s">
        <v>1804</v>
      </c>
      <c r="C423" s="14" t="s">
        <v>165</v>
      </c>
      <c r="D423" s="16" t="s">
        <v>142</v>
      </c>
      <c r="E423" s="16" t="s">
        <v>526</v>
      </c>
      <c r="F423" s="32" t="str">
        <f t="shared" si="26"/>
        <v>9.58</v>
      </c>
      <c r="G423" s="32" t="str">
        <f t="shared" si="27"/>
        <v>9.58.82</v>
      </c>
      <c r="H423" s="32" t="str">
        <f>VLOOKUP(C423,Hovedkonto!$C$2:$E$11,3,FALSE)</f>
        <v>Balance</v>
      </c>
      <c r="I423" s="32" t="str">
        <f>VLOOKUP(F423,Hovedfunktion!$E$2:$G$93,3,FALSE)</f>
        <v xml:space="preserve">MATERIELLE ANLÆGSAKTIVER </v>
      </c>
      <c r="J423" s="3" t="s">
        <v>399</v>
      </c>
    </row>
    <row r="424" spans="1:10" x14ac:dyDescent="0.25">
      <c r="A424" s="16" t="s">
        <v>1803</v>
      </c>
      <c r="B424" s="16" t="s">
        <v>1804</v>
      </c>
      <c r="C424" s="14" t="s">
        <v>165</v>
      </c>
      <c r="D424" s="16" t="s">
        <v>142</v>
      </c>
      <c r="E424" s="16" t="s">
        <v>501</v>
      </c>
      <c r="F424" s="32" t="str">
        <f t="shared" si="26"/>
        <v>9.58</v>
      </c>
      <c r="G424" s="32" t="str">
        <f t="shared" si="27"/>
        <v>9.58.83</v>
      </c>
      <c r="H424" s="32" t="str">
        <f>VLOOKUP(C424,Hovedkonto!$C$2:$E$11,3,FALSE)</f>
        <v>Balance</v>
      </c>
      <c r="I424" s="32" t="str">
        <f>VLOOKUP(F424,Hovedfunktion!$E$2:$G$93,3,FALSE)</f>
        <v xml:space="preserve">MATERIELLE ANLÆGSAKTIVER </v>
      </c>
      <c r="J424" s="3" t="s">
        <v>400</v>
      </c>
    </row>
    <row r="425" spans="1:10" x14ac:dyDescent="0.25">
      <c r="A425" s="16" t="s">
        <v>1803</v>
      </c>
      <c r="B425" s="16" t="s">
        <v>1804</v>
      </c>
      <c r="C425" s="14" t="s">
        <v>165</v>
      </c>
      <c r="D425" s="16" t="s">
        <v>142</v>
      </c>
      <c r="E425" s="16" t="s">
        <v>527</v>
      </c>
      <c r="F425" s="32" t="str">
        <f t="shared" si="26"/>
        <v>9.58</v>
      </c>
      <c r="G425" s="32" t="str">
        <f t="shared" si="27"/>
        <v>9.58.84</v>
      </c>
      <c r="H425" s="32" t="str">
        <f>VLOOKUP(C425,Hovedkonto!$C$2:$E$11,3,FALSE)</f>
        <v>Balance</v>
      </c>
      <c r="I425" s="32" t="str">
        <f>VLOOKUP(F425,Hovedfunktion!$E$2:$G$93,3,FALSE)</f>
        <v xml:space="preserve">MATERIELLE ANLÆGSAKTIVER </v>
      </c>
      <c r="J425" s="3" t="s">
        <v>386</v>
      </c>
    </row>
    <row r="426" spans="1:10" x14ac:dyDescent="0.25">
      <c r="A426" s="16" t="s">
        <v>1803</v>
      </c>
      <c r="B426" s="16" t="s">
        <v>1804</v>
      </c>
      <c r="C426" s="14" t="s">
        <v>165</v>
      </c>
      <c r="D426" s="16" t="s">
        <v>145</v>
      </c>
      <c r="E426" s="16" t="s">
        <v>502</v>
      </c>
      <c r="F426" s="32" t="str">
        <f t="shared" si="26"/>
        <v>9.62</v>
      </c>
      <c r="G426" s="32" t="str">
        <f t="shared" si="27"/>
        <v>9.62.85</v>
      </c>
      <c r="H426" s="32" t="str">
        <f>VLOOKUP(C426,Hovedkonto!$C$2:$E$11,3,FALSE)</f>
        <v>Balance</v>
      </c>
      <c r="I426" s="32" t="str">
        <f>VLOOKUP(F426,Hovedfunktion!$E$2:$G$93,3,FALSE)</f>
        <v xml:space="preserve">IMMATERIELLE ANLÆGSAKTIVER </v>
      </c>
      <c r="J426" s="3" t="s">
        <v>401</v>
      </c>
    </row>
    <row r="427" spans="1:10" ht="24" x14ac:dyDescent="0.25">
      <c r="A427" s="16" t="s">
        <v>1803</v>
      </c>
      <c r="B427" s="16" t="s">
        <v>1804</v>
      </c>
      <c r="C427" s="14" t="s">
        <v>165</v>
      </c>
      <c r="D427" s="16" t="s">
        <v>153</v>
      </c>
      <c r="E427" s="16" t="s">
        <v>545</v>
      </c>
      <c r="F427" s="32" t="str">
        <f t="shared" si="26"/>
        <v>9.65</v>
      </c>
      <c r="G427" s="32" t="str">
        <f t="shared" si="27"/>
        <v>9.65.86</v>
      </c>
      <c r="H427" s="32" t="str">
        <f>VLOOKUP(C427,Hovedkonto!$C$2:$E$11,3,FALSE)</f>
        <v>Balance</v>
      </c>
      <c r="I427" s="32" t="str">
        <f>VLOOKUP(F427,Hovedfunktion!$E$2:$G$93,3,FALSE)</f>
        <v xml:space="preserve">OMSÆTNINGSAKTIVER-VAREBEHOLDNINGER </v>
      </c>
      <c r="J427" s="3" t="s">
        <v>402</v>
      </c>
    </row>
    <row r="428" spans="1:10" ht="24" x14ac:dyDescent="0.25">
      <c r="A428" s="16" t="s">
        <v>1803</v>
      </c>
      <c r="B428" s="16" t="s">
        <v>1804</v>
      </c>
      <c r="C428" s="14" t="s">
        <v>165</v>
      </c>
      <c r="D428" s="16" t="s">
        <v>147</v>
      </c>
      <c r="E428" s="16" t="s">
        <v>503</v>
      </c>
      <c r="F428" s="32" t="str">
        <f t="shared" ref="F428:F435" si="28">CONCATENATE(C428,".",D428)</f>
        <v>9.68</v>
      </c>
      <c r="G428" s="32" t="str">
        <f t="shared" ref="G428:G435" si="29">CONCATENATE(C428,".",D428,".",E428)</f>
        <v>9.68.87</v>
      </c>
      <c r="H428" s="32" t="str">
        <f>VLOOKUP(C428,Hovedkonto!$C$2:$E$11,3,FALSE)</f>
        <v>Balance</v>
      </c>
      <c r="I428" s="32" t="str">
        <f>VLOOKUP(F428,Hovedfunktion!$E$2:$G$93,3,FALSE)</f>
        <v xml:space="preserve">OMSÆTNINGSAKTIVER – FYSISKE ANLÆG TIL SALG </v>
      </c>
      <c r="J428" s="3" t="s">
        <v>403</v>
      </c>
    </row>
    <row r="429" spans="1:10" x14ac:dyDescent="0.25">
      <c r="A429" s="16" t="s">
        <v>1803</v>
      </c>
      <c r="B429" s="16" t="s">
        <v>1804</v>
      </c>
      <c r="C429" s="14" t="s">
        <v>165</v>
      </c>
      <c r="D429" s="16" t="s">
        <v>148</v>
      </c>
      <c r="E429" s="16" t="s">
        <v>505</v>
      </c>
      <c r="F429" s="32" t="str">
        <f t="shared" si="28"/>
        <v>9.72</v>
      </c>
      <c r="G429" s="32" t="str">
        <f t="shared" si="29"/>
        <v>9.72.90</v>
      </c>
      <c r="H429" s="32" t="str">
        <f>VLOOKUP(C429,Hovedkonto!$C$2:$E$11,3,FALSE)</f>
        <v>Balance</v>
      </c>
      <c r="I429" s="32" t="str">
        <f>VLOOKUP(F429,Hovedfunktion!$E$2:$G$93,3,FALSE)</f>
        <v xml:space="preserve">HENSATTE FORPLIGTELSER </v>
      </c>
      <c r="J429" s="3" t="s">
        <v>404</v>
      </c>
    </row>
    <row r="430" spans="1:10" x14ac:dyDescent="0.25">
      <c r="A430" s="16" t="s">
        <v>1803</v>
      </c>
      <c r="B430" s="16" t="s">
        <v>1804</v>
      </c>
      <c r="C430" s="14" t="s">
        <v>165</v>
      </c>
      <c r="D430" s="16" t="s">
        <v>154</v>
      </c>
      <c r="E430" s="16" t="s">
        <v>506</v>
      </c>
      <c r="F430" s="32" t="str">
        <f t="shared" si="28"/>
        <v>9.75</v>
      </c>
      <c r="G430" s="32" t="str">
        <f t="shared" si="29"/>
        <v>9.75.91</v>
      </c>
      <c r="H430" s="32" t="str">
        <f>VLOOKUP(C430,Hovedkonto!$C$2:$E$11,3,FALSE)</f>
        <v>Balance</v>
      </c>
      <c r="I430" s="32" t="str">
        <f>VLOOKUP(F430,Hovedfunktion!$E$2:$G$93,3,FALSE)</f>
        <v xml:space="preserve">EGENKAPITAL </v>
      </c>
      <c r="J430" s="3" t="s">
        <v>390</v>
      </c>
    </row>
    <row r="431" spans="1:10" x14ac:dyDescent="0.25">
      <c r="A431" s="16" t="s">
        <v>1803</v>
      </c>
      <c r="B431" s="16" t="s">
        <v>1804</v>
      </c>
      <c r="C431" s="14" t="s">
        <v>165</v>
      </c>
      <c r="D431" s="16" t="s">
        <v>154</v>
      </c>
      <c r="E431" s="16" t="s">
        <v>546</v>
      </c>
      <c r="F431" s="32" t="str">
        <f t="shared" si="28"/>
        <v>9.75</v>
      </c>
      <c r="G431" s="32" t="str">
        <f t="shared" si="29"/>
        <v>9.75.92</v>
      </c>
      <c r="H431" s="32" t="str">
        <f>VLOOKUP(C431,Hovedkonto!$C$2:$E$11,3,FALSE)</f>
        <v>Balance</v>
      </c>
      <c r="I431" s="32" t="str">
        <f>VLOOKUP(F431,Hovedfunktion!$E$2:$G$93,3,FALSE)</f>
        <v xml:space="preserve">EGENKAPITAL </v>
      </c>
      <c r="J431" s="3" t="s">
        <v>391</v>
      </c>
    </row>
    <row r="432" spans="1:10" x14ac:dyDescent="0.25">
      <c r="A432" s="16" t="s">
        <v>1803</v>
      </c>
      <c r="B432" s="16" t="s">
        <v>1804</v>
      </c>
      <c r="C432" s="14" t="s">
        <v>165</v>
      </c>
      <c r="D432" s="16" t="s">
        <v>154</v>
      </c>
      <c r="E432" s="16" t="s">
        <v>536</v>
      </c>
      <c r="F432" s="32" t="str">
        <f t="shared" si="28"/>
        <v>9.75</v>
      </c>
      <c r="G432" s="32" t="str">
        <f t="shared" si="29"/>
        <v>9.75.93</v>
      </c>
      <c r="H432" s="32" t="str">
        <f>VLOOKUP(C432,Hovedkonto!$C$2:$E$11,3,FALSE)</f>
        <v>Balance</v>
      </c>
      <c r="I432" s="32" t="str">
        <f>VLOOKUP(F432,Hovedfunktion!$E$2:$G$93,3,FALSE)</f>
        <v xml:space="preserve">EGENKAPITAL </v>
      </c>
      <c r="J432" s="3" t="s">
        <v>392</v>
      </c>
    </row>
    <row r="433" spans="1:10" x14ac:dyDescent="0.25">
      <c r="A433" s="16" t="s">
        <v>1803</v>
      </c>
      <c r="B433" s="16" t="s">
        <v>1804</v>
      </c>
      <c r="C433" s="14" t="s">
        <v>165</v>
      </c>
      <c r="D433" s="16" t="s">
        <v>154</v>
      </c>
      <c r="E433" s="16" t="s">
        <v>537</v>
      </c>
      <c r="F433" s="32" t="str">
        <f t="shared" si="28"/>
        <v>9.75</v>
      </c>
      <c r="G433" s="32" t="str">
        <f t="shared" si="29"/>
        <v>9.75.94</v>
      </c>
      <c r="H433" s="32" t="str">
        <f>VLOOKUP(C433,Hovedkonto!$C$2:$E$11,3,FALSE)</f>
        <v>Balance</v>
      </c>
      <c r="I433" s="32" t="str">
        <f>VLOOKUP(F433,Hovedfunktion!$E$2:$G$93,3,FALSE)</f>
        <v xml:space="preserve">EGENKAPITAL </v>
      </c>
      <c r="J433" s="3" t="s">
        <v>393</v>
      </c>
    </row>
    <row r="434" spans="1:10" x14ac:dyDescent="0.25">
      <c r="A434" s="16" t="s">
        <v>1803</v>
      </c>
      <c r="B434" s="16" t="s">
        <v>1804</v>
      </c>
      <c r="C434" s="14" t="s">
        <v>165</v>
      </c>
      <c r="D434" s="16" t="s">
        <v>154</v>
      </c>
      <c r="E434" s="16" t="s">
        <v>507</v>
      </c>
      <c r="F434" s="32" t="str">
        <f t="shared" si="28"/>
        <v>9.75</v>
      </c>
      <c r="G434" s="32" t="str">
        <f t="shared" si="29"/>
        <v>9.75.95</v>
      </c>
      <c r="H434" s="32" t="str">
        <f>VLOOKUP(C434,Hovedkonto!$C$2:$E$11,3,FALSE)</f>
        <v>Balance</v>
      </c>
      <c r="I434" s="32" t="str">
        <f>VLOOKUP(F434,Hovedfunktion!$E$2:$G$93,3,FALSE)</f>
        <v xml:space="preserve">EGENKAPITAL </v>
      </c>
      <c r="J434" s="3" t="s">
        <v>394</v>
      </c>
    </row>
    <row r="435" spans="1:10" x14ac:dyDescent="0.25">
      <c r="A435" s="16" t="s">
        <v>1803</v>
      </c>
      <c r="B435" s="16" t="s">
        <v>1804</v>
      </c>
      <c r="C435" s="14" t="s">
        <v>165</v>
      </c>
      <c r="D435" s="16" t="s">
        <v>154</v>
      </c>
      <c r="E435" s="16" t="s">
        <v>541</v>
      </c>
      <c r="F435" s="32" t="str">
        <f t="shared" si="28"/>
        <v>9.75</v>
      </c>
      <c r="G435" s="32" t="str">
        <f t="shared" si="29"/>
        <v>9.75.99</v>
      </c>
      <c r="H435" s="32" t="str">
        <f>VLOOKUP(C435,Hovedkonto!$C$2:$E$11,3,FALSE)</f>
        <v>Balance</v>
      </c>
      <c r="I435" s="32" t="str">
        <f>VLOOKUP(F435,Hovedfunktion!$E$2:$G$93,3,FALSE)</f>
        <v xml:space="preserve">EGENKAPITAL </v>
      </c>
      <c r="J435" s="3" t="s">
        <v>405</v>
      </c>
    </row>
  </sheetData>
  <autoFilter ref="A1:J435" xr:uid="{00000000-0009-0000-0000-000003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D10"/>
  <sheetViews>
    <sheetView showGridLines="0" workbookViewId="0">
      <pane ySplit="1" topLeftCell="A2" activePane="bottomLeft" state="frozen"/>
      <selection pane="bottomLeft" activeCell="D8" sqref="D8"/>
    </sheetView>
  </sheetViews>
  <sheetFormatPr defaultColWidth="9.140625" defaultRowHeight="12" x14ac:dyDescent="0.2"/>
  <cols>
    <col min="1" max="1" width="12.28515625" style="13" customWidth="1"/>
    <col min="2" max="2" width="13.7109375" style="13" customWidth="1"/>
    <col min="3" max="3" width="13.7109375" style="17" customWidth="1"/>
    <col min="4" max="4" width="53.85546875" style="13" customWidth="1"/>
    <col min="5" max="16384" width="9.140625" style="13"/>
  </cols>
  <sheetData>
    <row r="1" spans="1:4" x14ac:dyDescent="0.2">
      <c r="A1" s="27" t="s">
        <v>20</v>
      </c>
      <c r="B1" s="27" t="s">
        <v>21</v>
      </c>
      <c r="C1" s="19" t="s">
        <v>1</v>
      </c>
      <c r="D1" s="27" t="s">
        <v>1201</v>
      </c>
    </row>
    <row r="2" spans="1:4" x14ac:dyDescent="0.2">
      <c r="A2" s="16" t="s">
        <v>1803</v>
      </c>
      <c r="B2" s="16" t="s">
        <v>1804</v>
      </c>
      <c r="C2" s="16" t="s">
        <v>157</v>
      </c>
      <c r="D2" s="15" t="s">
        <v>33</v>
      </c>
    </row>
    <row r="3" spans="1:4" x14ac:dyDescent="0.2">
      <c r="A3" s="16" t="s">
        <v>1803</v>
      </c>
      <c r="B3" s="16" t="s">
        <v>1804</v>
      </c>
      <c r="C3" s="16" t="s">
        <v>158</v>
      </c>
      <c r="D3" s="15" t="s">
        <v>34</v>
      </c>
    </row>
    <row r="4" spans="1:4" x14ac:dyDescent="0.2">
      <c r="A4" s="16" t="s">
        <v>1803</v>
      </c>
      <c r="B4" s="16" t="s">
        <v>1804</v>
      </c>
      <c r="C4" s="16" t="s">
        <v>159</v>
      </c>
      <c r="D4" s="15" t="s">
        <v>35</v>
      </c>
    </row>
    <row r="5" spans="1:4" x14ac:dyDescent="0.2">
      <c r="A5" s="16" t="s">
        <v>1803</v>
      </c>
      <c r="B5" s="16" t="s">
        <v>1804</v>
      </c>
      <c r="C5" s="16" t="s">
        <v>160</v>
      </c>
      <c r="D5" s="15" t="s">
        <v>36</v>
      </c>
    </row>
    <row r="6" spans="1:4" x14ac:dyDescent="0.2">
      <c r="A6" s="16" t="s">
        <v>1803</v>
      </c>
      <c r="B6" s="16" t="s">
        <v>1804</v>
      </c>
      <c r="C6" s="16" t="s">
        <v>161</v>
      </c>
      <c r="D6" s="15" t="s">
        <v>37</v>
      </c>
    </row>
    <row r="7" spans="1:4" x14ac:dyDescent="0.2">
      <c r="A7" s="16" t="s">
        <v>1803</v>
      </c>
      <c r="B7" s="16" t="s">
        <v>1804</v>
      </c>
      <c r="C7" s="16" t="s">
        <v>162</v>
      </c>
      <c r="D7" s="15" t="s">
        <v>1189</v>
      </c>
    </row>
    <row r="8" spans="1:4" x14ac:dyDescent="0.2">
      <c r="A8" s="16" t="s">
        <v>1803</v>
      </c>
      <c r="B8" s="16" t="s">
        <v>1804</v>
      </c>
      <c r="C8" s="16" t="s">
        <v>163</v>
      </c>
      <c r="D8" s="15" t="s">
        <v>38</v>
      </c>
    </row>
    <row r="9" spans="1:4" x14ac:dyDescent="0.2">
      <c r="A9" s="16" t="s">
        <v>1803</v>
      </c>
      <c r="B9" s="16" t="s">
        <v>1804</v>
      </c>
      <c r="C9" s="16" t="s">
        <v>164</v>
      </c>
      <c r="D9" s="15" t="s">
        <v>39</v>
      </c>
    </row>
    <row r="10" spans="1:4" x14ac:dyDescent="0.2">
      <c r="A10" s="16" t="s">
        <v>1803</v>
      </c>
      <c r="B10" s="16" t="s">
        <v>1804</v>
      </c>
      <c r="C10" s="16" t="s">
        <v>165</v>
      </c>
      <c r="D10" s="15" t="s">
        <v>40</v>
      </c>
    </row>
  </sheetData>
  <autoFilter ref="A1:D10" xr:uid="{00000000-0009-0000-0000-000004000000}"/>
  <pageMargins left="0.7" right="0.7" top="0.75" bottom="0.75" header="0.3" footer="0.3"/>
  <pageSetup orientation="portrait" r:id="rId1"/>
  <ignoredErrors>
    <ignoredError sqref="C2:C1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D5"/>
  <sheetViews>
    <sheetView showGridLines="0" workbookViewId="0">
      <pane ySplit="1" topLeftCell="A2" activePane="bottomLeft" state="frozen"/>
      <selection pane="bottomLeft" activeCell="A2" sqref="A2:B5"/>
    </sheetView>
  </sheetViews>
  <sheetFormatPr defaultColWidth="9.140625" defaultRowHeight="12" x14ac:dyDescent="0.2"/>
  <cols>
    <col min="1" max="1" width="12.28515625" style="13" customWidth="1"/>
    <col min="2" max="2" width="13.7109375" style="13" customWidth="1"/>
    <col min="3" max="3" width="13.7109375" style="17" customWidth="1"/>
    <col min="4" max="4" width="53.85546875" style="13" customWidth="1"/>
    <col min="5" max="16384" width="9.140625" style="13"/>
  </cols>
  <sheetData>
    <row r="1" spans="1:4" x14ac:dyDescent="0.2">
      <c r="A1" s="27" t="s">
        <v>20</v>
      </c>
      <c r="B1" s="27" t="s">
        <v>21</v>
      </c>
      <c r="C1" s="19" t="s">
        <v>1184</v>
      </c>
      <c r="D1" s="27" t="s">
        <v>1185</v>
      </c>
    </row>
    <row r="2" spans="1:4" x14ac:dyDescent="0.2">
      <c r="A2" s="16" t="s">
        <v>1803</v>
      </c>
      <c r="B2" s="16" t="s">
        <v>1804</v>
      </c>
      <c r="C2" s="16" t="s">
        <v>157</v>
      </c>
      <c r="D2" s="15" t="s">
        <v>1186</v>
      </c>
    </row>
    <row r="3" spans="1:4" x14ac:dyDescent="0.2">
      <c r="A3" s="16" t="s">
        <v>1803</v>
      </c>
      <c r="B3" s="16" t="s">
        <v>1804</v>
      </c>
      <c r="C3" s="16" t="s">
        <v>158</v>
      </c>
      <c r="D3" s="15" t="s">
        <v>1187</v>
      </c>
    </row>
    <row r="4" spans="1:4" x14ac:dyDescent="0.2">
      <c r="A4" s="16" t="s">
        <v>1803</v>
      </c>
      <c r="B4" s="16" t="s">
        <v>1804</v>
      </c>
      <c r="C4" s="16" t="s">
        <v>159</v>
      </c>
      <c r="D4" s="15" t="s">
        <v>1188</v>
      </c>
    </row>
    <row r="5" spans="1:4" x14ac:dyDescent="0.2">
      <c r="A5" s="16" t="s">
        <v>1803</v>
      </c>
      <c r="B5" s="16" t="s">
        <v>1804</v>
      </c>
      <c r="C5" s="16" t="s">
        <v>160</v>
      </c>
      <c r="D5" s="15" t="s">
        <v>1202</v>
      </c>
    </row>
  </sheetData>
  <autoFilter ref="A1:D5" xr:uid="{00000000-0009-0000-0000-000005000000}"/>
  <pageMargins left="0.7" right="0.7" top="0.75" bottom="0.75" header="0.3" footer="0.3"/>
  <pageSetup orientation="portrait" r:id="rId1"/>
  <ignoredErrors>
    <ignoredError sqref="C2:C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2257"/>
  <sheetViews>
    <sheetView showGridLines="0" topLeftCell="K1" workbookViewId="0">
      <pane ySplit="1" topLeftCell="A2" activePane="bottomLeft" state="frozen"/>
      <selection pane="bottomLeft" activeCell="K1" sqref="A1:XFD1048576"/>
    </sheetView>
  </sheetViews>
  <sheetFormatPr defaultColWidth="9.140625" defaultRowHeight="15" x14ac:dyDescent="0.25"/>
  <cols>
    <col min="1" max="2" width="9.140625" style="31"/>
    <col min="3" max="5" width="4.85546875" style="8" bestFit="1" customWidth="1"/>
    <col min="6" max="6" width="5.28515625" style="8" bestFit="1" customWidth="1"/>
    <col min="7" max="7" width="6.5703125" style="22" bestFit="1" customWidth="1"/>
    <col min="8" max="8" width="8.28515625" style="22" bestFit="1" customWidth="1"/>
    <col min="9" max="9" width="35.28515625" style="22" customWidth="1"/>
    <col min="10" max="10" width="40.5703125" style="22" bestFit="1" customWidth="1"/>
    <col min="11" max="11" width="54.140625" style="22" customWidth="1"/>
    <col min="12" max="12" width="18.140625" style="22" bestFit="1" customWidth="1"/>
    <col min="13" max="13" width="7.28515625" style="8" customWidth="1"/>
    <col min="14" max="14" width="83" style="1" customWidth="1"/>
    <col min="15" max="16384" width="9.140625" style="1"/>
  </cols>
  <sheetData>
    <row r="1" spans="1:14" s="2" customFormat="1" ht="12" x14ac:dyDescent="0.2">
      <c r="A1" s="30" t="s">
        <v>20</v>
      </c>
      <c r="B1" s="30" t="s">
        <v>21</v>
      </c>
      <c r="C1" s="19" t="s">
        <v>0</v>
      </c>
      <c r="D1" s="19" t="s">
        <v>3</v>
      </c>
      <c r="E1" s="19" t="s">
        <v>4</v>
      </c>
      <c r="F1" s="19" t="s">
        <v>1181</v>
      </c>
      <c r="G1" s="18" t="s">
        <v>155</v>
      </c>
      <c r="H1" s="18" t="s">
        <v>551</v>
      </c>
      <c r="I1" s="18" t="s">
        <v>17</v>
      </c>
      <c r="J1" s="18" t="s">
        <v>18</v>
      </c>
      <c r="K1" s="18" t="s">
        <v>19</v>
      </c>
      <c r="L1" s="18" t="s">
        <v>1</v>
      </c>
      <c r="M1" s="19" t="s">
        <v>1135</v>
      </c>
      <c r="N1" s="18" t="s">
        <v>2</v>
      </c>
    </row>
    <row r="2" spans="1:14" ht="24" x14ac:dyDescent="0.25">
      <c r="A2" s="35" t="s">
        <v>1803</v>
      </c>
      <c r="B2" s="35" t="s">
        <v>1804</v>
      </c>
      <c r="C2" s="10" t="s">
        <v>156</v>
      </c>
      <c r="D2" s="10" t="s">
        <v>133</v>
      </c>
      <c r="E2" s="10" t="s">
        <v>22</v>
      </c>
      <c r="F2" s="10" t="s">
        <v>159</v>
      </c>
      <c r="G2" s="32" t="str">
        <f t="shared" ref="G2:G65" si="0">CONCATENATE(C2,".",D2)</f>
        <v>0.22</v>
      </c>
      <c r="H2" s="32" t="str">
        <f t="shared" ref="H2:H65" si="1">CONCATENATE(C2,".",D2,".",E2)</f>
        <v>0.22.01</v>
      </c>
      <c r="I2" s="32" t="str">
        <f>VLOOKUP(C2,Hovedkonto!$C$2:$E$11,3,FALSE)</f>
        <v>Byudvikling, bolig- og miljøforanstaltninger</v>
      </c>
      <c r="J2" s="32" t="str">
        <f>VLOOKUP(G2,Hovedfunktion!$E$2:$G$93,3,FALSE)</f>
        <v xml:space="preserve">JORDFORSYNING </v>
      </c>
      <c r="K2" s="32" t="str">
        <f>VLOOKUP(H2,Funktion!$G$2:$J$435,4,FALSE)</f>
        <v>Fælles formål</v>
      </c>
      <c r="L2" s="32" t="str">
        <f>VLOOKUP(F2,Dranst!$C$2:$D$10,2,FALSE)</f>
        <v>Anlæg</v>
      </c>
      <c r="M2" s="10" t="s">
        <v>1136</v>
      </c>
      <c r="N2" s="3" t="s">
        <v>552</v>
      </c>
    </row>
    <row r="3" spans="1:14" ht="24" x14ac:dyDescent="0.25">
      <c r="A3" s="35" t="s">
        <v>1803</v>
      </c>
      <c r="B3" s="35" t="s">
        <v>1804</v>
      </c>
      <c r="C3" s="10" t="s">
        <v>156</v>
      </c>
      <c r="D3" s="10" t="s">
        <v>133</v>
      </c>
      <c r="E3" s="10" t="s">
        <v>22</v>
      </c>
      <c r="F3" s="10" t="s">
        <v>159</v>
      </c>
      <c r="G3" s="32" t="str">
        <f t="shared" si="0"/>
        <v>0.22</v>
      </c>
      <c r="H3" s="32" t="str">
        <f t="shared" si="1"/>
        <v>0.22.01</v>
      </c>
      <c r="I3" s="32" t="str">
        <f>VLOOKUP(C3,Hovedkonto!$C$2:$E$11,3,FALSE)</f>
        <v>Byudvikling, bolig- og miljøforanstaltninger</v>
      </c>
      <c r="J3" s="32" t="str">
        <f>VLOOKUP(G3,Hovedfunktion!$E$2:$G$93,3,FALSE)</f>
        <v xml:space="preserve">JORDFORSYNING </v>
      </c>
      <c r="K3" s="32" t="str">
        <f>VLOOKUP(H3,Funktion!$G$2:$J$435,4,FALSE)</f>
        <v>Fælles formål</v>
      </c>
      <c r="L3" s="32" t="str">
        <f>VLOOKUP(F3,Dranst!$C$2:$D$10,2,FALSE)</f>
        <v>Anlæg</v>
      </c>
      <c r="M3" s="10" t="s">
        <v>1137</v>
      </c>
      <c r="N3" s="3" t="s">
        <v>553</v>
      </c>
    </row>
    <row r="4" spans="1:14" ht="24" x14ac:dyDescent="0.25">
      <c r="A4" s="35" t="s">
        <v>1803</v>
      </c>
      <c r="B4" s="35" t="s">
        <v>1804</v>
      </c>
      <c r="C4" s="10" t="s">
        <v>156</v>
      </c>
      <c r="D4" s="10" t="s">
        <v>133</v>
      </c>
      <c r="E4" s="10" t="s">
        <v>22</v>
      </c>
      <c r="F4" s="10" t="s">
        <v>159</v>
      </c>
      <c r="G4" s="32" t="str">
        <f t="shared" si="0"/>
        <v>0.22</v>
      </c>
      <c r="H4" s="32" t="str">
        <f t="shared" si="1"/>
        <v>0.22.01</v>
      </c>
      <c r="I4" s="32" t="str">
        <f>VLOOKUP(C4,Hovedkonto!$C$2:$E$11,3,FALSE)</f>
        <v>Byudvikling, bolig- og miljøforanstaltninger</v>
      </c>
      <c r="J4" s="32" t="str">
        <f>VLOOKUP(G4,Hovedfunktion!$E$2:$G$93,3,FALSE)</f>
        <v xml:space="preserve">JORDFORSYNING </v>
      </c>
      <c r="K4" s="32" t="str">
        <f>VLOOKUP(H4,Funktion!$G$2:$J$435,4,FALSE)</f>
        <v>Fælles formål</v>
      </c>
      <c r="L4" s="32" t="str">
        <f>VLOOKUP(F4,Dranst!$C$2:$D$10,2,FALSE)</f>
        <v>Anlæg</v>
      </c>
      <c r="M4" s="10" t="s">
        <v>16</v>
      </c>
      <c r="N4" s="3" t="str">
        <f>IF(M4="001","Anlægstilskud", IF(M4="010","Køb/salg af jord",  IF(M4="015","Køb/salg af bygninger", "Uforvent grupperingskode")))</f>
        <v>Køb/salg af bygninger</v>
      </c>
    </row>
    <row r="5" spans="1:14" ht="24" x14ac:dyDescent="0.25">
      <c r="A5" s="35" t="s">
        <v>1803</v>
      </c>
      <c r="B5" s="35" t="s">
        <v>1804</v>
      </c>
      <c r="C5" s="10" t="s">
        <v>156</v>
      </c>
      <c r="D5" s="10" t="s">
        <v>133</v>
      </c>
      <c r="E5" s="10" t="s">
        <v>23</v>
      </c>
      <c r="F5" s="10" t="s">
        <v>159</v>
      </c>
      <c r="G5" s="32" t="str">
        <f t="shared" si="0"/>
        <v>0.22</v>
      </c>
      <c r="H5" s="32" t="str">
        <f t="shared" si="1"/>
        <v>0.22.02</v>
      </c>
      <c r="I5" s="32" t="str">
        <f>VLOOKUP(C5,Hovedkonto!$C$2:$E$11,3,FALSE)</f>
        <v>Byudvikling, bolig- og miljøforanstaltninger</v>
      </c>
      <c r="J5" s="32" t="str">
        <f>VLOOKUP(G5,Hovedfunktion!$E$2:$G$93,3,FALSE)</f>
        <v xml:space="preserve">JORDFORSYNING </v>
      </c>
      <c r="K5" s="32" t="str">
        <f>VLOOKUP(H5,Funktion!$G$2:$J$435,4,FALSE)</f>
        <v>Boligformål</v>
      </c>
      <c r="L5" s="32" t="str">
        <f>VLOOKUP(F5,Dranst!$C$2:$D$10,2,FALSE)</f>
        <v>Anlæg</v>
      </c>
      <c r="M5" s="10" t="s">
        <v>1136</v>
      </c>
      <c r="N5" s="3" t="s">
        <v>552</v>
      </c>
    </row>
    <row r="6" spans="1:14" ht="24" x14ac:dyDescent="0.25">
      <c r="A6" s="35" t="s">
        <v>1803</v>
      </c>
      <c r="B6" s="35" t="s">
        <v>1804</v>
      </c>
      <c r="C6" s="10" t="s">
        <v>156</v>
      </c>
      <c r="D6" s="10" t="s">
        <v>133</v>
      </c>
      <c r="E6" s="10" t="s">
        <v>23</v>
      </c>
      <c r="F6" s="10" t="s">
        <v>159</v>
      </c>
      <c r="G6" s="32" t="str">
        <f t="shared" si="0"/>
        <v>0.22</v>
      </c>
      <c r="H6" s="32" t="str">
        <f t="shared" si="1"/>
        <v>0.22.02</v>
      </c>
      <c r="I6" s="32" t="str">
        <f>VLOOKUP(C6,Hovedkonto!$C$2:$E$11,3,FALSE)</f>
        <v>Byudvikling, bolig- og miljøforanstaltninger</v>
      </c>
      <c r="J6" s="32" t="str">
        <f>VLOOKUP(G6,Hovedfunktion!$E$2:$G$93,3,FALSE)</f>
        <v xml:space="preserve">JORDFORSYNING </v>
      </c>
      <c r="K6" s="32" t="str">
        <f>VLOOKUP(H6,Funktion!$G$2:$J$435,4,FALSE)</f>
        <v>Boligformål</v>
      </c>
      <c r="L6" s="32" t="str">
        <f>VLOOKUP(F6,Dranst!$C$2:$D$10,2,FALSE)</f>
        <v>Anlæg</v>
      </c>
      <c r="M6" s="10" t="s">
        <v>1137</v>
      </c>
      <c r="N6" s="3" t="s">
        <v>553</v>
      </c>
    </row>
    <row r="7" spans="1:14" ht="24" x14ac:dyDescent="0.25">
      <c r="A7" s="35" t="s">
        <v>1803</v>
      </c>
      <c r="B7" s="35" t="s">
        <v>1804</v>
      </c>
      <c r="C7" s="10" t="s">
        <v>156</v>
      </c>
      <c r="D7" s="10" t="s">
        <v>133</v>
      </c>
      <c r="E7" s="10" t="s">
        <v>23</v>
      </c>
      <c r="F7" s="10" t="s">
        <v>159</v>
      </c>
      <c r="G7" s="32" t="str">
        <f t="shared" si="0"/>
        <v>0.22</v>
      </c>
      <c r="H7" s="32" t="str">
        <f t="shared" si="1"/>
        <v>0.22.02</v>
      </c>
      <c r="I7" s="32" t="str">
        <f>VLOOKUP(C7,Hovedkonto!$C$2:$E$11,3,FALSE)</f>
        <v>Byudvikling, bolig- og miljøforanstaltninger</v>
      </c>
      <c r="J7" s="32" t="str">
        <f>VLOOKUP(G7,Hovedfunktion!$E$2:$G$93,3,FALSE)</f>
        <v xml:space="preserve">JORDFORSYNING </v>
      </c>
      <c r="K7" s="32" t="str">
        <f>VLOOKUP(H7,Funktion!$G$2:$J$435,4,FALSE)</f>
        <v>Boligformål</v>
      </c>
      <c r="L7" s="32" t="str">
        <f>VLOOKUP(F7,Dranst!$C$2:$D$10,2,FALSE)</f>
        <v>Anlæg</v>
      </c>
      <c r="M7" s="10" t="s">
        <v>16</v>
      </c>
      <c r="N7" s="3" t="str">
        <f>IF(M7="001","Anlægstilskud", IF(M7="010","Køb/salg af jord",  IF(M7="015","Køb/salg af bygninger", "Uforvent grupperingskode")))</f>
        <v>Køb/salg af bygninger</v>
      </c>
    </row>
    <row r="8" spans="1:14" ht="24" x14ac:dyDescent="0.25">
      <c r="A8" s="35" t="s">
        <v>1803</v>
      </c>
      <c r="B8" s="35" t="s">
        <v>1804</v>
      </c>
      <c r="C8" s="10" t="s">
        <v>156</v>
      </c>
      <c r="D8" s="10" t="s">
        <v>133</v>
      </c>
      <c r="E8" s="10" t="s">
        <v>24</v>
      </c>
      <c r="F8" s="10" t="s">
        <v>159</v>
      </c>
      <c r="G8" s="32" t="str">
        <f t="shared" si="0"/>
        <v>0.22</v>
      </c>
      <c r="H8" s="32" t="str">
        <f t="shared" si="1"/>
        <v>0.22.03</v>
      </c>
      <c r="I8" s="32" t="str">
        <f>VLOOKUP(C8,Hovedkonto!$C$2:$E$11,3,FALSE)</f>
        <v>Byudvikling, bolig- og miljøforanstaltninger</v>
      </c>
      <c r="J8" s="32" t="str">
        <f>VLOOKUP(G8,Hovedfunktion!$E$2:$G$93,3,FALSE)</f>
        <v xml:space="preserve">JORDFORSYNING </v>
      </c>
      <c r="K8" s="32" t="str">
        <f>VLOOKUP(H8,Funktion!$G$2:$J$435,4,FALSE)</f>
        <v>Erhvervsformål</v>
      </c>
      <c r="L8" s="32" t="str">
        <f>VLOOKUP(F8,Dranst!$C$2:$D$10,2,FALSE)</f>
        <v>Anlæg</v>
      </c>
      <c r="M8" s="10" t="s">
        <v>1136</v>
      </c>
      <c r="N8" s="3" t="s">
        <v>552</v>
      </c>
    </row>
    <row r="9" spans="1:14" ht="24" x14ac:dyDescent="0.25">
      <c r="A9" s="35" t="s">
        <v>1803</v>
      </c>
      <c r="B9" s="35" t="s">
        <v>1804</v>
      </c>
      <c r="C9" s="10" t="s">
        <v>156</v>
      </c>
      <c r="D9" s="10" t="s">
        <v>133</v>
      </c>
      <c r="E9" s="10" t="s">
        <v>24</v>
      </c>
      <c r="F9" s="10" t="s">
        <v>159</v>
      </c>
      <c r="G9" s="32" t="str">
        <f t="shared" si="0"/>
        <v>0.22</v>
      </c>
      <c r="H9" s="32" t="str">
        <f t="shared" si="1"/>
        <v>0.22.03</v>
      </c>
      <c r="I9" s="32" t="str">
        <f>VLOOKUP(C9,Hovedkonto!$C$2:$E$11,3,FALSE)</f>
        <v>Byudvikling, bolig- og miljøforanstaltninger</v>
      </c>
      <c r="J9" s="32" t="str">
        <f>VLOOKUP(G9,Hovedfunktion!$E$2:$G$93,3,FALSE)</f>
        <v xml:space="preserve">JORDFORSYNING </v>
      </c>
      <c r="K9" s="32" t="str">
        <f>VLOOKUP(H9,Funktion!$G$2:$J$435,4,FALSE)</f>
        <v>Erhvervsformål</v>
      </c>
      <c r="L9" s="32" t="str">
        <f>VLOOKUP(F9,Dranst!$C$2:$D$10,2,FALSE)</f>
        <v>Anlæg</v>
      </c>
      <c r="M9" s="10" t="s">
        <v>1137</v>
      </c>
      <c r="N9" s="3" t="s">
        <v>553</v>
      </c>
    </row>
    <row r="10" spans="1:14" ht="24" x14ac:dyDescent="0.25">
      <c r="A10" s="35" t="s">
        <v>1803</v>
      </c>
      <c r="B10" s="35" t="s">
        <v>1804</v>
      </c>
      <c r="C10" s="10" t="s">
        <v>156</v>
      </c>
      <c r="D10" s="10" t="s">
        <v>133</v>
      </c>
      <c r="E10" s="10" t="s">
        <v>24</v>
      </c>
      <c r="F10" s="10" t="s">
        <v>159</v>
      </c>
      <c r="G10" s="32" t="str">
        <f t="shared" si="0"/>
        <v>0.22</v>
      </c>
      <c r="H10" s="32" t="str">
        <f t="shared" si="1"/>
        <v>0.22.03</v>
      </c>
      <c r="I10" s="32" t="str">
        <f>VLOOKUP(C10,Hovedkonto!$C$2:$E$11,3,FALSE)</f>
        <v>Byudvikling, bolig- og miljøforanstaltninger</v>
      </c>
      <c r="J10" s="32" t="str">
        <f>VLOOKUP(G10,Hovedfunktion!$E$2:$G$93,3,FALSE)</f>
        <v xml:space="preserve">JORDFORSYNING </v>
      </c>
      <c r="K10" s="32" t="str">
        <f>VLOOKUP(H10,Funktion!$G$2:$J$435,4,FALSE)</f>
        <v>Erhvervsformål</v>
      </c>
      <c r="L10" s="32" t="str">
        <f>VLOOKUP(F10,Dranst!$C$2:$D$10,2,FALSE)</f>
        <v>Anlæg</v>
      </c>
      <c r="M10" s="10" t="s">
        <v>16</v>
      </c>
      <c r="N10" s="3" t="str">
        <f>IF(M10="001","Anlægstilskud", IF(M10="010","Køb/salg af jord",  IF(M10="015","Køb/salg af bygninger", "Uforvent grupperingskode")))</f>
        <v>Køb/salg af bygninger</v>
      </c>
    </row>
    <row r="11" spans="1:14" ht="24" x14ac:dyDescent="0.25">
      <c r="A11" s="35" t="s">
        <v>1803</v>
      </c>
      <c r="B11" s="35" t="s">
        <v>1804</v>
      </c>
      <c r="C11" s="10" t="s">
        <v>156</v>
      </c>
      <c r="D11" s="10" t="s">
        <v>133</v>
      </c>
      <c r="E11" s="10" t="s">
        <v>25</v>
      </c>
      <c r="F11" s="10" t="s">
        <v>159</v>
      </c>
      <c r="G11" s="32" t="str">
        <f t="shared" si="0"/>
        <v>0.22</v>
      </c>
      <c r="H11" s="32" t="str">
        <f t="shared" si="1"/>
        <v>0.22.04</v>
      </c>
      <c r="I11" s="32" t="str">
        <f>VLOOKUP(C11,Hovedkonto!$C$2:$E$11,3,FALSE)</f>
        <v>Byudvikling, bolig- og miljøforanstaltninger</v>
      </c>
      <c r="J11" s="32" t="str">
        <f>VLOOKUP(G11,Hovedfunktion!$E$2:$G$93,3,FALSE)</f>
        <v xml:space="preserve">JORDFORSYNING </v>
      </c>
      <c r="K11" s="32" t="str">
        <f>VLOOKUP(H11,Funktion!$G$2:$J$435,4,FALSE)</f>
        <v>Offentlige formål</v>
      </c>
      <c r="L11" s="32" t="str">
        <f>VLOOKUP(F11,Dranst!$C$2:$D$10,2,FALSE)</f>
        <v>Anlæg</v>
      </c>
      <c r="M11" s="10" t="s">
        <v>1136</v>
      </c>
      <c r="N11" s="3" t="s">
        <v>552</v>
      </c>
    </row>
    <row r="12" spans="1:14" ht="24" x14ac:dyDescent="0.25">
      <c r="A12" s="35" t="s">
        <v>1803</v>
      </c>
      <c r="B12" s="35" t="s">
        <v>1804</v>
      </c>
      <c r="C12" s="10" t="s">
        <v>156</v>
      </c>
      <c r="D12" s="10" t="s">
        <v>133</v>
      </c>
      <c r="E12" s="10" t="s">
        <v>25</v>
      </c>
      <c r="F12" s="10" t="s">
        <v>159</v>
      </c>
      <c r="G12" s="32" t="str">
        <f t="shared" si="0"/>
        <v>0.22</v>
      </c>
      <c r="H12" s="32" t="str">
        <f t="shared" si="1"/>
        <v>0.22.04</v>
      </c>
      <c r="I12" s="32" t="str">
        <f>VLOOKUP(C12,Hovedkonto!$C$2:$E$11,3,FALSE)</f>
        <v>Byudvikling, bolig- og miljøforanstaltninger</v>
      </c>
      <c r="J12" s="32" t="str">
        <f>VLOOKUP(G12,Hovedfunktion!$E$2:$G$93,3,FALSE)</f>
        <v xml:space="preserve">JORDFORSYNING </v>
      </c>
      <c r="K12" s="32" t="str">
        <f>VLOOKUP(H12,Funktion!$G$2:$J$435,4,FALSE)</f>
        <v>Offentlige formål</v>
      </c>
      <c r="L12" s="32" t="str">
        <f>VLOOKUP(F12,Dranst!$C$2:$D$10,2,FALSE)</f>
        <v>Anlæg</v>
      </c>
      <c r="M12" s="10" t="s">
        <v>1137</v>
      </c>
      <c r="N12" s="3" t="s">
        <v>553</v>
      </c>
    </row>
    <row r="13" spans="1:14" ht="24" x14ac:dyDescent="0.25">
      <c r="A13" s="35" t="s">
        <v>1803</v>
      </c>
      <c r="B13" s="35" t="s">
        <v>1804</v>
      </c>
      <c r="C13" s="10" t="s">
        <v>156</v>
      </c>
      <c r="D13" s="10" t="s">
        <v>133</v>
      </c>
      <c r="E13" s="10" t="s">
        <v>25</v>
      </c>
      <c r="F13" s="10" t="s">
        <v>159</v>
      </c>
      <c r="G13" s="32" t="str">
        <f t="shared" si="0"/>
        <v>0.22</v>
      </c>
      <c r="H13" s="32" t="str">
        <f t="shared" si="1"/>
        <v>0.22.04</v>
      </c>
      <c r="I13" s="32" t="str">
        <f>VLOOKUP(C13,Hovedkonto!$C$2:$E$11,3,FALSE)</f>
        <v>Byudvikling, bolig- og miljøforanstaltninger</v>
      </c>
      <c r="J13" s="32" t="str">
        <f>VLOOKUP(G13,Hovedfunktion!$E$2:$G$93,3,FALSE)</f>
        <v xml:space="preserve">JORDFORSYNING </v>
      </c>
      <c r="K13" s="32" t="str">
        <f>VLOOKUP(H13,Funktion!$G$2:$J$435,4,FALSE)</f>
        <v>Offentlige formål</v>
      </c>
      <c r="L13" s="32" t="str">
        <f>VLOOKUP(F13,Dranst!$C$2:$D$10,2,FALSE)</f>
        <v>Anlæg</v>
      </c>
      <c r="M13" s="10" t="s">
        <v>16</v>
      </c>
      <c r="N13" s="3" t="str">
        <f t="shared" ref="N13:N22" si="2">IF(M13="001","Anlægstilskud", IF(M13="010","Køb/salg af jord",  IF(M13="015","Køb/salg af bygninger", "Uforvent grupperingskode")))</f>
        <v>Køb/salg af bygninger</v>
      </c>
    </row>
    <row r="14" spans="1:14" ht="24" x14ac:dyDescent="0.25">
      <c r="A14" s="35" t="s">
        <v>1803</v>
      </c>
      <c r="B14" s="35" t="s">
        <v>1804</v>
      </c>
      <c r="C14" s="10" t="s">
        <v>156</v>
      </c>
      <c r="D14" s="10" t="s">
        <v>133</v>
      </c>
      <c r="E14" s="10" t="s">
        <v>26</v>
      </c>
      <c r="F14" s="10" t="s">
        <v>159</v>
      </c>
      <c r="G14" s="32" t="str">
        <f t="shared" si="0"/>
        <v>0.22</v>
      </c>
      <c r="H14" s="32" t="str">
        <f t="shared" si="1"/>
        <v>0.22.05</v>
      </c>
      <c r="I14" s="32" t="str">
        <f>VLOOKUP(C14,Hovedkonto!$C$2:$E$11,3,FALSE)</f>
        <v>Byudvikling, bolig- og miljøforanstaltninger</v>
      </c>
      <c r="J14" s="32" t="str">
        <f>VLOOKUP(G14,Hovedfunktion!$E$2:$G$93,3,FALSE)</f>
        <v xml:space="preserve">JORDFORSYNING </v>
      </c>
      <c r="K14" s="32" t="str">
        <f>VLOOKUP(H14,Funktion!$G$2:$J$435,4,FALSE)</f>
        <v>Ubestemte formål</v>
      </c>
      <c r="L14" s="32" t="str">
        <f>VLOOKUP(F14,Dranst!$C$2:$D$10,2,FALSE)</f>
        <v>Anlæg</v>
      </c>
      <c r="M14" s="10" t="s">
        <v>1136</v>
      </c>
      <c r="N14" s="3" t="str">
        <f t="shared" si="2"/>
        <v>Anlægstilskud</v>
      </c>
    </row>
    <row r="15" spans="1:14" ht="24" x14ac:dyDescent="0.25">
      <c r="A15" s="35" t="s">
        <v>1803</v>
      </c>
      <c r="B15" s="35" t="s">
        <v>1804</v>
      </c>
      <c r="C15" s="10" t="s">
        <v>156</v>
      </c>
      <c r="D15" s="10" t="s">
        <v>133</v>
      </c>
      <c r="E15" s="10" t="s">
        <v>26</v>
      </c>
      <c r="F15" s="10" t="s">
        <v>159</v>
      </c>
      <c r="G15" s="32" t="str">
        <f t="shared" si="0"/>
        <v>0.22</v>
      </c>
      <c r="H15" s="32" t="str">
        <f t="shared" si="1"/>
        <v>0.22.05</v>
      </c>
      <c r="I15" s="32" t="str">
        <f>VLOOKUP(C15,Hovedkonto!$C$2:$E$11,3,FALSE)</f>
        <v>Byudvikling, bolig- og miljøforanstaltninger</v>
      </c>
      <c r="J15" s="32" t="str">
        <f>VLOOKUP(G15,Hovedfunktion!$E$2:$G$93,3,FALSE)</f>
        <v xml:space="preserve">JORDFORSYNING </v>
      </c>
      <c r="K15" s="32" t="str">
        <f>VLOOKUP(H15,Funktion!$G$2:$J$435,4,FALSE)</f>
        <v>Ubestemte formål</v>
      </c>
      <c r="L15" s="32" t="str">
        <f>VLOOKUP(F15,Dranst!$C$2:$D$10,2,FALSE)</f>
        <v>Anlæg</v>
      </c>
      <c r="M15" s="10" t="s">
        <v>1137</v>
      </c>
      <c r="N15" s="3" t="str">
        <f t="shared" si="2"/>
        <v>Køb/salg af jord</v>
      </c>
    </row>
    <row r="16" spans="1:14" ht="24" x14ac:dyDescent="0.25">
      <c r="A16" s="35" t="s">
        <v>1803</v>
      </c>
      <c r="B16" s="35" t="s">
        <v>1804</v>
      </c>
      <c r="C16" s="10" t="s">
        <v>156</v>
      </c>
      <c r="D16" s="10" t="s">
        <v>133</v>
      </c>
      <c r="E16" s="10" t="s">
        <v>26</v>
      </c>
      <c r="F16" s="10" t="s">
        <v>159</v>
      </c>
      <c r="G16" s="32" t="str">
        <f t="shared" si="0"/>
        <v>0.22</v>
      </c>
      <c r="H16" s="32" t="str">
        <f t="shared" si="1"/>
        <v>0.22.05</v>
      </c>
      <c r="I16" s="32" t="str">
        <f>VLOOKUP(C16,Hovedkonto!$C$2:$E$11,3,FALSE)</f>
        <v>Byudvikling, bolig- og miljøforanstaltninger</v>
      </c>
      <c r="J16" s="32" t="str">
        <f>VLOOKUP(G16,Hovedfunktion!$E$2:$G$93,3,FALSE)</f>
        <v xml:space="preserve">JORDFORSYNING </v>
      </c>
      <c r="K16" s="32" t="str">
        <f>VLOOKUP(H16,Funktion!$G$2:$J$435,4,FALSE)</f>
        <v>Ubestemte formål</v>
      </c>
      <c r="L16" s="32" t="str">
        <f>VLOOKUP(F16,Dranst!$C$2:$D$10,2,FALSE)</f>
        <v>Anlæg</v>
      </c>
      <c r="M16" s="10" t="s">
        <v>16</v>
      </c>
      <c r="N16" s="3" t="str">
        <f t="shared" si="2"/>
        <v>Køb/salg af bygninger</v>
      </c>
    </row>
    <row r="17" spans="1:14" ht="24" x14ac:dyDescent="0.25">
      <c r="A17" s="35" t="s">
        <v>1803</v>
      </c>
      <c r="B17" s="35" t="s">
        <v>1804</v>
      </c>
      <c r="C17" s="10" t="s">
        <v>156</v>
      </c>
      <c r="D17" s="10" t="s">
        <v>133</v>
      </c>
      <c r="E17" s="10" t="s">
        <v>485</v>
      </c>
      <c r="F17" s="10" t="s">
        <v>159</v>
      </c>
      <c r="G17" s="32" t="str">
        <f t="shared" si="0"/>
        <v>0.22</v>
      </c>
      <c r="H17" s="32" t="str">
        <f t="shared" si="1"/>
        <v>0.22.10</v>
      </c>
      <c r="I17" s="32" t="str">
        <f>VLOOKUP(C17,Hovedkonto!$C$2:$E$11,3,FALSE)</f>
        <v>Byudvikling, bolig- og miljøforanstaltninger</v>
      </c>
      <c r="J17" s="32" t="str">
        <f>VLOOKUP(G17,Hovedfunktion!$E$2:$G$93,3,FALSE)</f>
        <v xml:space="preserve">JORDFORSYNING </v>
      </c>
      <c r="K17" s="32" t="str">
        <f>VLOOKUP(H17,Funktion!$G$2:$J$435,4,FALSE)</f>
        <v>Fælles formål</v>
      </c>
      <c r="L17" s="32" t="str">
        <f>VLOOKUP(F17,Dranst!$C$2:$D$10,2,FALSE)</f>
        <v>Anlæg</v>
      </c>
      <c r="M17" s="10" t="s">
        <v>1136</v>
      </c>
      <c r="N17" s="3" t="str">
        <f t="shared" si="2"/>
        <v>Anlægstilskud</v>
      </c>
    </row>
    <row r="18" spans="1:14" ht="24" x14ac:dyDescent="0.25">
      <c r="A18" s="35" t="s">
        <v>1803</v>
      </c>
      <c r="B18" s="35" t="s">
        <v>1804</v>
      </c>
      <c r="C18" s="10" t="s">
        <v>156</v>
      </c>
      <c r="D18" s="10" t="s">
        <v>133</v>
      </c>
      <c r="E18" s="10" t="s">
        <v>485</v>
      </c>
      <c r="F18" s="10" t="s">
        <v>159</v>
      </c>
      <c r="G18" s="32" t="str">
        <f t="shared" si="0"/>
        <v>0.22</v>
      </c>
      <c r="H18" s="32" t="str">
        <f t="shared" si="1"/>
        <v>0.22.10</v>
      </c>
      <c r="I18" s="32" t="str">
        <f>VLOOKUP(C18,Hovedkonto!$C$2:$E$11,3,FALSE)</f>
        <v>Byudvikling, bolig- og miljøforanstaltninger</v>
      </c>
      <c r="J18" s="32" t="str">
        <f>VLOOKUP(G18,Hovedfunktion!$E$2:$G$93,3,FALSE)</f>
        <v xml:space="preserve">JORDFORSYNING </v>
      </c>
      <c r="K18" s="32" t="str">
        <f>VLOOKUP(H18,Funktion!$G$2:$J$435,4,FALSE)</f>
        <v>Fælles formål</v>
      </c>
      <c r="L18" s="32" t="str">
        <f>VLOOKUP(F18,Dranst!$C$2:$D$10,2,FALSE)</f>
        <v>Anlæg</v>
      </c>
      <c r="M18" s="10" t="s">
        <v>1137</v>
      </c>
      <c r="N18" s="3" t="str">
        <f t="shared" si="2"/>
        <v>Køb/salg af jord</v>
      </c>
    </row>
    <row r="19" spans="1:14" ht="24" x14ac:dyDescent="0.25">
      <c r="A19" s="35" t="s">
        <v>1803</v>
      </c>
      <c r="B19" s="35" t="s">
        <v>1804</v>
      </c>
      <c r="C19" s="10" t="s">
        <v>156</v>
      </c>
      <c r="D19" s="10" t="s">
        <v>133</v>
      </c>
      <c r="E19" s="10" t="s">
        <v>485</v>
      </c>
      <c r="F19" s="10" t="s">
        <v>159</v>
      </c>
      <c r="G19" s="32" t="str">
        <f t="shared" si="0"/>
        <v>0.22</v>
      </c>
      <c r="H19" s="32" t="str">
        <f t="shared" si="1"/>
        <v>0.22.10</v>
      </c>
      <c r="I19" s="32" t="str">
        <f>VLOOKUP(C19,Hovedkonto!$C$2:$E$11,3,FALSE)</f>
        <v>Byudvikling, bolig- og miljøforanstaltninger</v>
      </c>
      <c r="J19" s="32" t="str">
        <f>VLOOKUP(G19,Hovedfunktion!$E$2:$G$93,3,FALSE)</f>
        <v xml:space="preserve">JORDFORSYNING </v>
      </c>
      <c r="K19" s="32" t="str">
        <f>VLOOKUP(H19,Funktion!$G$2:$J$435,4,FALSE)</f>
        <v>Fælles formål</v>
      </c>
      <c r="L19" s="32" t="str">
        <f>VLOOKUP(F19,Dranst!$C$2:$D$10,2,FALSE)</f>
        <v>Anlæg</v>
      </c>
      <c r="M19" s="10" t="s">
        <v>16</v>
      </c>
      <c r="N19" s="3" t="str">
        <f t="shared" si="2"/>
        <v>Køb/salg af bygninger</v>
      </c>
    </row>
    <row r="20" spans="1:14" ht="24" x14ac:dyDescent="0.25">
      <c r="A20" s="35" t="s">
        <v>1803</v>
      </c>
      <c r="B20" s="35" t="s">
        <v>1804</v>
      </c>
      <c r="C20" s="10" t="s">
        <v>156</v>
      </c>
      <c r="D20" s="10" t="s">
        <v>134</v>
      </c>
      <c r="E20" s="10" t="s">
        <v>485</v>
      </c>
      <c r="F20" s="10" t="s">
        <v>159</v>
      </c>
      <c r="G20" s="32" t="str">
        <f t="shared" si="0"/>
        <v>0.25</v>
      </c>
      <c r="H20" s="32" t="str">
        <f t="shared" si="1"/>
        <v>0.25.10</v>
      </c>
      <c r="I20" s="32" t="str">
        <f>VLOOKUP(C20,Hovedkonto!$C$2:$E$11,3,FALSE)</f>
        <v>Byudvikling, bolig- og miljøforanstaltninger</v>
      </c>
      <c r="J20" s="32" t="str">
        <f>VLOOKUP(G20,Hovedfunktion!$E$2:$G$93,3,FALSE)</f>
        <v xml:space="preserve">FASTE EJENDOMME </v>
      </c>
      <c r="K20" s="32" t="str">
        <f>VLOOKUP(H20,Funktion!$G$2:$J$435,4,FALSE)</f>
        <v>Fælles formål</v>
      </c>
      <c r="L20" s="32" t="str">
        <f>VLOOKUP(F20,Dranst!$C$2:$D$10,2,FALSE)</f>
        <v>Anlæg</v>
      </c>
      <c r="M20" s="10" t="s">
        <v>1136</v>
      </c>
      <c r="N20" s="3" t="str">
        <f t="shared" si="2"/>
        <v>Anlægstilskud</v>
      </c>
    </row>
    <row r="21" spans="1:14" ht="24" x14ac:dyDescent="0.25">
      <c r="A21" s="35" t="s">
        <v>1803</v>
      </c>
      <c r="B21" s="35" t="s">
        <v>1804</v>
      </c>
      <c r="C21" s="10" t="s">
        <v>156</v>
      </c>
      <c r="D21" s="10" t="s">
        <v>134</v>
      </c>
      <c r="E21" s="10" t="s">
        <v>485</v>
      </c>
      <c r="F21" s="10" t="s">
        <v>159</v>
      </c>
      <c r="G21" s="32" t="str">
        <f t="shared" si="0"/>
        <v>0.25</v>
      </c>
      <c r="H21" s="32" t="str">
        <f t="shared" si="1"/>
        <v>0.25.10</v>
      </c>
      <c r="I21" s="32" t="str">
        <f>VLOOKUP(C21,Hovedkonto!$C$2:$E$11,3,FALSE)</f>
        <v>Byudvikling, bolig- og miljøforanstaltninger</v>
      </c>
      <c r="J21" s="32" t="str">
        <f>VLOOKUP(G21,Hovedfunktion!$E$2:$G$93,3,FALSE)</f>
        <v xml:space="preserve">FASTE EJENDOMME </v>
      </c>
      <c r="K21" s="32" t="str">
        <f>VLOOKUP(H21,Funktion!$G$2:$J$435,4,FALSE)</f>
        <v>Fælles formål</v>
      </c>
      <c r="L21" s="32" t="str">
        <f>VLOOKUP(F21,Dranst!$C$2:$D$10,2,FALSE)</f>
        <v>Anlæg</v>
      </c>
      <c r="M21" s="10" t="s">
        <v>1137</v>
      </c>
      <c r="N21" s="3" t="str">
        <f t="shared" si="2"/>
        <v>Køb/salg af jord</v>
      </c>
    </row>
    <row r="22" spans="1:14" ht="24" x14ac:dyDescent="0.25">
      <c r="A22" s="35" t="s">
        <v>1803</v>
      </c>
      <c r="B22" s="35" t="s">
        <v>1804</v>
      </c>
      <c r="C22" s="10" t="s">
        <v>156</v>
      </c>
      <c r="D22" s="10" t="s">
        <v>134</v>
      </c>
      <c r="E22" s="10" t="s">
        <v>485</v>
      </c>
      <c r="F22" s="10" t="s">
        <v>159</v>
      </c>
      <c r="G22" s="32" t="str">
        <f t="shared" si="0"/>
        <v>0.25</v>
      </c>
      <c r="H22" s="32" t="str">
        <f t="shared" si="1"/>
        <v>0.25.10</v>
      </c>
      <c r="I22" s="32" t="str">
        <f>VLOOKUP(C22,Hovedkonto!$C$2:$E$11,3,FALSE)</f>
        <v>Byudvikling, bolig- og miljøforanstaltninger</v>
      </c>
      <c r="J22" s="32" t="str">
        <f>VLOOKUP(G22,Hovedfunktion!$E$2:$G$93,3,FALSE)</f>
        <v xml:space="preserve">FASTE EJENDOMME </v>
      </c>
      <c r="K22" s="32" t="str">
        <f>VLOOKUP(H22,Funktion!$G$2:$J$435,4,FALSE)</f>
        <v>Fælles formål</v>
      </c>
      <c r="L22" s="32" t="str">
        <f>VLOOKUP(F22,Dranst!$C$2:$D$10,2,FALSE)</f>
        <v>Anlæg</v>
      </c>
      <c r="M22" s="10" t="s">
        <v>16</v>
      </c>
      <c r="N22" s="3" t="str">
        <f t="shared" si="2"/>
        <v>Køb/salg af bygninger</v>
      </c>
    </row>
    <row r="23" spans="1:14" ht="24" x14ac:dyDescent="0.25">
      <c r="A23" s="35" t="s">
        <v>1803</v>
      </c>
      <c r="B23" s="35" t="s">
        <v>1804</v>
      </c>
      <c r="C23" s="10" t="s">
        <v>156</v>
      </c>
      <c r="D23" s="10" t="s">
        <v>134</v>
      </c>
      <c r="E23" s="10" t="s">
        <v>486</v>
      </c>
      <c r="F23" s="10" t="s">
        <v>157</v>
      </c>
      <c r="G23" s="32" t="str">
        <f t="shared" si="0"/>
        <v>0.25</v>
      </c>
      <c r="H23" s="32" t="str">
        <f t="shared" si="1"/>
        <v>0.25.11</v>
      </c>
      <c r="I23" s="32" t="str">
        <f>VLOOKUP(C23,Hovedkonto!$C$2:$E$11,3,FALSE)</f>
        <v>Byudvikling, bolig- og miljøforanstaltninger</v>
      </c>
      <c r="J23" s="32" t="str">
        <f>VLOOKUP(G23,Hovedfunktion!$E$2:$G$93,3,FALSE)</f>
        <v xml:space="preserve">FASTE EJENDOMME </v>
      </c>
      <c r="K23" s="32" t="str">
        <f>VLOOKUP(H23,Funktion!$G$2:$J$435,4,FALSE)</f>
        <v>Beboelse</v>
      </c>
      <c r="L23" s="32" t="str">
        <f>VLOOKUP(F23,Dranst!$C$2:$D$10,2,FALSE)</f>
        <v>Drift</v>
      </c>
      <c r="M23" s="10" t="s">
        <v>1136</v>
      </c>
      <c r="N23" s="3" t="s">
        <v>554</v>
      </c>
    </row>
    <row r="24" spans="1:14" ht="24" x14ac:dyDescent="0.25">
      <c r="A24" s="35" t="s">
        <v>1803</v>
      </c>
      <c r="B24" s="35" t="s">
        <v>1804</v>
      </c>
      <c r="C24" s="10" t="s">
        <v>156</v>
      </c>
      <c r="D24" s="10" t="s">
        <v>134</v>
      </c>
      <c r="E24" s="10" t="s">
        <v>486</v>
      </c>
      <c r="F24" s="10" t="s">
        <v>157</v>
      </c>
      <c r="G24" s="32" t="str">
        <f t="shared" si="0"/>
        <v>0.25</v>
      </c>
      <c r="H24" s="32" t="str">
        <f t="shared" si="1"/>
        <v>0.25.11</v>
      </c>
      <c r="I24" s="32" t="str">
        <f>VLOOKUP(C24,Hovedkonto!$C$2:$E$11,3,FALSE)</f>
        <v>Byudvikling, bolig- og miljøforanstaltninger</v>
      </c>
      <c r="J24" s="32" t="str">
        <f>VLOOKUP(G24,Hovedfunktion!$E$2:$G$93,3,FALSE)</f>
        <v xml:space="preserve">FASTE EJENDOMME </v>
      </c>
      <c r="K24" s="32" t="str">
        <f>VLOOKUP(H24,Funktion!$G$2:$J$435,4,FALSE)</f>
        <v>Beboelse</v>
      </c>
      <c r="L24" s="32" t="str">
        <f>VLOOKUP(F24,Dranst!$C$2:$D$10,2,FALSE)</f>
        <v>Drift</v>
      </c>
      <c r="M24" s="10" t="s">
        <v>1138</v>
      </c>
      <c r="N24" s="3" t="s">
        <v>555</v>
      </c>
    </row>
    <row r="25" spans="1:14" ht="24" x14ac:dyDescent="0.25">
      <c r="A25" s="35" t="s">
        <v>1803</v>
      </c>
      <c r="B25" s="35" t="s">
        <v>1804</v>
      </c>
      <c r="C25" s="10" t="s">
        <v>156</v>
      </c>
      <c r="D25" s="10" t="s">
        <v>134</v>
      </c>
      <c r="E25" s="10" t="s">
        <v>486</v>
      </c>
      <c r="F25" s="10" t="s">
        <v>157</v>
      </c>
      <c r="G25" s="32" t="str">
        <f t="shared" si="0"/>
        <v>0.25</v>
      </c>
      <c r="H25" s="32" t="str">
        <f t="shared" si="1"/>
        <v>0.25.11</v>
      </c>
      <c r="I25" s="32" t="str">
        <f>VLOOKUP(C25,Hovedkonto!$C$2:$E$11,3,FALSE)</f>
        <v>Byudvikling, bolig- og miljøforanstaltninger</v>
      </c>
      <c r="J25" s="32" t="str">
        <f>VLOOKUP(G25,Hovedfunktion!$E$2:$G$93,3,FALSE)</f>
        <v xml:space="preserve">FASTE EJENDOMME </v>
      </c>
      <c r="K25" s="32" t="str">
        <f>VLOOKUP(H25,Funktion!$G$2:$J$435,4,FALSE)</f>
        <v>Beboelse</v>
      </c>
      <c r="L25" s="32" t="str">
        <f>VLOOKUP(F25,Dranst!$C$2:$D$10,2,FALSE)</f>
        <v>Drift</v>
      </c>
      <c r="M25" s="10" t="s">
        <v>1139</v>
      </c>
      <c r="N25" s="3" t="s">
        <v>556</v>
      </c>
    </row>
    <row r="26" spans="1:14" ht="24" x14ac:dyDescent="0.25">
      <c r="A26" s="35" t="s">
        <v>1803</v>
      </c>
      <c r="B26" s="35" t="s">
        <v>1804</v>
      </c>
      <c r="C26" s="10" t="s">
        <v>156</v>
      </c>
      <c r="D26" s="10" t="s">
        <v>134</v>
      </c>
      <c r="E26" s="10" t="s">
        <v>486</v>
      </c>
      <c r="F26" s="10" t="s">
        <v>157</v>
      </c>
      <c r="G26" s="32" t="str">
        <f t="shared" si="0"/>
        <v>0.25</v>
      </c>
      <c r="H26" s="32" t="str">
        <f t="shared" si="1"/>
        <v>0.25.11</v>
      </c>
      <c r="I26" s="32" t="str">
        <f>VLOOKUP(C26,Hovedkonto!$C$2:$E$11,3,FALSE)</f>
        <v>Byudvikling, bolig- og miljøforanstaltninger</v>
      </c>
      <c r="J26" s="32" t="str">
        <f>VLOOKUP(G26,Hovedfunktion!$E$2:$G$93,3,FALSE)</f>
        <v xml:space="preserve">FASTE EJENDOMME </v>
      </c>
      <c r="K26" s="32" t="str">
        <f>VLOOKUP(H26,Funktion!$G$2:$J$435,4,FALSE)</f>
        <v>Beboelse</v>
      </c>
      <c r="L26" s="32" t="str">
        <f>VLOOKUP(F26,Dranst!$C$2:$D$10,2,FALSE)</f>
        <v>Drift</v>
      </c>
      <c r="M26" s="10" t="s">
        <v>1140</v>
      </c>
      <c r="N26" s="3" t="s">
        <v>557</v>
      </c>
    </row>
    <row r="27" spans="1:14" ht="24" x14ac:dyDescent="0.25">
      <c r="A27" s="35" t="s">
        <v>1803</v>
      </c>
      <c r="B27" s="35" t="s">
        <v>1804</v>
      </c>
      <c r="C27" s="10" t="s">
        <v>156</v>
      </c>
      <c r="D27" s="10" t="s">
        <v>134</v>
      </c>
      <c r="E27" s="10" t="s">
        <v>486</v>
      </c>
      <c r="F27" s="10" t="s">
        <v>157</v>
      </c>
      <c r="G27" s="32" t="str">
        <f t="shared" si="0"/>
        <v>0.25</v>
      </c>
      <c r="H27" s="32" t="str">
        <f t="shared" si="1"/>
        <v>0.25.11</v>
      </c>
      <c r="I27" s="32" t="str">
        <f>VLOOKUP(C27,Hovedkonto!$C$2:$E$11,3,FALSE)</f>
        <v>Byudvikling, bolig- og miljøforanstaltninger</v>
      </c>
      <c r="J27" s="32" t="str">
        <f>VLOOKUP(G27,Hovedfunktion!$E$2:$G$93,3,FALSE)</f>
        <v xml:space="preserve">FASTE EJENDOMME </v>
      </c>
      <c r="K27" s="32" t="str">
        <f>VLOOKUP(H27,Funktion!$G$2:$J$435,4,FALSE)</f>
        <v>Beboelse</v>
      </c>
      <c r="L27" s="32" t="str">
        <f>VLOOKUP(F27,Dranst!$C$2:$D$10,2,FALSE)</f>
        <v>Drift</v>
      </c>
      <c r="M27" s="10" t="s">
        <v>1141</v>
      </c>
      <c r="N27" s="3" t="s">
        <v>558</v>
      </c>
    </row>
    <row r="28" spans="1:14" ht="24" x14ac:dyDescent="0.25">
      <c r="A28" s="35" t="s">
        <v>1803</v>
      </c>
      <c r="B28" s="35" t="s">
        <v>1804</v>
      </c>
      <c r="C28" s="10" t="s">
        <v>156</v>
      </c>
      <c r="D28" s="10" t="s">
        <v>134</v>
      </c>
      <c r="E28" s="10" t="s">
        <v>486</v>
      </c>
      <c r="F28" s="10" t="s">
        <v>158</v>
      </c>
      <c r="G28" s="32" t="str">
        <f t="shared" si="0"/>
        <v>0.25</v>
      </c>
      <c r="H28" s="32" t="str">
        <f t="shared" si="1"/>
        <v>0.25.11</v>
      </c>
      <c r="I28" s="32" t="str">
        <f>VLOOKUP(C28,Hovedkonto!$C$2:$E$11,3,FALSE)</f>
        <v>Byudvikling, bolig- og miljøforanstaltninger</v>
      </c>
      <c r="J28" s="32" t="str">
        <f>VLOOKUP(G28,Hovedfunktion!$E$2:$G$93,3,FALSE)</f>
        <v xml:space="preserve">FASTE EJENDOMME </v>
      </c>
      <c r="K28" s="32" t="str">
        <f>VLOOKUP(H28,Funktion!$G$2:$J$435,4,FALSE)</f>
        <v>Beboelse</v>
      </c>
      <c r="L28" s="32" t="str">
        <f>VLOOKUP(F28,Dranst!$C$2:$D$10,2,FALSE)</f>
        <v>Statsrefusion</v>
      </c>
      <c r="M28" s="10" t="s">
        <v>1138</v>
      </c>
      <c r="N28" s="3" t="s">
        <v>559</v>
      </c>
    </row>
    <row r="29" spans="1:14" ht="24" x14ac:dyDescent="0.25">
      <c r="A29" s="35" t="s">
        <v>1803</v>
      </c>
      <c r="B29" s="35" t="s">
        <v>1804</v>
      </c>
      <c r="C29" s="10" t="s">
        <v>156</v>
      </c>
      <c r="D29" s="10" t="s">
        <v>134</v>
      </c>
      <c r="E29" s="10" t="s">
        <v>486</v>
      </c>
      <c r="F29" s="10" t="s">
        <v>158</v>
      </c>
      <c r="G29" s="32" t="str">
        <f t="shared" si="0"/>
        <v>0.25</v>
      </c>
      <c r="H29" s="32" t="str">
        <f t="shared" si="1"/>
        <v>0.25.11</v>
      </c>
      <c r="I29" s="32" t="str">
        <f>VLOOKUP(C29,Hovedkonto!$C$2:$E$11,3,FALSE)</f>
        <v>Byudvikling, bolig- og miljøforanstaltninger</v>
      </c>
      <c r="J29" s="32" t="str">
        <f>VLOOKUP(G29,Hovedfunktion!$E$2:$G$93,3,FALSE)</f>
        <v xml:space="preserve">FASTE EJENDOMME </v>
      </c>
      <c r="K29" s="32" t="str">
        <f>VLOOKUP(H29,Funktion!$G$2:$J$435,4,FALSE)</f>
        <v>Beboelse</v>
      </c>
      <c r="L29" s="32" t="str">
        <f>VLOOKUP(F29,Dranst!$C$2:$D$10,2,FALSE)</f>
        <v>Statsrefusion</v>
      </c>
      <c r="M29" s="10" t="s">
        <v>1139</v>
      </c>
      <c r="N29" s="3" t="s">
        <v>1826</v>
      </c>
    </row>
    <row r="30" spans="1:14" ht="24" x14ac:dyDescent="0.25">
      <c r="A30" s="35" t="s">
        <v>1841</v>
      </c>
      <c r="B30" s="35" t="s">
        <v>1804</v>
      </c>
      <c r="C30" s="10" t="s">
        <v>156</v>
      </c>
      <c r="D30" s="10" t="s">
        <v>134</v>
      </c>
      <c r="E30" s="10" t="s">
        <v>486</v>
      </c>
      <c r="F30" s="10" t="s">
        <v>158</v>
      </c>
      <c r="G30" s="32" t="str">
        <f t="shared" si="0"/>
        <v>0.25</v>
      </c>
      <c r="H30" s="32" t="str">
        <f t="shared" si="1"/>
        <v>0.25.11</v>
      </c>
      <c r="I30" s="32" t="str">
        <f>VLOOKUP(C30,Hovedkonto!$C$2:$E$11,3,FALSE)</f>
        <v>Byudvikling, bolig- og miljøforanstaltninger</v>
      </c>
      <c r="J30" s="32" t="str">
        <f>VLOOKUP(G30,Hovedfunktion!$E$2:$G$93,3,FALSE)</f>
        <v xml:space="preserve">FASTE EJENDOMME </v>
      </c>
      <c r="K30" s="32" t="str">
        <f>VLOOKUP(H30,Funktion!$G$2:$J$435,4,FALSE)</f>
        <v>Beboelse</v>
      </c>
      <c r="L30" s="32" t="str">
        <f>VLOOKUP(F30,Dranst!$C$2:$D$10,2,FALSE)</f>
        <v>Statsrefusion</v>
      </c>
      <c r="M30" s="10" t="s">
        <v>1142</v>
      </c>
      <c r="N30" s="3" t="s">
        <v>1693</v>
      </c>
    </row>
    <row r="31" spans="1:14" ht="24" x14ac:dyDescent="0.25">
      <c r="A31" s="35" t="s">
        <v>1803</v>
      </c>
      <c r="B31" s="35" t="s">
        <v>1804</v>
      </c>
      <c r="C31" s="10" t="s">
        <v>156</v>
      </c>
      <c r="D31" s="10" t="s">
        <v>134</v>
      </c>
      <c r="E31" s="10" t="s">
        <v>486</v>
      </c>
      <c r="F31" s="10" t="s">
        <v>159</v>
      </c>
      <c r="G31" s="32" t="str">
        <f t="shared" si="0"/>
        <v>0.25</v>
      </c>
      <c r="H31" s="32" t="str">
        <f t="shared" si="1"/>
        <v>0.25.11</v>
      </c>
      <c r="I31" s="32" t="str">
        <f>VLOOKUP(C31,Hovedkonto!$C$2:$E$11,3,FALSE)</f>
        <v>Byudvikling, bolig- og miljøforanstaltninger</v>
      </c>
      <c r="J31" s="32" t="str">
        <f>VLOOKUP(G31,Hovedfunktion!$E$2:$G$93,3,FALSE)</f>
        <v xml:space="preserve">FASTE EJENDOMME </v>
      </c>
      <c r="K31" s="32" t="str">
        <f>VLOOKUP(H31,Funktion!$G$2:$J$435,4,FALSE)</f>
        <v>Beboelse</v>
      </c>
      <c r="L31" s="32" t="str">
        <f>VLOOKUP(F31,Dranst!$C$2:$D$10,2,FALSE)</f>
        <v>Anlæg</v>
      </c>
      <c r="M31" s="10" t="s">
        <v>1136</v>
      </c>
      <c r="N31" s="3" t="str">
        <f>IF(M31="001","Anlægstilskud", IF(M31="010","Køb/salg af jord",  IF(M31="015","Køb/salg af bygninger", "Uforvent grupperingskode")))</f>
        <v>Anlægstilskud</v>
      </c>
    </row>
    <row r="32" spans="1:14" ht="24" x14ac:dyDescent="0.25">
      <c r="A32" s="35" t="s">
        <v>1803</v>
      </c>
      <c r="B32" s="35" t="s">
        <v>1804</v>
      </c>
      <c r="C32" s="10" t="s">
        <v>156</v>
      </c>
      <c r="D32" s="10" t="s">
        <v>134</v>
      </c>
      <c r="E32" s="10" t="s">
        <v>486</v>
      </c>
      <c r="F32" s="10" t="s">
        <v>159</v>
      </c>
      <c r="G32" s="32" t="str">
        <f t="shared" si="0"/>
        <v>0.25</v>
      </c>
      <c r="H32" s="32" t="str">
        <f t="shared" si="1"/>
        <v>0.25.11</v>
      </c>
      <c r="I32" s="32" t="str">
        <f>VLOOKUP(C32,Hovedkonto!$C$2:$E$11,3,FALSE)</f>
        <v>Byudvikling, bolig- og miljøforanstaltninger</v>
      </c>
      <c r="J32" s="32" t="str">
        <f>VLOOKUP(G32,Hovedfunktion!$E$2:$G$93,3,FALSE)</f>
        <v xml:space="preserve">FASTE EJENDOMME </v>
      </c>
      <c r="K32" s="32" t="str">
        <f>VLOOKUP(H32,Funktion!$G$2:$J$435,4,FALSE)</f>
        <v>Beboelse</v>
      </c>
      <c r="L32" s="32" t="str">
        <f>VLOOKUP(F32,Dranst!$C$2:$D$10,2,FALSE)</f>
        <v>Anlæg</v>
      </c>
      <c r="M32" s="10" t="s">
        <v>1137</v>
      </c>
      <c r="N32" s="3" t="str">
        <f>IF(M32="001","Anlægstilskud", IF(M32="010","Køb/salg af jord",  IF(M32="015","Køb/salg af bygninger", "Uforvent grupperingskode")))</f>
        <v>Køb/salg af jord</v>
      </c>
    </row>
    <row r="33" spans="1:14" ht="24" x14ac:dyDescent="0.25">
      <c r="A33" s="35" t="s">
        <v>1803</v>
      </c>
      <c r="B33" s="35" t="s">
        <v>1804</v>
      </c>
      <c r="C33" s="10" t="s">
        <v>156</v>
      </c>
      <c r="D33" s="10" t="s">
        <v>134</v>
      </c>
      <c r="E33" s="10" t="s">
        <v>486</v>
      </c>
      <c r="F33" s="10" t="s">
        <v>159</v>
      </c>
      <c r="G33" s="32" t="str">
        <f t="shared" si="0"/>
        <v>0.25</v>
      </c>
      <c r="H33" s="32" t="str">
        <f t="shared" si="1"/>
        <v>0.25.11</v>
      </c>
      <c r="I33" s="32" t="str">
        <f>VLOOKUP(C33,Hovedkonto!$C$2:$E$11,3,FALSE)</f>
        <v>Byudvikling, bolig- og miljøforanstaltninger</v>
      </c>
      <c r="J33" s="32" t="str">
        <f>VLOOKUP(G33,Hovedfunktion!$E$2:$G$93,3,FALSE)</f>
        <v xml:space="preserve">FASTE EJENDOMME </v>
      </c>
      <c r="K33" s="32" t="str">
        <f>VLOOKUP(H33,Funktion!$G$2:$J$435,4,FALSE)</f>
        <v>Beboelse</v>
      </c>
      <c r="L33" s="32" t="str">
        <f>VLOOKUP(F33,Dranst!$C$2:$D$10,2,FALSE)</f>
        <v>Anlæg</v>
      </c>
      <c r="M33" s="10" t="s">
        <v>16</v>
      </c>
      <c r="N33" s="3" t="str">
        <f>IF(M33="001","Anlægstilskud", IF(M33="010","Køb/salg af jord",  IF(M33="015","Køb/salg af bygninger", "Uforvent grupperingskode")))</f>
        <v>Køb/salg af bygninger</v>
      </c>
    </row>
    <row r="34" spans="1:14" ht="24" x14ac:dyDescent="0.25">
      <c r="A34" s="35" t="s">
        <v>1803</v>
      </c>
      <c r="B34" s="35" t="s">
        <v>1804</v>
      </c>
      <c r="C34" s="10" t="s">
        <v>156</v>
      </c>
      <c r="D34" s="10" t="s">
        <v>134</v>
      </c>
      <c r="E34" s="10" t="s">
        <v>486</v>
      </c>
      <c r="F34" s="10" t="s">
        <v>159</v>
      </c>
      <c r="G34" s="32" t="str">
        <f t="shared" si="0"/>
        <v>0.25</v>
      </c>
      <c r="H34" s="32" t="str">
        <f t="shared" si="1"/>
        <v>0.25.11</v>
      </c>
      <c r="I34" s="32" t="str">
        <f>VLOOKUP(C34,Hovedkonto!$C$2:$E$11,3,FALSE)</f>
        <v>Byudvikling, bolig- og miljøforanstaltninger</v>
      </c>
      <c r="J34" s="32" t="str">
        <f>VLOOKUP(G34,Hovedfunktion!$E$2:$G$93,3,FALSE)</f>
        <v xml:space="preserve">FASTE EJENDOMME </v>
      </c>
      <c r="K34" s="32" t="str">
        <f>VLOOKUP(H34,Funktion!$G$2:$J$435,4,FALSE)</f>
        <v>Beboelse</v>
      </c>
      <c r="L34" s="32" t="str">
        <f>VLOOKUP(F34,Dranst!$C$2:$D$10,2,FALSE)</f>
        <v>Anlæg</v>
      </c>
      <c r="M34" s="10" t="s">
        <v>1153</v>
      </c>
      <c r="N34" s="3" t="s">
        <v>1441</v>
      </c>
    </row>
    <row r="35" spans="1:14" ht="24" x14ac:dyDescent="0.25">
      <c r="A35" s="35" t="s">
        <v>1803</v>
      </c>
      <c r="B35" s="35" t="s">
        <v>1804</v>
      </c>
      <c r="C35" s="10" t="s">
        <v>156</v>
      </c>
      <c r="D35" s="10" t="s">
        <v>134</v>
      </c>
      <c r="E35" s="10" t="s">
        <v>487</v>
      </c>
      <c r="F35" s="10" t="s">
        <v>159</v>
      </c>
      <c r="G35" s="32" t="str">
        <f t="shared" si="0"/>
        <v>0.25</v>
      </c>
      <c r="H35" s="32" t="str">
        <f t="shared" si="1"/>
        <v>0.25.12</v>
      </c>
      <c r="I35" s="32" t="str">
        <f>VLOOKUP(C35,Hovedkonto!$C$2:$E$11,3,FALSE)</f>
        <v>Byudvikling, bolig- og miljøforanstaltninger</v>
      </c>
      <c r="J35" s="32" t="str">
        <f>VLOOKUP(G35,Hovedfunktion!$E$2:$G$93,3,FALSE)</f>
        <v xml:space="preserve">FASTE EJENDOMME </v>
      </c>
      <c r="K35" s="32" t="str">
        <f>VLOOKUP(H35,Funktion!$G$2:$J$435,4,FALSE)</f>
        <v>Erhvervsejendomme</v>
      </c>
      <c r="L35" s="32" t="str">
        <f>VLOOKUP(F35,Dranst!$C$2:$D$10,2,FALSE)</f>
        <v>Anlæg</v>
      </c>
      <c r="M35" s="10" t="s">
        <v>1136</v>
      </c>
      <c r="N35" s="3" t="str">
        <f t="shared" ref="N35:N40" si="3">IF(M35="001","Anlægstilskud", IF(M35="010","Køb/salg af jord",  IF(M35="015","Køb/salg af bygninger", "Uforvent grupperingskode")))</f>
        <v>Anlægstilskud</v>
      </c>
    </row>
    <row r="36" spans="1:14" ht="24" x14ac:dyDescent="0.25">
      <c r="A36" s="35" t="s">
        <v>1803</v>
      </c>
      <c r="B36" s="35" t="s">
        <v>1804</v>
      </c>
      <c r="C36" s="10" t="s">
        <v>156</v>
      </c>
      <c r="D36" s="10" t="s">
        <v>134</v>
      </c>
      <c r="E36" s="10" t="s">
        <v>487</v>
      </c>
      <c r="F36" s="10" t="s">
        <v>159</v>
      </c>
      <c r="G36" s="32" t="str">
        <f t="shared" si="0"/>
        <v>0.25</v>
      </c>
      <c r="H36" s="32" t="str">
        <f t="shared" si="1"/>
        <v>0.25.12</v>
      </c>
      <c r="I36" s="32" t="str">
        <f>VLOOKUP(C36,Hovedkonto!$C$2:$E$11,3,FALSE)</f>
        <v>Byudvikling, bolig- og miljøforanstaltninger</v>
      </c>
      <c r="J36" s="32" t="str">
        <f>VLOOKUP(G36,Hovedfunktion!$E$2:$G$93,3,FALSE)</f>
        <v xml:space="preserve">FASTE EJENDOMME </v>
      </c>
      <c r="K36" s="32" t="str">
        <f>VLOOKUP(H36,Funktion!$G$2:$J$435,4,FALSE)</f>
        <v>Erhvervsejendomme</v>
      </c>
      <c r="L36" s="32" t="str">
        <f>VLOOKUP(F36,Dranst!$C$2:$D$10,2,FALSE)</f>
        <v>Anlæg</v>
      </c>
      <c r="M36" s="10" t="s">
        <v>1137</v>
      </c>
      <c r="N36" s="3" t="str">
        <f t="shared" si="3"/>
        <v>Køb/salg af jord</v>
      </c>
    </row>
    <row r="37" spans="1:14" ht="24" x14ac:dyDescent="0.25">
      <c r="A37" s="35" t="s">
        <v>1803</v>
      </c>
      <c r="B37" s="35" t="s">
        <v>1804</v>
      </c>
      <c r="C37" s="10" t="s">
        <v>156</v>
      </c>
      <c r="D37" s="10" t="s">
        <v>134</v>
      </c>
      <c r="E37" s="10" t="s">
        <v>487</v>
      </c>
      <c r="F37" s="10" t="s">
        <v>159</v>
      </c>
      <c r="G37" s="32" t="str">
        <f t="shared" si="0"/>
        <v>0.25</v>
      </c>
      <c r="H37" s="32" t="str">
        <f t="shared" si="1"/>
        <v>0.25.12</v>
      </c>
      <c r="I37" s="32" t="str">
        <f>VLOOKUP(C37,Hovedkonto!$C$2:$E$11,3,FALSE)</f>
        <v>Byudvikling, bolig- og miljøforanstaltninger</v>
      </c>
      <c r="J37" s="32" t="str">
        <f>VLOOKUP(G37,Hovedfunktion!$E$2:$G$93,3,FALSE)</f>
        <v xml:space="preserve">FASTE EJENDOMME </v>
      </c>
      <c r="K37" s="32" t="str">
        <f>VLOOKUP(H37,Funktion!$G$2:$J$435,4,FALSE)</f>
        <v>Erhvervsejendomme</v>
      </c>
      <c r="L37" s="32" t="str">
        <f>VLOOKUP(F37,Dranst!$C$2:$D$10,2,FALSE)</f>
        <v>Anlæg</v>
      </c>
      <c r="M37" s="10" t="s">
        <v>16</v>
      </c>
      <c r="N37" s="3" t="str">
        <f t="shared" si="3"/>
        <v>Køb/salg af bygninger</v>
      </c>
    </row>
    <row r="38" spans="1:14" ht="24" x14ac:dyDescent="0.25">
      <c r="A38" s="35" t="s">
        <v>1803</v>
      </c>
      <c r="B38" s="35" t="s">
        <v>1804</v>
      </c>
      <c r="C38" s="10" t="s">
        <v>156</v>
      </c>
      <c r="D38" s="10" t="s">
        <v>134</v>
      </c>
      <c r="E38" s="10" t="s">
        <v>488</v>
      </c>
      <c r="F38" s="10" t="s">
        <v>159</v>
      </c>
      <c r="G38" s="32" t="str">
        <f t="shared" si="0"/>
        <v>0.25</v>
      </c>
      <c r="H38" s="32" t="str">
        <f t="shared" si="1"/>
        <v>0.25.13</v>
      </c>
      <c r="I38" s="32" t="str">
        <f>VLOOKUP(C38,Hovedkonto!$C$2:$E$11,3,FALSE)</f>
        <v>Byudvikling, bolig- og miljøforanstaltninger</v>
      </c>
      <c r="J38" s="32" t="str">
        <f>VLOOKUP(G38,Hovedfunktion!$E$2:$G$93,3,FALSE)</f>
        <v xml:space="preserve">FASTE EJENDOMME </v>
      </c>
      <c r="K38" s="32" t="str">
        <f>VLOOKUP(H38,Funktion!$G$2:$J$435,4,FALSE)</f>
        <v>Andre faste ejendomme</v>
      </c>
      <c r="L38" s="32" t="str">
        <f>VLOOKUP(F38,Dranst!$C$2:$D$10,2,FALSE)</f>
        <v>Anlæg</v>
      </c>
      <c r="M38" s="10" t="s">
        <v>1136</v>
      </c>
      <c r="N38" s="3" t="str">
        <f t="shared" si="3"/>
        <v>Anlægstilskud</v>
      </c>
    </row>
    <row r="39" spans="1:14" ht="24" x14ac:dyDescent="0.25">
      <c r="A39" s="35" t="s">
        <v>1803</v>
      </c>
      <c r="B39" s="35" t="s">
        <v>1804</v>
      </c>
      <c r="C39" s="10" t="s">
        <v>156</v>
      </c>
      <c r="D39" s="10" t="s">
        <v>134</v>
      </c>
      <c r="E39" s="10" t="s">
        <v>488</v>
      </c>
      <c r="F39" s="10" t="s">
        <v>159</v>
      </c>
      <c r="G39" s="32" t="str">
        <f t="shared" si="0"/>
        <v>0.25</v>
      </c>
      <c r="H39" s="32" t="str">
        <f t="shared" si="1"/>
        <v>0.25.13</v>
      </c>
      <c r="I39" s="32" t="str">
        <f>VLOOKUP(C39,Hovedkonto!$C$2:$E$11,3,FALSE)</f>
        <v>Byudvikling, bolig- og miljøforanstaltninger</v>
      </c>
      <c r="J39" s="32" t="str">
        <f>VLOOKUP(G39,Hovedfunktion!$E$2:$G$93,3,FALSE)</f>
        <v xml:space="preserve">FASTE EJENDOMME </v>
      </c>
      <c r="K39" s="32" t="str">
        <f>VLOOKUP(H39,Funktion!$G$2:$J$435,4,FALSE)</f>
        <v>Andre faste ejendomme</v>
      </c>
      <c r="L39" s="32" t="str">
        <f>VLOOKUP(F39,Dranst!$C$2:$D$10,2,FALSE)</f>
        <v>Anlæg</v>
      </c>
      <c r="M39" s="10" t="s">
        <v>1137</v>
      </c>
      <c r="N39" s="3" t="str">
        <f t="shared" si="3"/>
        <v>Køb/salg af jord</v>
      </c>
    </row>
    <row r="40" spans="1:14" ht="24" x14ac:dyDescent="0.25">
      <c r="A40" s="35" t="s">
        <v>1803</v>
      </c>
      <c r="B40" s="35" t="s">
        <v>1804</v>
      </c>
      <c r="C40" s="10" t="s">
        <v>156</v>
      </c>
      <c r="D40" s="10" t="s">
        <v>134</v>
      </c>
      <c r="E40" s="10" t="s">
        <v>488</v>
      </c>
      <c r="F40" s="10" t="s">
        <v>159</v>
      </c>
      <c r="G40" s="32" t="str">
        <f t="shared" si="0"/>
        <v>0.25</v>
      </c>
      <c r="H40" s="32" t="str">
        <f t="shared" si="1"/>
        <v>0.25.13</v>
      </c>
      <c r="I40" s="32" t="str">
        <f>VLOOKUP(C40,Hovedkonto!$C$2:$E$11,3,FALSE)</f>
        <v>Byudvikling, bolig- og miljøforanstaltninger</v>
      </c>
      <c r="J40" s="32" t="str">
        <f>VLOOKUP(G40,Hovedfunktion!$E$2:$G$93,3,FALSE)</f>
        <v xml:space="preserve">FASTE EJENDOMME </v>
      </c>
      <c r="K40" s="32" t="str">
        <f>VLOOKUP(H40,Funktion!$G$2:$J$435,4,FALSE)</f>
        <v>Andre faste ejendomme</v>
      </c>
      <c r="L40" s="32" t="str">
        <f>VLOOKUP(F40,Dranst!$C$2:$D$10,2,FALSE)</f>
        <v>Anlæg</v>
      </c>
      <c r="M40" s="10" t="s">
        <v>16</v>
      </c>
      <c r="N40" s="3" t="str">
        <f t="shared" si="3"/>
        <v>Køb/salg af bygninger</v>
      </c>
    </row>
    <row r="41" spans="1:14" ht="24" x14ac:dyDescent="0.25">
      <c r="A41" s="35" t="s">
        <v>1803</v>
      </c>
      <c r="B41" s="35" t="s">
        <v>1804</v>
      </c>
      <c r="C41" s="10" t="s">
        <v>156</v>
      </c>
      <c r="D41" s="10" t="s">
        <v>134</v>
      </c>
      <c r="E41" s="10" t="s">
        <v>489</v>
      </c>
      <c r="F41" s="10" t="s">
        <v>157</v>
      </c>
      <c r="G41" s="32" t="str">
        <f t="shared" si="0"/>
        <v>0.25</v>
      </c>
      <c r="H41" s="32" t="str">
        <f t="shared" si="1"/>
        <v>0.25.15</v>
      </c>
      <c r="I41" s="32" t="str">
        <f>VLOOKUP(C41,Hovedkonto!$C$2:$E$11,3,FALSE)</f>
        <v>Byudvikling, bolig- og miljøforanstaltninger</v>
      </c>
      <c r="J41" s="32" t="str">
        <f>VLOOKUP(G41,Hovedfunktion!$E$2:$G$93,3,FALSE)</f>
        <v xml:space="preserve">FASTE EJENDOMME </v>
      </c>
      <c r="K41" s="32" t="str">
        <f>VLOOKUP(H41,Funktion!$G$2:$J$435,4,FALSE)</f>
        <v>Byfornyelse</v>
      </c>
      <c r="L41" s="32" t="str">
        <f>VLOOKUP(F41,Dranst!$C$2:$D$10,2,FALSE)</f>
        <v>Drift</v>
      </c>
      <c r="M41" s="10" t="s">
        <v>1136</v>
      </c>
      <c r="N41" s="3" t="s">
        <v>560</v>
      </c>
    </row>
    <row r="42" spans="1:14" ht="24" x14ac:dyDescent="0.25">
      <c r="A42" s="35" t="s">
        <v>1803</v>
      </c>
      <c r="B42" s="35" t="s">
        <v>1804</v>
      </c>
      <c r="C42" s="10" t="s">
        <v>156</v>
      </c>
      <c r="D42" s="10" t="s">
        <v>134</v>
      </c>
      <c r="E42" s="10" t="s">
        <v>489</v>
      </c>
      <c r="F42" s="10" t="s">
        <v>157</v>
      </c>
      <c r="G42" s="32" t="str">
        <f t="shared" si="0"/>
        <v>0.25</v>
      </c>
      <c r="H42" s="32" t="str">
        <f t="shared" si="1"/>
        <v>0.25.15</v>
      </c>
      <c r="I42" s="32" t="str">
        <f>VLOOKUP(C42,Hovedkonto!$C$2:$E$11,3,FALSE)</f>
        <v>Byudvikling, bolig- og miljøforanstaltninger</v>
      </c>
      <c r="J42" s="32" t="str">
        <f>VLOOKUP(G42,Hovedfunktion!$E$2:$G$93,3,FALSE)</f>
        <v xml:space="preserve">FASTE EJENDOMME </v>
      </c>
      <c r="K42" s="32" t="str">
        <f>VLOOKUP(H42,Funktion!$G$2:$J$435,4,FALSE)</f>
        <v>Byfornyelse</v>
      </c>
      <c r="L42" s="32" t="str">
        <f>VLOOKUP(F42,Dranst!$C$2:$D$10,2,FALSE)</f>
        <v>Drift</v>
      </c>
      <c r="M42" s="10" t="s">
        <v>1138</v>
      </c>
      <c r="N42" s="3" t="s">
        <v>561</v>
      </c>
    </row>
    <row r="43" spans="1:14" ht="24" x14ac:dyDescent="0.25">
      <c r="A43" s="35" t="s">
        <v>1803</v>
      </c>
      <c r="B43" s="35" t="s">
        <v>1804</v>
      </c>
      <c r="C43" s="10" t="s">
        <v>156</v>
      </c>
      <c r="D43" s="10" t="s">
        <v>134</v>
      </c>
      <c r="E43" s="10" t="s">
        <v>489</v>
      </c>
      <c r="F43" s="10" t="s">
        <v>157</v>
      </c>
      <c r="G43" s="32" t="str">
        <f t="shared" si="0"/>
        <v>0.25</v>
      </c>
      <c r="H43" s="32" t="str">
        <f t="shared" si="1"/>
        <v>0.25.15</v>
      </c>
      <c r="I43" s="32" t="str">
        <f>VLOOKUP(C43,Hovedkonto!$C$2:$E$11,3,FALSE)</f>
        <v>Byudvikling, bolig- og miljøforanstaltninger</v>
      </c>
      <c r="J43" s="32" t="str">
        <f>VLOOKUP(G43,Hovedfunktion!$E$2:$G$93,3,FALSE)</f>
        <v xml:space="preserve">FASTE EJENDOMME </v>
      </c>
      <c r="K43" s="32" t="str">
        <f>VLOOKUP(H43,Funktion!$G$2:$J$435,4,FALSE)</f>
        <v>Byfornyelse</v>
      </c>
      <c r="L43" s="32" t="str">
        <f>VLOOKUP(F43,Dranst!$C$2:$D$10,2,FALSE)</f>
        <v>Drift</v>
      </c>
      <c r="M43" s="10" t="s">
        <v>1139</v>
      </c>
      <c r="N43" s="3" t="s">
        <v>562</v>
      </c>
    </row>
    <row r="44" spans="1:14" ht="24" x14ac:dyDescent="0.25">
      <c r="A44" s="35" t="s">
        <v>1803</v>
      </c>
      <c r="B44" s="35" t="s">
        <v>1804</v>
      </c>
      <c r="C44" s="10" t="s">
        <v>156</v>
      </c>
      <c r="D44" s="10" t="s">
        <v>134</v>
      </c>
      <c r="E44" s="10" t="s">
        <v>489</v>
      </c>
      <c r="F44" s="10" t="s">
        <v>157</v>
      </c>
      <c r="G44" s="32" t="str">
        <f t="shared" si="0"/>
        <v>0.25</v>
      </c>
      <c r="H44" s="32" t="str">
        <f t="shared" si="1"/>
        <v>0.25.15</v>
      </c>
      <c r="I44" s="32" t="str">
        <f>VLOOKUP(C44,Hovedkonto!$C$2:$E$11,3,FALSE)</f>
        <v>Byudvikling, bolig- og miljøforanstaltninger</v>
      </c>
      <c r="J44" s="32" t="str">
        <f>VLOOKUP(G44,Hovedfunktion!$E$2:$G$93,3,FALSE)</f>
        <v xml:space="preserve">FASTE EJENDOMME </v>
      </c>
      <c r="K44" s="32" t="str">
        <f>VLOOKUP(H44,Funktion!$G$2:$J$435,4,FALSE)</f>
        <v>Byfornyelse</v>
      </c>
      <c r="L44" s="32" t="str">
        <f>VLOOKUP(F44,Dranst!$C$2:$D$10,2,FALSE)</f>
        <v>Drift</v>
      </c>
      <c r="M44" s="10" t="s">
        <v>1142</v>
      </c>
      <c r="N44" s="3" t="s">
        <v>563</v>
      </c>
    </row>
    <row r="45" spans="1:14" ht="24" x14ac:dyDescent="0.25">
      <c r="A45" s="35" t="s">
        <v>1803</v>
      </c>
      <c r="B45" s="35" t="s">
        <v>1804</v>
      </c>
      <c r="C45" s="10" t="s">
        <v>156</v>
      </c>
      <c r="D45" s="10" t="s">
        <v>134</v>
      </c>
      <c r="E45" s="10" t="s">
        <v>489</v>
      </c>
      <c r="F45" s="10" t="s">
        <v>157</v>
      </c>
      <c r="G45" s="32" t="str">
        <f t="shared" si="0"/>
        <v>0.25</v>
      </c>
      <c r="H45" s="32" t="str">
        <f t="shared" si="1"/>
        <v>0.25.15</v>
      </c>
      <c r="I45" s="32" t="str">
        <f>VLOOKUP(C45,Hovedkonto!$C$2:$E$11,3,FALSE)</f>
        <v>Byudvikling, bolig- og miljøforanstaltninger</v>
      </c>
      <c r="J45" s="32" t="str">
        <f>VLOOKUP(G45,Hovedfunktion!$E$2:$G$93,3,FALSE)</f>
        <v xml:space="preserve">FASTE EJENDOMME </v>
      </c>
      <c r="K45" s="32" t="str">
        <f>VLOOKUP(H45,Funktion!$G$2:$J$435,4,FALSE)</f>
        <v>Byfornyelse</v>
      </c>
      <c r="L45" s="32" t="str">
        <f>VLOOKUP(F45,Dranst!$C$2:$D$10,2,FALSE)</f>
        <v>Drift</v>
      </c>
      <c r="M45" s="10" t="s">
        <v>1144</v>
      </c>
      <c r="N45" s="3" t="s">
        <v>1442</v>
      </c>
    </row>
    <row r="46" spans="1:14" ht="24" x14ac:dyDescent="0.25">
      <c r="A46" s="35" t="s">
        <v>1803</v>
      </c>
      <c r="B46" s="35" t="s">
        <v>1804</v>
      </c>
      <c r="C46" s="10" t="s">
        <v>156</v>
      </c>
      <c r="D46" s="10" t="s">
        <v>134</v>
      </c>
      <c r="E46" s="10" t="s">
        <v>489</v>
      </c>
      <c r="F46" s="10" t="s">
        <v>157</v>
      </c>
      <c r="G46" s="32" t="str">
        <f t="shared" si="0"/>
        <v>0.25</v>
      </c>
      <c r="H46" s="32" t="str">
        <f t="shared" si="1"/>
        <v>0.25.15</v>
      </c>
      <c r="I46" s="32" t="str">
        <f>VLOOKUP(C46,Hovedkonto!$C$2:$E$11,3,FALSE)</f>
        <v>Byudvikling, bolig- og miljøforanstaltninger</v>
      </c>
      <c r="J46" s="32" t="str">
        <f>VLOOKUP(G46,Hovedfunktion!$E$2:$G$93,3,FALSE)</f>
        <v xml:space="preserve">FASTE EJENDOMME </v>
      </c>
      <c r="K46" s="32" t="str">
        <f>VLOOKUP(H46,Funktion!$G$2:$J$435,4,FALSE)</f>
        <v>Byfornyelse</v>
      </c>
      <c r="L46" s="32" t="str">
        <f>VLOOKUP(F46,Dranst!$C$2:$D$10,2,FALSE)</f>
        <v>Drift</v>
      </c>
      <c r="M46" s="10" t="s">
        <v>1143</v>
      </c>
      <c r="N46" s="3" t="s">
        <v>564</v>
      </c>
    </row>
    <row r="47" spans="1:14" ht="24" x14ac:dyDescent="0.25">
      <c r="A47" s="35" t="s">
        <v>1803</v>
      </c>
      <c r="B47" s="35" t="s">
        <v>1804</v>
      </c>
      <c r="C47" s="10" t="s">
        <v>156</v>
      </c>
      <c r="D47" s="10" t="s">
        <v>134</v>
      </c>
      <c r="E47" s="10" t="s">
        <v>489</v>
      </c>
      <c r="F47" s="10" t="s">
        <v>158</v>
      </c>
      <c r="G47" s="32" t="str">
        <f t="shared" si="0"/>
        <v>0.25</v>
      </c>
      <c r="H47" s="32" t="str">
        <f t="shared" si="1"/>
        <v>0.25.15</v>
      </c>
      <c r="I47" s="32" t="str">
        <f>VLOOKUP(C47,Hovedkonto!$C$2:$E$11,3,FALSE)</f>
        <v>Byudvikling, bolig- og miljøforanstaltninger</v>
      </c>
      <c r="J47" s="32" t="str">
        <f>VLOOKUP(G47,Hovedfunktion!$E$2:$G$93,3,FALSE)</f>
        <v xml:space="preserve">FASTE EJENDOMME </v>
      </c>
      <c r="K47" s="32" t="str">
        <f>VLOOKUP(H47,Funktion!$G$2:$J$435,4,FALSE)</f>
        <v>Byfornyelse</v>
      </c>
      <c r="L47" s="32" t="str">
        <f>VLOOKUP(F47,Dranst!$C$2:$D$10,2,FALSE)</f>
        <v>Statsrefusion</v>
      </c>
      <c r="M47" s="10" t="s">
        <v>1136</v>
      </c>
      <c r="N47" s="3" t="s">
        <v>563</v>
      </c>
    </row>
    <row r="48" spans="1:14" ht="24" x14ac:dyDescent="0.25">
      <c r="A48" s="35" t="s">
        <v>1803</v>
      </c>
      <c r="B48" s="35" t="s">
        <v>1804</v>
      </c>
      <c r="C48" s="10" t="s">
        <v>156</v>
      </c>
      <c r="D48" s="10" t="s">
        <v>134</v>
      </c>
      <c r="E48" s="10" t="s">
        <v>489</v>
      </c>
      <c r="F48" s="10" t="s">
        <v>158</v>
      </c>
      <c r="G48" s="32" t="str">
        <f t="shared" si="0"/>
        <v>0.25</v>
      </c>
      <c r="H48" s="32" t="str">
        <f t="shared" si="1"/>
        <v>0.25.15</v>
      </c>
      <c r="I48" s="32" t="str">
        <f>VLOOKUP(C48,Hovedkonto!$C$2:$E$11,3,FALSE)</f>
        <v>Byudvikling, bolig- og miljøforanstaltninger</v>
      </c>
      <c r="J48" s="32" t="str">
        <f>VLOOKUP(G48,Hovedfunktion!$E$2:$G$93,3,FALSE)</f>
        <v xml:space="preserve">FASTE EJENDOMME </v>
      </c>
      <c r="K48" s="32" t="str">
        <f>VLOOKUP(H48,Funktion!$G$2:$J$435,4,FALSE)</f>
        <v>Byfornyelse</v>
      </c>
      <c r="L48" s="32" t="str">
        <f>VLOOKUP(F48,Dranst!$C$2:$D$10,2,FALSE)</f>
        <v>Statsrefusion</v>
      </c>
      <c r="M48" s="10" t="s">
        <v>1138</v>
      </c>
      <c r="N48" s="3" t="s">
        <v>1331</v>
      </c>
    </row>
    <row r="49" spans="1:14" ht="24" x14ac:dyDescent="0.25">
      <c r="A49" s="35" t="s">
        <v>1803</v>
      </c>
      <c r="B49" s="35" t="s">
        <v>1804</v>
      </c>
      <c r="C49" s="10" t="s">
        <v>156</v>
      </c>
      <c r="D49" s="10" t="s">
        <v>134</v>
      </c>
      <c r="E49" s="10" t="s">
        <v>489</v>
      </c>
      <c r="F49" s="10" t="s">
        <v>159</v>
      </c>
      <c r="G49" s="32" t="str">
        <f t="shared" si="0"/>
        <v>0.25</v>
      </c>
      <c r="H49" s="32" t="str">
        <f t="shared" si="1"/>
        <v>0.25.15</v>
      </c>
      <c r="I49" s="32" t="str">
        <f>VLOOKUP(C49,Hovedkonto!$C$2:$E$11,3,FALSE)</f>
        <v>Byudvikling, bolig- og miljøforanstaltninger</v>
      </c>
      <c r="J49" s="32" t="str">
        <f>VLOOKUP(G49,Hovedfunktion!$E$2:$G$93,3,FALSE)</f>
        <v xml:space="preserve">FASTE EJENDOMME </v>
      </c>
      <c r="K49" s="32" t="str">
        <f>VLOOKUP(H49,Funktion!$G$2:$J$435,4,FALSE)</f>
        <v>Byfornyelse</v>
      </c>
      <c r="L49" s="32" t="str">
        <f>VLOOKUP(F49,Dranst!$C$2:$D$10,2,FALSE)</f>
        <v>Anlæg</v>
      </c>
      <c r="M49" s="10" t="s">
        <v>1136</v>
      </c>
      <c r="N49" s="3" t="s">
        <v>560</v>
      </c>
    </row>
    <row r="50" spans="1:14" ht="24" x14ac:dyDescent="0.25">
      <c r="A50" s="35" t="s">
        <v>1803</v>
      </c>
      <c r="B50" s="35" t="s">
        <v>1804</v>
      </c>
      <c r="C50" s="10" t="s">
        <v>156</v>
      </c>
      <c r="D50" s="10" t="s">
        <v>134</v>
      </c>
      <c r="E50" s="10" t="s">
        <v>489</v>
      </c>
      <c r="F50" s="10" t="s">
        <v>159</v>
      </c>
      <c r="G50" s="32" t="str">
        <f t="shared" si="0"/>
        <v>0.25</v>
      </c>
      <c r="H50" s="32" t="str">
        <f t="shared" si="1"/>
        <v>0.25.15</v>
      </c>
      <c r="I50" s="32" t="str">
        <f>VLOOKUP(C50,Hovedkonto!$C$2:$E$11,3,FALSE)</f>
        <v>Byudvikling, bolig- og miljøforanstaltninger</v>
      </c>
      <c r="J50" s="32" t="str">
        <f>VLOOKUP(G50,Hovedfunktion!$E$2:$G$93,3,FALSE)</f>
        <v xml:space="preserve">FASTE EJENDOMME </v>
      </c>
      <c r="K50" s="32" t="str">
        <f>VLOOKUP(H50,Funktion!$G$2:$J$435,4,FALSE)</f>
        <v>Byfornyelse</v>
      </c>
      <c r="L50" s="32" t="str">
        <f>VLOOKUP(F50,Dranst!$C$2:$D$10,2,FALSE)</f>
        <v>Anlæg</v>
      </c>
      <c r="M50" s="10" t="s">
        <v>1138</v>
      </c>
      <c r="N50" s="3" t="s">
        <v>561</v>
      </c>
    </row>
    <row r="51" spans="1:14" ht="24" x14ac:dyDescent="0.25">
      <c r="A51" s="35" t="s">
        <v>1803</v>
      </c>
      <c r="B51" s="35" t="s">
        <v>1804</v>
      </c>
      <c r="C51" s="10" t="s">
        <v>156</v>
      </c>
      <c r="D51" s="10" t="s">
        <v>134</v>
      </c>
      <c r="E51" s="10" t="s">
        <v>489</v>
      </c>
      <c r="F51" s="10" t="s">
        <v>159</v>
      </c>
      <c r="G51" s="32" t="str">
        <f t="shared" si="0"/>
        <v>0.25</v>
      </c>
      <c r="H51" s="32" t="str">
        <f t="shared" si="1"/>
        <v>0.25.15</v>
      </c>
      <c r="I51" s="32" t="str">
        <f>VLOOKUP(C51,Hovedkonto!$C$2:$E$11,3,FALSE)</f>
        <v>Byudvikling, bolig- og miljøforanstaltninger</v>
      </c>
      <c r="J51" s="32" t="str">
        <f>VLOOKUP(G51,Hovedfunktion!$E$2:$G$93,3,FALSE)</f>
        <v xml:space="preserve">FASTE EJENDOMME </v>
      </c>
      <c r="K51" s="32" t="str">
        <f>VLOOKUP(H51,Funktion!$G$2:$J$435,4,FALSE)</f>
        <v>Byfornyelse</v>
      </c>
      <c r="L51" s="32" t="str">
        <f>VLOOKUP(F51,Dranst!$C$2:$D$10,2,FALSE)</f>
        <v>Anlæg</v>
      </c>
      <c r="M51" s="10" t="s">
        <v>1139</v>
      </c>
      <c r="N51" s="3" t="s">
        <v>562</v>
      </c>
    </row>
    <row r="52" spans="1:14" ht="24" x14ac:dyDescent="0.25">
      <c r="A52" s="35" t="s">
        <v>1803</v>
      </c>
      <c r="B52" s="35" t="s">
        <v>1804</v>
      </c>
      <c r="C52" s="10" t="s">
        <v>156</v>
      </c>
      <c r="D52" s="10" t="s">
        <v>134</v>
      </c>
      <c r="E52" s="10" t="s">
        <v>489</v>
      </c>
      <c r="F52" s="10" t="s">
        <v>159</v>
      </c>
      <c r="G52" s="32" t="str">
        <f t="shared" si="0"/>
        <v>0.25</v>
      </c>
      <c r="H52" s="32" t="str">
        <f t="shared" si="1"/>
        <v>0.25.15</v>
      </c>
      <c r="I52" s="32" t="str">
        <f>VLOOKUP(C52,Hovedkonto!$C$2:$E$11,3,FALSE)</f>
        <v>Byudvikling, bolig- og miljøforanstaltninger</v>
      </c>
      <c r="J52" s="32" t="str">
        <f>VLOOKUP(G52,Hovedfunktion!$E$2:$G$93,3,FALSE)</f>
        <v xml:space="preserve">FASTE EJENDOMME </v>
      </c>
      <c r="K52" s="32" t="str">
        <f>VLOOKUP(H52,Funktion!$G$2:$J$435,4,FALSE)</f>
        <v>Byfornyelse</v>
      </c>
      <c r="L52" s="32" t="str">
        <f>VLOOKUP(F52,Dranst!$C$2:$D$10,2,FALSE)</f>
        <v>Anlæg</v>
      </c>
      <c r="M52" s="10" t="s">
        <v>1142</v>
      </c>
      <c r="N52" s="3" t="s">
        <v>563</v>
      </c>
    </row>
    <row r="53" spans="1:14" ht="24" x14ac:dyDescent="0.25">
      <c r="A53" s="35" t="s">
        <v>1803</v>
      </c>
      <c r="B53" s="35" t="s">
        <v>1804</v>
      </c>
      <c r="C53" s="10" t="s">
        <v>156</v>
      </c>
      <c r="D53" s="10" t="s">
        <v>134</v>
      </c>
      <c r="E53" s="10" t="s">
        <v>489</v>
      </c>
      <c r="F53" s="10" t="s">
        <v>159</v>
      </c>
      <c r="G53" s="32" t="str">
        <f t="shared" si="0"/>
        <v>0.25</v>
      </c>
      <c r="H53" s="32" t="str">
        <f t="shared" si="1"/>
        <v>0.25.15</v>
      </c>
      <c r="I53" s="32" t="str">
        <f>VLOOKUP(C53,Hovedkonto!$C$2:$E$11,3,FALSE)</f>
        <v>Byudvikling, bolig- og miljøforanstaltninger</v>
      </c>
      <c r="J53" s="32" t="str">
        <f>VLOOKUP(G53,Hovedfunktion!$E$2:$G$93,3,FALSE)</f>
        <v xml:space="preserve">FASTE EJENDOMME </v>
      </c>
      <c r="K53" s="32" t="str">
        <f>VLOOKUP(H53,Funktion!$G$2:$J$435,4,FALSE)</f>
        <v>Byfornyelse</v>
      </c>
      <c r="L53" s="32" t="str">
        <f>VLOOKUP(F53,Dranst!$C$2:$D$10,2,FALSE)</f>
        <v>Anlæg</v>
      </c>
      <c r="M53" s="10" t="s">
        <v>1137</v>
      </c>
      <c r="N53" s="3" t="str">
        <f>IF(M53="001","Anlægstilskud", IF(M53="010","Køb/salg af jord",  IF(M53="015","Køb/salg af bygninger", "Uforvent grupperingskode")))</f>
        <v>Køb/salg af jord</v>
      </c>
    </row>
    <row r="54" spans="1:14" ht="24" x14ac:dyDescent="0.25">
      <c r="A54" s="35" t="s">
        <v>1803</v>
      </c>
      <c r="B54" s="35" t="s">
        <v>1804</v>
      </c>
      <c r="C54" s="10" t="s">
        <v>156</v>
      </c>
      <c r="D54" s="10" t="s">
        <v>134</v>
      </c>
      <c r="E54" s="10" t="s">
        <v>489</v>
      </c>
      <c r="F54" s="10" t="s">
        <v>159</v>
      </c>
      <c r="G54" s="32" t="str">
        <f t="shared" si="0"/>
        <v>0.25</v>
      </c>
      <c r="H54" s="32" t="str">
        <f t="shared" si="1"/>
        <v>0.25.15</v>
      </c>
      <c r="I54" s="32" t="str">
        <f>VLOOKUP(C54,Hovedkonto!$C$2:$E$11,3,FALSE)</f>
        <v>Byudvikling, bolig- og miljøforanstaltninger</v>
      </c>
      <c r="J54" s="32" t="str">
        <f>VLOOKUP(G54,Hovedfunktion!$E$2:$G$93,3,FALSE)</f>
        <v xml:space="preserve">FASTE EJENDOMME </v>
      </c>
      <c r="K54" s="32" t="str">
        <f>VLOOKUP(H54,Funktion!$G$2:$J$435,4,FALSE)</f>
        <v>Byfornyelse</v>
      </c>
      <c r="L54" s="32" t="str">
        <f>VLOOKUP(F54,Dranst!$C$2:$D$10,2,FALSE)</f>
        <v>Anlæg</v>
      </c>
      <c r="M54" s="10" t="s">
        <v>16</v>
      </c>
      <c r="N54" s="3" t="str">
        <f>IF(M54="001","Anlægstilskud", IF(M54="010","Køb/salg af jord",  IF(M54="015","Køb/salg af bygninger", "Uforvent grupperingskode")))</f>
        <v>Køb/salg af bygninger</v>
      </c>
    </row>
    <row r="55" spans="1:14" ht="24" x14ac:dyDescent="0.25">
      <c r="A55" s="35" t="s">
        <v>1803</v>
      </c>
      <c r="B55" s="35" t="s">
        <v>1804</v>
      </c>
      <c r="C55" s="10" t="s">
        <v>156</v>
      </c>
      <c r="D55" s="10" t="s">
        <v>134</v>
      </c>
      <c r="E55" s="10" t="s">
        <v>489</v>
      </c>
      <c r="F55" s="10" t="s">
        <v>159</v>
      </c>
      <c r="G55" s="32" t="str">
        <f t="shared" si="0"/>
        <v>0.25</v>
      </c>
      <c r="H55" s="32" t="str">
        <f t="shared" si="1"/>
        <v>0.25.15</v>
      </c>
      <c r="I55" s="32" t="str">
        <f>VLOOKUP(C55,Hovedkonto!$C$2:$E$11,3,FALSE)</f>
        <v>Byudvikling, bolig- og miljøforanstaltninger</v>
      </c>
      <c r="J55" s="32" t="str">
        <f>VLOOKUP(G55,Hovedfunktion!$E$2:$G$93,3,FALSE)</f>
        <v xml:space="preserve">FASTE EJENDOMME </v>
      </c>
      <c r="K55" s="32" t="str">
        <f>VLOOKUP(H55,Funktion!$G$2:$J$435,4,FALSE)</f>
        <v>Byfornyelse</v>
      </c>
      <c r="L55" s="32" t="str">
        <f>VLOOKUP(F55,Dranst!$C$2:$D$10,2,FALSE)</f>
        <v>Anlæg</v>
      </c>
      <c r="M55" s="10" t="s">
        <v>1143</v>
      </c>
      <c r="N55" s="3" t="s">
        <v>564</v>
      </c>
    </row>
    <row r="56" spans="1:14" ht="24" x14ac:dyDescent="0.25">
      <c r="A56" s="35" t="s">
        <v>1803</v>
      </c>
      <c r="B56" s="35" t="s">
        <v>1804</v>
      </c>
      <c r="C56" s="10" t="s">
        <v>156</v>
      </c>
      <c r="D56" s="10" t="s">
        <v>134</v>
      </c>
      <c r="E56" s="10" t="s">
        <v>490</v>
      </c>
      <c r="F56" s="10" t="s">
        <v>157</v>
      </c>
      <c r="G56" s="32" t="str">
        <f t="shared" si="0"/>
        <v>0.25</v>
      </c>
      <c r="H56" s="32" t="str">
        <f t="shared" si="1"/>
        <v>0.25.17</v>
      </c>
      <c r="I56" s="32" t="str">
        <f>VLOOKUP(C56,Hovedkonto!$C$2:$E$11,3,FALSE)</f>
        <v>Byudvikling, bolig- og miljøforanstaltninger</v>
      </c>
      <c r="J56" s="32" t="str">
        <f>VLOOKUP(G56,Hovedfunktion!$E$2:$G$93,3,FALSE)</f>
        <v xml:space="preserve">FASTE EJENDOMME </v>
      </c>
      <c r="K56" s="32" t="str">
        <f>VLOOKUP(H56,Funktion!$G$2:$J$435,4,FALSE)</f>
        <v>Anvisningsret</v>
      </c>
      <c r="L56" s="32" t="str">
        <f>VLOOKUP(F56,Dranst!$C$2:$D$10,2,FALSE)</f>
        <v>Drift</v>
      </c>
      <c r="M56" s="10" t="s">
        <v>1136</v>
      </c>
      <c r="N56" s="3" t="s">
        <v>565</v>
      </c>
    </row>
    <row r="57" spans="1:14" ht="24" x14ac:dyDescent="0.25">
      <c r="A57" s="35" t="s">
        <v>1803</v>
      </c>
      <c r="B57" s="35" t="s">
        <v>1804</v>
      </c>
      <c r="C57" s="10" t="s">
        <v>156</v>
      </c>
      <c r="D57" s="10" t="s">
        <v>134</v>
      </c>
      <c r="E57" s="10" t="s">
        <v>490</v>
      </c>
      <c r="F57" s="10" t="s">
        <v>158</v>
      </c>
      <c r="G57" s="32" t="str">
        <f t="shared" si="0"/>
        <v>0.25</v>
      </c>
      <c r="H57" s="32" t="str">
        <f t="shared" si="1"/>
        <v>0.25.17</v>
      </c>
      <c r="I57" s="32" t="str">
        <f>VLOOKUP(C57,Hovedkonto!$C$2:$E$11,3,FALSE)</f>
        <v>Byudvikling, bolig- og miljøforanstaltninger</v>
      </c>
      <c r="J57" s="32" t="str">
        <f>VLOOKUP(G57,Hovedfunktion!$E$2:$G$93,3,FALSE)</f>
        <v xml:space="preserve">FASTE EJENDOMME </v>
      </c>
      <c r="K57" s="32" t="str">
        <f>VLOOKUP(H57,Funktion!$G$2:$J$435,4,FALSE)</f>
        <v>Anvisningsret</v>
      </c>
      <c r="L57" s="32" t="str">
        <f>VLOOKUP(F57,Dranst!$C$2:$D$10,2,FALSE)</f>
        <v>Statsrefusion</v>
      </c>
      <c r="M57" s="10" t="s">
        <v>1136</v>
      </c>
      <c r="N57" s="3" t="s">
        <v>565</v>
      </c>
    </row>
    <row r="58" spans="1:14" ht="24" x14ac:dyDescent="0.25">
      <c r="A58" s="35" t="s">
        <v>1803</v>
      </c>
      <c r="B58" s="35" t="s">
        <v>1804</v>
      </c>
      <c r="C58" s="10" t="s">
        <v>156</v>
      </c>
      <c r="D58" s="10" t="s">
        <v>134</v>
      </c>
      <c r="E58" s="10" t="s">
        <v>490</v>
      </c>
      <c r="F58" s="10" t="s">
        <v>159</v>
      </c>
      <c r="G58" s="32" t="str">
        <f t="shared" si="0"/>
        <v>0.25</v>
      </c>
      <c r="H58" s="32" t="str">
        <f t="shared" si="1"/>
        <v>0.25.17</v>
      </c>
      <c r="I58" s="32" t="str">
        <f>VLOOKUP(C58,Hovedkonto!$C$2:$E$11,3,FALSE)</f>
        <v>Byudvikling, bolig- og miljøforanstaltninger</v>
      </c>
      <c r="J58" s="32" t="str">
        <f>VLOOKUP(G58,Hovedfunktion!$E$2:$G$93,3,FALSE)</f>
        <v xml:space="preserve">FASTE EJENDOMME </v>
      </c>
      <c r="K58" s="32" t="str">
        <f>VLOOKUP(H58,Funktion!$G$2:$J$435,4,FALSE)</f>
        <v>Anvisningsret</v>
      </c>
      <c r="L58" s="32" t="str">
        <f>VLOOKUP(F58,Dranst!$C$2:$D$10,2,FALSE)</f>
        <v>Anlæg</v>
      </c>
      <c r="M58" s="10" t="s">
        <v>1136</v>
      </c>
      <c r="N58" s="3" t="str">
        <f>IF(M58="001","Anlægstilskud", IF(M58="010","Køb/salg af jord",  IF(M58="015","Køb/salg af bygninger", "Uforvent grupperingskode")))</f>
        <v>Anlægstilskud</v>
      </c>
    </row>
    <row r="59" spans="1:14" ht="24" x14ac:dyDescent="0.25">
      <c r="A59" s="35" t="s">
        <v>1803</v>
      </c>
      <c r="B59" s="35" t="s">
        <v>1804</v>
      </c>
      <c r="C59" s="10" t="s">
        <v>156</v>
      </c>
      <c r="D59" s="10" t="s">
        <v>134</v>
      </c>
      <c r="E59" s="10" t="s">
        <v>490</v>
      </c>
      <c r="F59" s="10" t="s">
        <v>159</v>
      </c>
      <c r="G59" s="32" t="str">
        <f t="shared" si="0"/>
        <v>0.25</v>
      </c>
      <c r="H59" s="32" t="str">
        <f t="shared" si="1"/>
        <v>0.25.17</v>
      </c>
      <c r="I59" s="32" t="str">
        <f>VLOOKUP(C59,Hovedkonto!$C$2:$E$11,3,FALSE)</f>
        <v>Byudvikling, bolig- og miljøforanstaltninger</v>
      </c>
      <c r="J59" s="32" t="str">
        <f>VLOOKUP(G59,Hovedfunktion!$E$2:$G$93,3,FALSE)</f>
        <v xml:space="preserve">FASTE EJENDOMME </v>
      </c>
      <c r="K59" s="32" t="str">
        <f>VLOOKUP(H59,Funktion!$G$2:$J$435,4,FALSE)</f>
        <v>Anvisningsret</v>
      </c>
      <c r="L59" s="32" t="str">
        <f>VLOOKUP(F59,Dranst!$C$2:$D$10,2,FALSE)</f>
        <v>Anlæg</v>
      </c>
      <c r="M59" s="10" t="s">
        <v>1137</v>
      </c>
      <c r="N59" s="3" t="str">
        <f>IF(M59="001","Anlægstilskud", IF(M59="010","Køb/salg af jord",  IF(M59="015","Køb/salg af bygninger", "Uforvent grupperingskode")))</f>
        <v>Køb/salg af jord</v>
      </c>
    </row>
    <row r="60" spans="1:14" ht="24" x14ac:dyDescent="0.25">
      <c r="A60" s="35" t="s">
        <v>1803</v>
      </c>
      <c r="B60" s="35" t="s">
        <v>1804</v>
      </c>
      <c r="C60" s="10" t="s">
        <v>156</v>
      </c>
      <c r="D60" s="10" t="s">
        <v>134</v>
      </c>
      <c r="E60" s="10" t="s">
        <v>490</v>
      </c>
      <c r="F60" s="10" t="s">
        <v>159</v>
      </c>
      <c r="G60" s="32" t="str">
        <f t="shared" si="0"/>
        <v>0.25</v>
      </c>
      <c r="H60" s="32" t="str">
        <f t="shared" si="1"/>
        <v>0.25.17</v>
      </c>
      <c r="I60" s="32" t="str">
        <f>VLOOKUP(C60,Hovedkonto!$C$2:$E$11,3,FALSE)</f>
        <v>Byudvikling, bolig- og miljøforanstaltninger</v>
      </c>
      <c r="J60" s="32" t="str">
        <f>VLOOKUP(G60,Hovedfunktion!$E$2:$G$93,3,FALSE)</f>
        <v xml:space="preserve">FASTE EJENDOMME </v>
      </c>
      <c r="K60" s="32" t="str">
        <f>VLOOKUP(H60,Funktion!$G$2:$J$435,4,FALSE)</f>
        <v>Anvisningsret</v>
      </c>
      <c r="L60" s="32" t="str">
        <f>VLOOKUP(F60,Dranst!$C$2:$D$10,2,FALSE)</f>
        <v>Anlæg</v>
      </c>
      <c r="M60" s="10" t="s">
        <v>16</v>
      </c>
      <c r="N60" s="3" t="str">
        <f>IF(M60="001","Anlægstilskud", IF(M60="010","Køb/salg af jord",  IF(M60="015","Køb/salg af bygninger", "Uforvent grupperingskode")))</f>
        <v>Køb/salg af bygninger</v>
      </c>
    </row>
    <row r="61" spans="1:14" ht="24" x14ac:dyDescent="0.25">
      <c r="A61" s="35" t="s">
        <v>1803</v>
      </c>
      <c r="B61" s="35" t="s">
        <v>1804</v>
      </c>
      <c r="C61" s="10" t="s">
        <v>156</v>
      </c>
      <c r="D61" s="10" t="s">
        <v>134</v>
      </c>
      <c r="E61" s="10" t="s">
        <v>491</v>
      </c>
      <c r="F61" s="10" t="s">
        <v>157</v>
      </c>
      <c r="G61" s="32" t="str">
        <f t="shared" si="0"/>
        <v>0.25</v>
      </c>
      <c r="H61" s="32" t="str">
        <f t="shared" si="1"/>
        <v>0.25.18</v>
      </c>
      <c r="I61" s="32" t="str">
        <f>VLOOKUP(C61,Hovedkonto!$C$2:$E$11,3,FALSE)</f>
        <v>Byudvikling, bolig- og miljøforanstaltninger</v>
      </c>
      <c r="J61" s="32" t="str">
        <f>VLOOKUP(G61,Hovedfunktion!$E$2:$G$93,3,FALSE)</f>
        <v xml:space="preserve">FASTE EJENDOMME </v>
      </c>
      <c r="K61" s="32" t="str">
        <f>VLOOKUP(H61,Funktion!$G$2:$J$435,4,FALSE)</f>
        <v>Driftsikring af boligbyggeri</v>
      </c>
      <c r="L61" s="32" t="str">
        <f>VLOOKUP(F61,Dranst!$C$2:$D$10,2,FALSE)</f>
        <v>Drift</v>
      </c>
      <c r="M61" s="10" t="s">
        <v>1136</v>
      </c>
      <c r="N61" s="3" t="s">
        <v>566</v>
      </c>
    </row>
    <row r="62" spans="1:14" ht="24" x14ac:dyDescent="0.25">
      <c r="A62" s="35" t="s">
        <v>1803</v>
      </c>
      <c r="B62" s="35" t="s">
        <v>1804</v>
      </c>
      <c r="C62" s="10" t="s">
        <v>156</v>
      </c>
      <c r="D62" s="10" t="s">
        <v>134</v>
      </c>
      <c r="E62" s="10" t="s">
        <v>491</v>
      </c>
      <c r="F62" s="10" t="s">
        <v>157</v>
      </c>
      <c r="G62" s="32" t="str">
        <f t="shared" si="0"/>
        <v>0.25</v>
      </c>
      <c r="H62" s="32" t="str">
        <f t="shared" si="1"/>
        <v>0.25.18</v>
      </c>
      <c r="I62" s="32" t="str">
        <f>VLOOKUP(C62,Hovedkonto!$C$2:$E$11,3,FALSE)</f>
        <v>Byudvikling, bolig- og miljøforanstaltninger</v>
      </c>
      <c r="J62" s="32" t="str">
        <f>VLOOKUP(G62,Hovedfunktion!$E$2:$G$93,3,FALSE)</f>
        <v xml:space="preserve">FASTE EJENDOMME </v>
      </c>
      <c r="K62" s="32" t="str">
        <f>VLOOKUP(H62,Funktion!$G$2:$J$435,4,FALSE)</f>
        <v>Driftsikring af boligbyggeri</v>
      </c>
      <c r="L62" s="32" t="str">
        <f>VLOOKUP(F62,Dranst!$C$2:$D$10,2,FALSE)</f>
        <v>Drift</v>
      </c>
      <c r="M62" s="10" t="s">
        <v>1138</v>
      </c>
      <c r="N62" s="3" t="s">
        <v>567</v>
      </c>
    </row>
    <row r="63" spans="1:14" ht="24" x14ac:dyDescent="0.25">
      <c r="A63" s="35" t="s">
        <v>1803</v>
      </c>
      <c r="B63" s="35" t="s">
        <v>1804</v>
      </c>
      <c r="C63" s="10" t="s">
        <v>156</v>
      </c>
      <c r="D63" s="10" t="s">
        <v>134</v>
      </c>
      <c r="E63" s="10" t="s">
        <v>491</v>
      </c>
      <c r="F63" s="10" t="s">
        <v>157</v>
      </c>
      <c r="G63" s="32" t="str">
        <f t="shared" si="0"/>
        <v>0.25</v>
      </c>
      <c r="H63" s="32" t="str">
        <f t="shared" si="1"/>
        <v>0.25.18</v>
      </c>
      <c r="I63" s="32" t="str">
        <f>VLOOKUP(C63,Hovedkonto!$C$2:$E$11,3,FALSE)</f>
        <v>Byudvikling, bolig- og miljøforanstaltninger</v>
      </c>
      <c r="J63" s="32" t="str">
        <f>VLOOKUP(G63,Hovedfunktion!$E$2:$G$93,3,FALSE)</f>
        <v xml:space="preserve">FASTE EJENDOMME </v>
      </c>
      <c r="K63" s="32" t="str">
        <f>VLOOKUP(H63,Funktion!$G$2:$J$435,4,FALSE)</f>
        <v>Driftsikring af boligbyggeri</v>
      </c>
      <c r="L63" s="32" t="str">
        <f>VLOOKUP(F63,Dranst!$C$2:$D$10,2,FALSE)</f>
        <v>Drift</v>
      </c>
      <c r="M63" s="10" t="s">
        <v>1139</v>
      </c>
      <c r="N63" s="3" t="s">
        <v>568</v>
      </c>
    </row>
    <row r="64" spans="1:14" ht="24" x14ac:dyDescent="0.25">
      <c r="A64" s="35" t="s">
        <v>1803</v>
      </c>
      <c r="B64" s="35" t="s">
        <v>1804</v>
      </c>
      <c r="C64" s="10" t="s">
        <v>156</v>
      </c>
      <c r="D64" s="10" t="s">
        <v>134</v>
      </c>
      <c r="E64" s="10" t="s">
        <v>491</v>
      </c>
      <c r="F64" s="10" t="s">
        <v>157</v>
      </c>
      <c r="G64" s="32" t="str">
        <f t="shared" si="0"/>
        <v>0.25</v>
      </c>
      <c r="H64" s="32" t="str">
        <f t="shared" si="1"/>
        <v>0.25.18</v>
      </c>
      <c r="I64" s="32" t="str">
        <f>VLOOKUP(C64,Hovedkonto!$C$2:$E$11,3,FALSE)</f>
        <v>Byudvikling, bolig- og miljøforanstaltninger</v>
      </c>
      <c r="J64" s="32" t="str">
        <f>VLOOKUP(G64,Hovedfunktion!$E$2:$G$93,3,FALSE)</f>
        <v xml:space="preserve">FASTE EJENDOMME </v>
      </c>
      <c r="K64" s="32" t="str">
        <f>VLOOKUP(H64,Funktion!$G$2:$J$435,4,FALSE)</f>
        <v>Driftsikring af boligbyggeri</v>
      </c>
      <c r="L64" s="32" t="str">
        <f>VLOOKUP(F64,Dranst!$C$2:$D$10,2,FALSE)</f>
        <v>Drift</v>
      </c>
      <c r="M64" s="10" t="s">
        <v>1142</v>
      </c>
      <c r="N64" s="3" t="s">
        <v>569</v>
      </c>
    </row>
    <row r="65" spans="1:14" ht="24" x14ac:dyDescent="0.25">
      <c r="A65" s="35" t="s">
        <v>1803</v>
      </c>
      <c r="B65" s="35" t="s">
        <v>1804</v>
      </c>
      <c r="C65" s="10" t="s">
        <v>156</v>
      </c>
      <c r="D65" s="10" t="s">
        <v>134</v>
      </c>
      <c r="E65" s="10" t="s">
        <v>491</v>
      </c>
      <c r="F65" s="10" t="s">
        <v>157</v>
      </c>
      <c r="G65" s="32" t="str">
        <f t="shared" si="0"/>
        <v>0.25</v>
      </c>
      <c r="H65" s="32" t="str">
        <f t="shared" si="1"/>
        <v>0.25.18</v>
      </c>
      <c r="I65" s="32" t="str">
        <f>VLOOKUP(C65,Hovedkonto!$C$2:$E$11,3,FALSE)</f>
        <v>Byudvikling, bolig- og miljøforanstaltninger</v>
      </c>
      <c r="J65" s="32" t="str">
        <f>VLOOKUP(G65,Hovedfunktion!$E$2:$G$93,3,FALSE)</f>
        <v xml:space="preserve">FASTE EJENDOMME </v>
      </c>
      <c r="K65" s="32" t="str">
        <f>VLOOKUP(H65,Funktion!$G$2:$J$435,4,FALSE)</f>
        <v>Driftsikring af boligbyggeri</v>
      </c>
      <c r="L65" s="32" t="str">
        <f>VLOOKUP(F65,Dranst!$C$2:$D$10,2,FALSE)</f>
        <v>Drift</v>
      </c>
      <c r="M65" s="10" t="s">
        <v>1144</v>
      </c>
      <c r="N65" s="3" t="s">
        <v>570</v>
      </c>
    </row>
    <row r="66" spans="1:14" ht="24" x14ac:dyDescent="0.25">
      <c r="A66" s="35" t="s">
        <v>1803</v>
      </c>
      <c r="B66" s="35" t="s">
        <v>1804</v>
      </c>
      <c r="C66" s="10" t="s">
        <v>156</v>
      </c>
      <c r="D66" s="10" t="s">
        <v>134</v>
      </c>
      <c r="E66" s="10" t="s">
        <v>491</v>
      </c>
      <c r="F66" s="10" t="s">
        <v>157</v>
      </c>
      <c r="G66" s="32" t="str">
        <f t="shared" ref="G66:G129" si="4">CONCATENATE(C66,".",D66)</f>
        <v>0.25</v>
      </c>
      <c r="H66" s="32" t="str">
        <f t="shared" ref="H66:H129" si="5">CONCATENATE(C66,".",D66,".",E66)</f>
        <v>0.25.18</v>
      </c>
      <c r="I66" s="32" t="str">
        <f>VLOOKUP(C66,Hovedkonto!$C$2:$E$11,3,FALSE)</f>
        <v>Byudvikling, bolig- og miljøforanstaltninger</v>
      </c>
      <c r="J66" s="32" t="str">
        <f>VLOOKUP(G66,Hovedfunktion!$E$2:$G$93,3,FALSE)</f>
        <v xml:space="preserve">FASTE EJENDOMME </v>
      </c>
      <c r="K66" s="32" t="str">
        <f>VLOOKUP(H66,Funktion!$G$2:$J$435,4,FALSE)</f>
        <v>Driftsikring af boligbyggeri</v>
      </c>
      <c r="L66" s="32" t="str">
        <f>VLOOKUP(F66,Dranst!$C$2:$D$10,2,FALSE)</f>
        <v>Drift</v>
      </c>
      <c r="M66" s="10" t="s">
        <v>1145</v>
      </c>
      <c r="N66" s="3" t="s">
        <v>571</v>
      </c>
    </row>
    <row r="67" spans="1:14" ht="24" x14ac:dyDescent="0.25">
      <c r="A67" s="35" t="s">
        <v>1803</v>
      </c>
      <c r="B67" s="35" t="s">
        <v>1804</v>
      </c>
      <c r="C67" s="10" t="s">
        <v>156</v>
      </c>
      <c r="D67" s="10" t="s">
        <v>134</v>
      </c>
      <c r="E67" s="10" t="s">
        <v>491</v>
      </c>
      <c r="F67" s="10" t="s">
        <v>157</v>
      </c>
      <c r="G67" s="32" t="str">
        <f t="shared" si="4"/>
        <v>0.25</v>
      </c>
      <c r="H67" s="32" t="str">
        <f t="shared" si="5"/>
        <v>0.25.18</v>
      </c>
      <c r="I67" s="32" t="str">
        <f>VLOOKUP(C67,Hovedkonto!$C$2:$E$11,3,FALSE)</f>
        <v>Byudvikling, bolig- og miljøforanstaltninger</v>
      </c>
      <c r="J67" s="32" t="str">
        <f>VLOOKUP(G67,Hovedfunktion!$E$2:$G$93,3,FALSE)</f>
        <v xml:space="preserve">FASTE EJENDOMME </v>
      </c>
      <c r="K67" s="32" t="str">
        <f>VLOOKUP(H67,Funktion!$G$2:$J$435,4,FALSE)</f>
        <v>Driftsikring af boligbyggeri</v>
      </c>
      <c r="L67" s="32" t="str">
        <f>VLOOKUP(F67,Dranst!$C$2:$D$10,2,FALSE)</f>
        <v>Drift</v>
      </c>
      <c r="M67" s="10" t="s">
        <v>1146</v>
      </c>
      <c r="N67" s="3" t="s">
        <v>572</v>
      </c>
    </row>
    <row r="68" spans="1:14" ht="24" x14ac:dyDescent="0.25">
      <c r="A68" s="35" t="s">
        <v>1803</v>
      </c>
      <c r="B68" s="35" t="s">
        <v>1804</v>
      </c>
      <c r="C68" s="10" t="s">
        <v>156</v>
      </c>
      <c r="D68" s="10" t="s">
        <v>134</v>
      </c>
      <c r="E68" s="10" t="s">
        <v>491</v>
      </c>
      <c r="F68" s="10" t="s">
        <v>157</v>
      </c>
      <c r="G68" s="32" t="str">
        <f t="shared" si="4"/>
        <v>0.25</v>
      </c>
      <c r="H68" s="32" t="str">
        <f t="shared" si="5"/>
        <v>0.25.18</v>
      </c>
      <c r="I68" s="32" t="str">
        <f>VLOOKUP(C68,Hovedkonto!$C$2:$E$11,3,FALSE)</f>
        <v>Byudvikling, bolig- og miljøforanstaltninger</v>
      </c>
      <c r="J68" s="32" t="str">
        <f>VLOOKUP(G68,Hovedfunktion!$E$2:$G$93,3,FALSE)</f>
        <v xml:space="preserve">FASTE EJENDOMME </v>
      </c>
      <c r="K68" s="32" t="str">
        <f>VLOOKUP(H68,Funktion!$G$2:$J$435,4,FALSE)</f>
        <v>Driftsikring af boligbyggeri</v>
      </c>
      <c r="L68" s="32" t="str">
        <f>VLOOKUP(F68,Dranst!$C$2:$D$10,2,FALSE)</f>
        <v>Drift</v>
      </c>
      <c r="M68" s="10" t="s">
        <v>1147</v>
      </c>
      <c r="N68" s="3" t="s">
        <v>573</v>
      </c>
    </row>
    <row r="69" spans="1:14" ht="24" x14ac:dyDescent="0.25">
      <c r="A69" s="35" t="s">
        <v>1803</v>
      </c>
      <c r="B69" s="35" t="s">
        <v>1804</v>
      </c>
      <c r="C69" s="10" t="s">
        <v>156</v>
      </c>
      <c r="D69" s="10" t="s">
        <v>134</v>
      </c>
      <c r="E69" s="10" t="s">
        <v>491</v>
      </c>
      <c r="F69" s="10" t="s">
        <v>157</v>
      </c>
      <c r="G69" s="32" t="str">
        <f t="shared" si="4"/>
        <v>0.25</v>
      </c>
      <c r="H69" s="32" t="str">
        <f t="shared" si="5"/>
        <v>0.25.18</v>
      </c>
      <c r="I69" s="32" t="str">
        <f>VLOOKUP(C69,Hovedkonto!$C$2:$E$11,3,FALSE)</f>
        <v>Byudvikling, bolig- og miljøforanstaltninger</v>
      </c>
      <c r="J69" s="32" t="str">
        <f>VLOOKUP(G69,Hovedfunktion!$E$2:$G$93,3,FALSE)</f>
        <v xml:space="preserve">FASTE EJENDOMME </v>
      </c>
      <c r="K69" s="32" t="str">
        <f>VLOOKUP(H69,Funktion!$G$2:$J$435,4,FALSE)</f>
        <v>Driftsikring af boligbyggeri</v>
      </c>
      <c r="L69" s="32" t="str">
        <f>VLOOKUP(F69,Dranst!$C$2:$D$10,2,FALSE)</f>
        <v>Drift</v>
      </c>
      <c r="M69" s="10" t="s">
        <v>1148</v>
      </c>
      <c r="N69" s="3" t="s">
        <v>574</v>
      </c>
    </row>
    <row r="70" spans="1:14" ht="24" x14ac:dyDescent="0.25">
      <c r="A70" s="35" t="s">
        <v>1803</v>
      </c>
      <c r="B70" s="35" t="s">
        <v>1804</v>
      </c>
      <c r="C70" s="10" t="s">
        <v>156</v>
      </c>
      <c r="D70" s="10" t="s">
        <v>134</v>
      </c>
      <c r="E70" s="10" t="s">
        <v>491</v>
      </c>
      <c r="F70" s="10" t="s">
        <v>157</v>
      </c>
      <c r="G70" s="32" t="str">
        <f t="shared" si="4"/>
        <v>0.25</v>
      </c>
      <c r="H70" s="32" t="str">
        <f t="shared" si="5"/>
        <v>0.25.18</v>
      </c>
      <c r="I70" s="32" t="str">
        <f>VLOOKUP(C70,Hovedkonto!$C$2:$E$11,3,FALSE)</f>
        <v>Byudvikling, bolig- og miljøforanstaltninger</v>
      </c>
      <c r="J70" s="32" t="str">
        <f>VLOOKUP(G70,Hovedfunktion!$E$2:$G$93,3,FALSE)</f>
        <v xml:space="preserve">FASTE EJENDOMME </v>
      </c>
      <c r="K70" s="32" t="str">
        <f>VLOOKUP(H70,Funktion!$G$2:$J$435,4,FALSE)</f>
        <v>Driftsikring af boligbyggeri</v>
      </c>
      <c r="L70" s="32" t="str">
        <f>VLOOKUP(F70,Dranst!$C$2:$D$10,2,FALSE)</f>
        <v>Drift</v>
      </c>
      <c r="M70" s="10" t="s">
        <v>1137</v>
      </c>
      <c r="N70" s="3" t="s">
        <v>575</v>
      </c>
    </row>
    <row r="71" spans="1:14" ht="24" x14ac:dyDescent="0.25">
      <c r="A71" s="35" t="s">
        <v>1803</v>
      </c>
      <c r="B71" s="35" t="s">
        <v>1804</v>
      </c>
      <c r="C71" s="10" t="s">
        <v>156</v>
      </c>
      <c r="D71" s="10" t="s">
        <v>134</v>
      </c>
      <c r="E71" s="10" t="s">
        <v>491</v>
      </c>
      <c r="F71" s="10" t="s">
        <v>157</v>
      </c>
      <c r="G71" s="32" t="str">
        <f t="shared" si="4"/>
        <v>0.25</v>
      </c>
      <c r="H71" s="32" t="str">
        <f t="shared" si="5"/>
        <v>0.25.18</v>
      </c>
      <c r="I71" s="32" t="str">
        <f>VLOOKUP(C71,Hovedkonto!$C$2:$E$11,3,FALSE)</f>
        <v>Byudvikling, bolig- og miljøforanstaltninger</v>
      </c>
      <c r="J71" s="32" t="str">
        <f>VLOOKUP(G71,Hovedfunktion!$E$2:$G$93,3,FALSE)</f>
        <v xml:space="preserve">FASTE EJENDOMME </v>
      </c>
      <c r="K71" s="32" t="str">
        <f>VLOOKUP(H71,Funktion!$G$2:$J$435,4,FALSE)</f>
        <v>Driftsikring af boligbyggeri</v>
      </c>
      <c r="L71" s="32" t="str">
        <f>VLOOKUP(F71,Dranst!$C$2:$D$10,2,FALSE)</f>
        <v>Drift</v>
      </c>
      <c r="M71" s="10" t="s">
        <v>1149</v>
      </c>
      <c r="N71" s="3" t="s">
        <v>576</v>
      </c>
    </row>
    <row r="72" spans="1:14" ht="24" x14ac:dyDescent="0.25">
      <c r="A72" s="35" t="s">
        <v>1803</v>
      </c>
      <c r="B72" s="35" t="s">
        <v>1804</v>
      </c>
      <c r="C72" s="10" t="s">
        <v>156</v>
      </c>
      <c r="D72" s="10" t="s">
        <v>134</v>
      </c>
      <c r="E72" s="10" t="s">
        <v>491</v>
      </c>
      <c r="F72" s="10" t="s">
        <v>157</v>
      </c>
      <c r="G72" s="32" t="str">
        <f t="shared" si="4"/>
        <v>0.25</v>
      </c>
      <c r="H72" s="32" t="str">
        <f t="shared" si="5"/>
        <v>0.25.18</v>
      </c>
      <c r="I72" s="32" t="str">
        <f>VLOOKUP(C72,Hovedkonto!$C$2:$E$11,3,FALSE)</f>
        <v>Byudvikling, bolig- og miljøforanstaltninger</v>
      </c>
      <c r="J72" s="32" t="str">
        <f>VLOOKUP(G72,Hovedfunktion!$E$2:$G$93,3,FALSE)</f>
        <v xml:space="preserve">FASTE EJENDOMME </v>
      </c>
      <c r="K72" s="32" t="str">
        <f>VLOOKUP(H72,Funktion!$G$2:$J$435,4,FALSE)</f>
        <v>Driftsikring af boligbyggeri</v>
      </c>
      <c r="L72" s="32" t="str">
        <f>VLOOKUP(F72,Dranst!$C$2:$D$10,2,FALSE)</f>
        <v>Drift</v>
      </c>
      <c r="M72" s="10" t="s">
        <v>1150</v>
      </c>
      <c r="N72" s="3" t="s">
        <v>577</v>
      </c>
    </row>
    <row r="73" spans="1:14" ht="24" x14ac:dyDescent="0.25">
      <c r="A73" s="35" t="s">
        <v>1803</v>
      </c>
      <c r="B73" s="35" t="s">
        <v>1804</v>
      </c>
      <c r="C73" s="10" t="s">
        <v>156</v>
      </c>
      <c r="D73" s="10" t="s">
        <v>134</v>
      </c>
      <c r="E73" s="10" t="s">
        <v>491</v>
      </c>
      <c r="F73" s="10" t="s">
        <v>157</v>
      </c>
      <c r="G73" s="32" t="str">
        <f t="shared" si="4"/>
        <v>0.25</v>
      </c>
      <c r="H73" s="32" t="str">
        <f t="shared" si="5"/>
        <v>0.25.18</v>
      </c>
      <c r="I73" s="32" t="str">
        <f>VLOOKUP(C73,Hovedkonto!$C$2:$E$11,3,FALSE)</f>
        <v>Byudvikling, bolig- og miljøforanstaltninger</v>
      </c>
      <c r="J73" s="32" t="str">
        <f>VLOOKUP(G73,Hovedfunktion!$E$2:$G$93,3,FALSE)</f>
        <v xml:space="preserve">FASTE EJENDOMME </v>
      </c>
      <c r="K73" s="32" t="str">
        <f>VLOOKUP(H73,Funktion!$G$2:$J$435,4,FALSE)</f>
        <v>Driftsikring af boligbyggeri</v>
      </c>
      <c r="L73" s="32" t="str">
        <f>VLOOKUP(F73,Dranst!$C$2:$D$10,2,FALSE)</f>
        <v>Drift</v>
      </c>
      <c r="M73" s="10" t="s">
        <v>1151</v>
      </c>
      <c r="N73" s="3" t="s">
        <v>578</v>
      </c>
    </row>
    <row r="74" spans="1:14" ht="24" x14ac:dyDescent="0.25">
      <c r="A74" s="35" t="s">
        <v>1803</v>
      </c>
      <c r="B74" s="35" t="s">
        <v>1804</v>
      </c>
      <c r="C74" s="10" t="s">
        <v>156</v>
      </c>
      <c r="D74" s="10" t="s">
        <v>134</v>
      </c>
      <c r="E74" s="10" t="s">
        <v>491</v>
      </c>
      <c r="F74" s="10" t="s">
        <v>157</v>
      </c>
      <c r="G74" s="32" t="str">
        <f t="shared" si="4"/>
        <v>0.25</v>
      </c>
      <c r="H74" s="32" t="str">
        <f t="shared" si="5"/>
        <v>0.25.18</v>
      </c>
      <c r="I74" s="32" t="str">
        <f>VLOOKUP(C74,Hovedkonto!$C$2:$E$11,3,FALSE)</f>
        <v>Byudvikling, bolig- og miljøforanstaltninger</v>
      </c>
      <c r="J74" s="32" t="str">
        <f>VLOOKUP(G74,Hovedfunktion!$E$2:$G$93,3,FALSE)</f>
        <v xml:space="preserve">FASTE EJENDOMME </v>
      </c>
      <c r="K74" s="32" t="str">
        <f>VLOOKUP(H74,Funktion!$G$2:$J$435,4,FALSE)</f>
        <v>Driftsikring af boligbyggeri</v>
      </c>
      <c r="L74" s="32" t="str">
        <f>VLOOKUP(F74,Dranst!$C$2:$D$10,2,FALSE)</f>
        <v>Drift</v>
      </c>
      <c r="M74" s="10" t="s">
        <v>1152</v>
      </c>
      <c r="N74" s="3" t="s">
        <v>579</v>
      </c>
    </row>
    <row r="75" spans="1:14" ht="24" x14ac:dyDescent="0.25">
      <c r="A75" s="35" t="s">
        <v>1803</v>
      </c>
      <c r="B75" s="35" t="s">
        <v>1804</v>
      </c>
      <c r="C75" s="10" t="s">
        <v>156</v>
      </c>
      <c r="D75" s="10" t="s">
        <v>134</v>
      </c>
      <c r="E75" s="10" t="s">
        <v>491</v>
      </c>
      <c r="F75" s="10" t="s">
        <v>157</v>
      </c>
      <c r="G75" s="32" t="str">
        <f t="shared" si="4"/>
        <v>0.25</v>
      </c>
      <c r="H75" s="32" t="str">
        <f t="shared" si="5"/>
        <v>0.25.18</v>
      </c>
      <c r="I75" s="32" t="str">
        <f>VLOOKUP(C75,Hovedkonto!$C$2:$E$11,3,FALSE)</f>
        <v>Byudvikling, bolig- og miljøforanstaltninger</v>
      </c>
      <c r="J75" s="32" t="str">
        <f>VLOOKUP(G75,Hovedfunktion!$E$2:$G$93,3,FALSE)</f>
        <v xml:space="preserve">FASTE EJENDOMME </v>
      </c>
      <c r="K75" s="32" t="str">
        <f>VLOOKUP(H75,Funktion!$G$2:$J$435,4,FALSE)</f>
        <v>Driftsikring af boligbyggeri</v>
      </c>
      <c r="L75" s="32" t="str">
        <f>VLOOKUP(F75,Dranst!$C$2:$D$10,2,FALSE)</f>
        <v>Drift</v>
      </c>
      <c r="M75" s="10" t="s">
        <v>16</v>
      </c>
      <c r="N75" s="3" t="s">
        <v>580</v>
      </c>
    </row>
    <row r="76" spans="1:14" ht="24" x14ac:dyDescent="0.25">
      <c r="A76" s="35" t="s">
        <v>1803</v>
      </c>
      <c r="B76" s="35" t="s">
        <v>1804</v>
      </c>
      <c r="C76" s="10" t="s">
        <v>156</v>
      </c>
      <c r="D76" s="10" t="s">
        <v>134</v>
      </c>
      <c r="E76" s="10" t="s">
        <v>491</v>
      </c>
      <c r="F76" s="10" t="s">
        <v>157</v>
      </c>
      <c r="G76" s="32" t="str">
        <f t="shared" si="4"/>
        <v>0.25</v>
      </c>
      <c r="H76" s="32" t="str">
        <f t="shared" si="5"/>
        <v>0.25.18</v>
      </c>
      <c r="I76" s="32" t="str">
        <f>VLOOKUP(C76,Hovedkonto!$C$2:$E$11,3,FALSE)</f>
        <v>Byudvikling, bolig- og miljøforanstaltninger</v>
      </c>
      <c r="J76" s="32" t="str">
        <f>VLOOKUP(G76,Hovedfunktion!$E$2:$G$93,3,FALSE)</f>
        <v xml:space="preserve">FASTE EJENDOMME </v>
      </c>
      <c r="K76" s="32" t="str">
        <f>VLOOKUP(H76,Funktion!$G$2:$J$435,4,FALSE)</f>
        <v>Driftsikring af boligbyggeri</v>
      </c>
      <c r="L76" s="32" t="str">
        <f>VLOOKUP(F76,Dranst!$C$2:$D$10,2,FALSE)</f>
        <v>Drift</v>
      </c>
      <c r="M76" s="10" t="s">
        <v>1153</v>
      </c>
      <c r="N76" s="3" t="s">
        <v>581</v>
      </c>
    </row>
    <row r="77" spans="1:14" ht="24" x14ac:dyDescent="0.25">
      <c r="A77" s="35" t="s">
        <v>1803</v>
      </c>
      <c r="B77" s="35" t="s">
        <v>1804</v>
      </c>
      <c r="C77" s="10" t="s">
        <v>156</v>
      </c>
      <c r="D77" s="10" t="s">
        <v>134</v>
      </c>
      <c r="E77" s="10" t="s">
        <v>491</v>
      </c>
      <c r="F77" s="10" t="s">
        <v>157</v>
      </c>
      <c r="G77" s="32" t="str">
        <f t="shared" si="4"/>
        <v>0.25</v>
      </c>
      <c r="H77" s="32" t="str">
        <f t="shared" si="5"/>
        <v>0.25.18</v>
      </c>
      <c r="I77" s="32" t="str">
        <f>VLOOKUP(C77,Hovedkonto!$C$2:$E$11,3,FALSE)</f>
        <v>Byudvikling, bolig- og miljøforanstaltninger</v>
      </c>
      <c r="J77" s="32" t="str">
        <f>VLOOKUP(G77,Hovedfunktion!$E$2:$G$93,3,FALSE)</f>
        <v xml:space="preserve">FASTE EJENDOMME </v>
      </c>
      <c r="K77" s="32" t="str">
        <f>VLOOKUP(H77,Funktion!$G$2:$J$435,4,FALSE)</f>
        <v>Driftsikring af boligbyggeri</v>
      </c>
      <c r="L77" s="32" t="str">
        <f>VLOOKUP(F77,Dranst!$C$2:$D$10,2,FALSE)</f>
        <v>Drift</v>
      </c>
      <c r="M77" s="10" t="s">
        <v>1140</v>
      </c>
      <c r="N77" s="3" t="s">
        <v>582</v>
      </c>
    </row>
    <row r="78" spans="1:14" ht="24" x14ac:dyDescent="0.25">
      <c r="A78" s="35" t="s">
        <v>1803</v>
      </c>
      <c r="B78" s="35" t="s">
        <v>1804</v>
      </c>
      <c r="C78" s="10" t="s">
        <v>156</v>
      </c>
      <c r="D78" s="10" t="s">
        <v>134</v>
      </c>
      <c r="E78" s="10" t="s">
        <v>491</v>
      </c>
      <c r="F78" s="10" t="s">
        <v>158</v>
      </c>
      <c r="G78" s="32" t="str">
        <f t="shared" si="4"/>
        <v>0.25</v>
      </c>
      <c r="H78" s="32" t="str">
        <f t="shared" si="5"/>
        <v>0.25.18</v>
      </c>
      <c r="I78" s="32" t="str">
        <f>VLOOKUP(C78,Hovedkonto!$C$2:$E$11,3,FALSE)</f>
        <v>Byudvikling, bolig- og miljøforanstaltninger</v>
      </c>
      <c r="J78" s="32" t="str">
        <f>VLOOKUP(G78,Hovedfunktion!$E$2:$G$93,3,FALSE)</f>
        <v xml:space="preserve">FASTE EJENDOMME </v>
      </c>
      <c r="K78" s="32" t="str">
        <f>VLOOKUP(H78,Funktion!$G$2:$J$435,4,FALSE)</f>
        <v>Driftsikring af boligbyggeri</v>
      </c>
      <c r="L78" s="32" t="str">
        <f>VLOOKUP(F78,Dranst!$C$2:$D$10,2,FALSE)</f>
        <v>Statsrefusion</v>
      </c>
      <c r="M78" s="10" t="s">
        <v>1136</v>
      </c>
      <c r="N78" s="3" t="s">
        <v>568</v>
      </c>
    </row>
    <row r="79" spans="1:14" ht="24" x14ac:dyDescent="0.25">
      <c r="A79" s="35" t="s">
        <v>1803</v>
      </c>
      <c r="B79" s="35" t="s">
        <v>1804</v>
      </c>
      <c r="C79" s="10" t="s">
        <v>156</v>
      </c>
      <c r="D79" s="10" t="s">
        <v>134</v>
      </c>
      <c r="E79" s="10" t="s">
        <v>491</v>
      </c>
      <c r="F79" s="10" t="s">
        <v>158</v>
      </c>
      <c r="G79" s="32" t="str">
        <f t="shared" si="4"/>
        <v>0.25</v>
      </c>
      <c r="H79" s="32" t="str">
        <f t="shared" si="5"/>
        <v>0.25.18</v>
      </c>
      <c r="I79" s="32" t="str">
        <f>VLOOKUP(C79,Hovedkonto!$C$2:$E$11,3,FALSE)</f>
        <v>Byudvikling, bolig- og miljøforanstaltninger</v>
      </c>
      <c r="J79" s="32" t="str">
        <f>VLOOKUP(G79,Hovedfunktion!$E$2:$G$93,3,FALSE)</f>
        <v xml:space="preserve">FASTE EJENDOMME </v>
      </c>
      <c r="K79" s="32" t="str">
        <f>VLOOKUP(H79,Funktion!$G$2:$J$435,4,FALSE)</f>
        <v>Driftsikring af boligbyggeri</v>
      </c>
      <c r="L79" s="32" t="str">
        <f>VLOOKUP(F79,Dranst!$C$2:$D$10,2,FALSE)</f>
        <v>Statsrefusion</v>
      </c>
      <c r="M79" s="10" t="s">
        <v>1138</v>
      </c>
      <c r="N79" s="3" t="s">
        <v>571</v>
      </c>
    </row>
    <row r="80" spans="1:14" ht="24" x14ac:dyDescent="0.25">
      <c r="A80" s="35" t="s">
        <v>1803</v>
      </c>
      <c r="B80" s="35" t="s">
        <v>1804</v>
      </c>
      <c r="C80" s="10" t="s">
        <v>156</v>
      </c>
      <c r="D80" s="10" t="s">
        <v>134</v>
      </c>
      <c r="E80" s="10" t="s">
        <v>491</v>
      </c>
      <c r="F80" s="10" t="s">
        <v>158</v>
      </c>
      <c r="G80" s="32" t="str">
        <f t="shared" si="4"/>
        <v>0.25</v>
      </c>
      <c r="H80" s="32" t="str">
        <f t="shared" si="5"/>
        <v>0.25.18</v>
      </c>
      <c r="I80" s="32" t="str">
        <f>VLOOKUP(C80,Hovedkonto!$C$2:$E$11,3,FALSE)</f>
        <v>Byudvikling, bolig- og miljøforanstaltninger</v>
      </c>
      <c r="J80" s="32" t="str">
        <f>VLOOKUP(G80,Hovedfunktion!$E$2:$G$93,3,FALSE)</f>
        <v xml:space="preserve">FASTE EJENDOMME </v>
      </c>
      <c r="K80" s="32" t="str">
        <f>VLOOKUP(H80,Funktion!$G$2:$J$435,4,FALSE)</f>
        <v>Driftsikring af boligbyggeri</v>
      </c>
      <c r="L80" s="32" t="str">
        <f>VLOOKUP(F80,Dranst!$C$2:$D$10,2,FALSE)</f>
        <v>Statsrefusion</v>
      </c>
      <c r="M80" s="10" t="s">
        <v>1139</v>
      </c>
      <c r="N80" s="3" t="s">
        <v>574</v>
      </c>
    </row>
    <row r="81" spans="1:14" ht="24" x14ac:dyDescent="0.25">
      <c r="A81" s="35" t="s">
        <v>1803</v>
      </c>
      <c r="B81" s="35" t="s">
        <v>1804</v>
      </c>
      <c r="C81" s="10" t="s">
        <v>156</v>
      </c>
      <c r="D81" s="10" t="s">
        <v>134</v>
      </c>
      <c r="E81" s="10" t="s">
        <v>491</v>
      </c>
      <c r="F81" s="10" t="s">
        <v>158</v>
      </c>
      <c r="G81" s="32" t="str">
        <f t="shared" si="4"/>
        <v>0.25</v>
      </c>
      <c r="H81" s="32" t="str">
        <f t="shared" si="5"/>
        <v>0.25.18</v>
      </c>
      <c r="I81" s="32" t="str">
        <f>VLOOKUP(C81,Hovedkonto!$C$2:$E$11,3,FALSE)</f>
        <v>Byudvikling, bolig- og miljøforanstaltninger</v>
      </c>
      <c r="J81" s="32" t="str">
        <f>VLOOKUP(G81,Hovedfunktion!$E$2:$G$93,3,FALSE)</f>
        <v xml:space="preserve">FASTE EJENDOMME </v>
      </c>
      <c r="K81" s="32" t="str">
        <f>VLOOKUP(H81,Funktion!$G$2:$J$435,4,FALSE)</f>
        <v>Driftsikring af boligbyggeri</v>
      </c>
      <c r="L81" s="32" t="str">
        <f>VLOOKUP(F81,Dranst!$C$2:$D$10,2,FALSE)</f>
        <v>Statsrefusion</v>
      </c>
      <c r="M81" s="10" t="s">
        <v>1142</v>
      </c>
      <c r="N81" s="3" t="s">
        <v>575</v>
      </c>
    </row>
    <row r="82" spans="1:14" ht="24" x14ac:dyDescent="0.25">
      <c r="A82" s="35" t="s">
        <v>1803</v>
      </c>
      <c r="B82" s="35" t="s">
        <v>1804</v>
      </c>
      <c r="C82" s="10" t="s">
        <v>156</v>
      </c>
      <c r="D82" s="10" t="s">
        <v>134</v>
      </c>
      <c r="E82" s="10" t="s">
        <v>491</v>
      </c>
      <c r="F82" s="10" t="s">
        <v>158</v>
      </c>
      <c r="G82" s="32" t="str">
        <f t="shared" si="4"/>
        <v>0.25</v>
      </c>
      <c r="H82" s="32" t="str">
        <f t="shared" si="5"/>
        <v>0.25.18</v>
      </c>
      <c r="I82" s="32" t="str">
        <f>VLOOKUP(C82,Hovedkonto!$C$2:$E$11,3,FALSE)</f>
        <v>Byudvikling, bolig- og miljøforanstaltninger</v>
      </c>
      <c r="J82" s="32" t="str">
        <f>VLOOKUP(G82,Hovedfunktion!$E$2:$G$93,3,FALSE)</f>
        <v xml:space="preserve">FASTE EJENDOMME </v>
      </c>
      <c r="K82" s="32" t="str">
        <f>VLOOKUP(H82,Funktion!$G$2:$J$435,4,FALSE)</f>
        <v>Driftsikring af boligbyggeri</v>
      </c>
      <c r="L82" s="32" t="str">
        <f>VLOOKUP(F82,Dranst!$C$2:$D$10,2,FALSE)</f>
        <v>Statsrefusion</v>
      </c>
      <c r="M82" s="10" t="s">
        <v>1144</v>
      </c>
      <c r="N82" s="3" t="s">
        <v>576</v>
      </c>
    </row>
    <row r="83" spans="1:14" ht="24" x14ac:dyDescent="0.25">
      <c r="A83" s="35" t="s">
        <v>1803</v>
      </c>
      <c r="B83" s="35" t="s">
        <v>1804</v>
      </c>
      <c r="C83" s="10" t="s">
        <v>156</v>
      </c>
      <c r="D83" s="10" t="s">
        <v>134</v>
      </c>
      <c r="E83" s="10" t="s">
        <v>491</v>
      </c>
      <c r="F83" s="10" t="s">
        <v>159</v>
      </c>
      <c r="G83" s="32" t="str">
        <f t="shared" si="4"/>
        <v>0.25</v>
      </c>
      <c r="H83" s="32" t="str">
        <f t="shared" si="5"/>
        <v>0.25.18</v>
      </c>
      <c r="I83" s="32" t="str">
        <f>VLOOKUP(C83,Hovedkonto!$C$2:$E$11,3,FALSE)</f>
        <v>Byudvikling, bolig- og miljøforanstaltninger</v>
      </c>
      <c r="J83" s="32" t="str">
        <f>VLOOKUP(G83,Hovedfunktion!$E$2:$G$93,3,FALSE)</f>
        <v xml:space="preserve">FASTE EJENDOMME </v>
      </c>
      <c r="K83" s="32" t="str">
        <f>VLOOKUP(H83,Funktion!$G$2:$J$435,4,FALSE)</f>
        <v>Driftsikring af boligbyggeri</v>
      </c>
      <c r="L83" s="32" t="str">
        <f>VLOOKUP(F83,Dranst!$C$2:$D$10,2,FALSE)</f>
        <v>Anlæg</v>
      </c>
      <c r="M83" s="10" t="s">
        <v>1136</v>
      </c>
      <c r="N83" s="3" t="s">
        <v>583</v>
      </c>
    </row>
    <row r="84" spans="1:14" ht="24" x14ac:dyDescent="0.25">
      <c r="A84" s="35" t="s">
        <v>1803</v>
      </c>
      <c r="B84" s="35" t="s">
        <v>1804</v>
      </c>
      <c r="C84" s="10" t="s">
        <v>156</v>
      </c>
      <c r="D84" s="10" t="s">
        <v>134</v>
      </c>
      <c r="E84" s="10" t="s">
        <v>491</v>
      </c>
      <c r="F84" s="10" t="s">
        <v>159</v>
      </c>
      <c r="G84" s="32" t="str">
        <f t="shared" si="4"/>
        <v>0.25</v>
      </c>
      <c r="H84" s="32" t="str">
        <f t="shared" si="5"/>
        <v>0.25.18</v>
      </c>
      <c r="I84" s="32" t="str">
        <f>VLOOKUP(C84,Hovedkonto!$C$2:$E$11,3,FALSE)</f>
        <v>Byudvikling, bolig- og miljøforanstaltninger</v>
      </c>
      <c r="J84" s="32" t="str">
        <f>VLOOKUP(G84,Hovedfunktion!$E$2:$G$93,3,FALSE)</f>
        <v xml:space="preserve">FASTE EJENDOMME </v>
      </c>
      <c r="K84" s="32" t="str">
        <f>VLOOKUP(H84,Funktion!$G$2:$J$435,4,FALSE)</f>
        <v>Driftsikring af boligbyggeri</v>
      </c>
      <c r="L84" s="32" t="str">
        <f>VLOOKUP(F84,Dranst!$C$2:$D$10,2,FALSE)</f>
        <v>Anlæg</v>
      </c>
      <c r="M84" s="10" t="s">
        <v>1138</v>
      </c>
      <c r="N84" s="3" t="s">
        <v>584</v>
      </c>
    </row>
    <row r="85" spans="1:14" ht="24" x14ac:dyDescent="0.25">
      <c r="A85" s="35" t="s">
        <v>1803</v>
      </c>
      <c r="B85" s="35" t="s">
        <v>1804</v>
      </c>
      <c r="C85" s="10" t="s">
        <v>156</v>
      </c>
      <c r="D85" s="10" t="s">
        <v>134</v>
      </c>
      <c r="E85" s="10" t="s">
        <v>491</v>
      </c>
      <c r="F85" s="10" t="s">
        <v>159</v>
      </c>
      <c r="G85" s="32" t="str">
        <f t="shared" si="4"/>
        <v>0.25</v>
      </c>
      <c r="H85" s="32" t="str">
        <f t="shared" si="5"/>
        <v>0.25.18</v>
      </c>
      <c r="I85" s="32" t="str">
        <f>VLOOKUP(C85,Hovedkonto!$C$2:$E$11,3,FALSE)</f>
        <v>Byudvikling, bolig- og miljøforanstaltninger</v>
      </c>
      <c r="J85" s="32" t="str">
        <f>VLOOKUP(G85,Hovedfunktion!$E$2:$G$93,3,FALSE)</f>
        <v xml:space="preserve">FASTE EJENDOMME </v>
      </c>
      <c r="K85" s="32" t="str">
        <f>VLOOKUP(H85,Funktion!$G$2:$J$435,4,FALSE)</f>
        <v>Driftsikring af boligbyggeri</v>
      </c>
      <c r="L85" s="32" t="str">
        <f>VLOOKUP(F85,Dranst!$C$2:$D$10,2,FALSE)</f>
        <v>Anlæg</v>
      </c>
      <c r="M85" s="10" t="s">
        <v>1139</v>
      </c>
      <c r="N85" s="3" t="s">
        <v>585</v>
      </c>
    </row>
    <row r="86" spans="1:14" ht="24" x14ac:dyDescent="0.25">
      <c r="A86" s="35" t="s">
        <v>1803</v>
      </c>
      <c r="B86" s="35" t="s">
        <v>1804</v>
      </c>
      <c r="C86" s="10" t="s">
        <v>156</v>
      </c>
      <c r="D86" s="10" t="s">
        <v>134</v>
      </c>
      <c r="E86" s="10" t="s">
        <v>491</v>
      </c>
      <c r="F86" s="10" t="s">
        <v>159</v>
      </c>
      <c r="G86" s="32" t="str">
        <f t="shared" si="4"/>
        <v>0.25</v>
      </c>
      <c r="H86" s="32" t="str">
        <f t="shared" si="5"/>
        <v>0.25.18</v>
      </c>
      <c r="I86" s="32" t="str">
        <f>VLOOKUP(C86,Hovedkonto!$C$2:$E$11,3,FALSE)</f>
        <v>Byudvikling, bolig- og miljøforanstaltninger</v>
      </c>
      <c r="J86" s="32" t="str">
        <f>VLOOKUP(G86,Hovedfunktion!$E$2:$G$93,3,FALSE)</f>
        <v xml:space="preserve">FASTE EJENDOMME </v>
      </c>
      <c r="K86" s="32" t="str">
        <f>VLOOKUP(H86,Funktion!$G$2:$J$435,4,FALSE)</f>
        <v>Driftsikring af boligbyggeri</v>
      </c>
      <c r="L86" s="32" t="str">
        <f>VLOOKUP(F86,Dranst!$C$2:$D$10,2,FALSE)</f>
        <v>Anlæg</v>
      </c>
      <c r="M86" s="10" t="s">
        <v>1144</v>
      </c>
      <c r="N86" s="3" t="s">
        <v>1721</v>
      </c>
    </row>
    <row r="87" spans="1:14" ht="24" x14ac:dyDescent="0.25">
      <c r="A87" s="35" t="s">
        <v>1803</v>
      </c>
      <c r="B87" s="35" t="s">
        <v>1804</v>
      </c>
      <c r="C87" s="10" t="s">
        <v>156</v>
      </c>
      <c r="D87" s="10" t="s">
        <v>134</v>
      </c>
      <c r="E87" s="10" t="s">
        <v>491</v>
      </c>
      <c r="F87" s="10" t="s">
        <v>159</v>
      </c>
      <c r="G87" s="32" t="str">
        <f t="shared" si="4"/>
        <v>0.25</v>
      </c>
      <c r="H87" s="32" t="str">
        <f t="shared" si="5"/>
        <v>0.25.18</v>
      </c>
      <c r="I87" s="32" t="str">
        <f>VLOOKUP(C87,Hovedkonto!$C$2:$E$11,3,FALSE)</f>
        <v>Byudvikling, bolig- og miljøforanstaltninger</v>
      </c>
      <c r="J87" s="32" t="str">
        <f>VLOOKUP(G87,Hovedfunktion!$E$2:$G$93,3,FALSE)</f>
        <v xml:space="preserve">FASTE EJENDOMME </v>
      </c>
      <c r="K87" s="32" t="str">
        <f>VLOOKUP(H87,Funktion!$G$2:$J$435,4,FALSE)</f>
        <v>Driftsikring af boligbyggeri</v>
      </c>
      <c r="L87" s="32" t="str">
        <f>VLOOKUP(F87,Dranst!$C$2:$D$10,2,FALSE)</f>
        <v>Anlæg</v>
      </c>
      <c r="M87" s="10" t="s">
        <v>1137</v>
      </c>
      <c r="N87" s="3" t="str">
        <f>IF(M87="001","Anlægstilskud", IF(M87="010","Køb/salg af jord",  IF(M87="015","Køb/salg af bygninger", "Uforvent grupperingskode")))</f>
        <v>Køb/salg af jord</v>
      </c>
    </row>
    <row r="88" spans="1:14" ht="24" x14ac:dyDescent="0.25">
      <c r="A88" s="35" t="s">
        <v>1803</v>
      </c>
      <c r="B88" s="35" t="s">
        <v>1804</v>
      </c>
      <c r="C88" s="10" t="s">
        <v>156</v>
      </c>
      <c r="D88" s="10" t="s">
        <v>134</v>
      </c>
      <c r="E88" s="10" t="s">
        <v>491</v>
      </c>
      <c r="F88" s="10" t="s">
        <v>159</v>
      </c>
      <c r="G88" s="32" t="str">
        <f t="shared" si="4"/>
        <v>0.25</v>
      </c>
      <c r="H88" s="32" t="str">
        <f t="shared" si="5"/>
        <v>0.25.18</v>
      </c>
      <c r="I88" s="32" t="str">
        <f>VLOOKUP(C88,Hovedkonto!$C$2:$E$11,3,FALSE)</f>
        <v>Byudvikling, bolig- og miljøforanstaltninger</v>
      </c>
      <c r="J88" s="32" t="str">
        <f>VLOOKUP(G88,Hovedfunktion!$E$2:$G$93,3,FALSE)</f>
        <v xml:space="preserve">FASTE EJENDOMME </v>
      </c>
      <c r="K88" s="32" t="str">
        <f>VLOOKUP(H88,Funktion!$G$2:$J$435,4,FALSE)</f>
        <v>Driftsikring af boligbyggeri</v>
      </c>
      <c r="L88" s="32" t="str">
        <f>VLOOKUP(F88,Dranst!$C$2:$D$10,2,FALSE)</f>
        <v>Anlæg</v>
      </c>
      <c r="M88" s="10" t="s">
        <v>16</v>
      </c>
      <c r="N88" s="3" t="str">
        <f>IF(M88="001","Anlægstilskud", IF(M88="010","Køb/salg af jord",  IF(M88="015","Køb/salg af bygninger", "Uforvent grupperingskode")))</f>
        <v>Køb/salg af bygninger</v>
      </c>
    </row>
    <row r="89" spans="1:14" ht="24" x14ac:dyDescent="0.25">
      <c r="A89" s="35" t="s">
        <v>1841</v>
      </c>
      <c r="B89" s="35" t="s">
        <v>1804</v>
      </c>
      <c r="C89" s="10" t="s">
        <v>156</v>
      </c>
      <c r="D89" s="10" t="s">
        <v>134</v>
      </c>
      <c r="E89" s="10" t="s">
        <v>529</v>
      </c>
      <c r="F89" s="10" t="s">
        <v>157</v>
      </c>
      <c r="G89" s="32" t="str">
        <f t="shared" si="4"/>
        <v>0.25</v>
      </c>
      <c r="H89" s="32" t="str">
        <f t="shared" si="5"/>
        <v>0.25.19</v>
      </c>
      <c r="I89" s="32" t="str">
        <f>VLOOKUP(C89,Hovedkonto!$C$2:$E$11,3,FALSE)</f>
        <v>Byudvikling, bolig- og miljøforanstaltninger</v>
      </c>
      <c r="J89" s="32" t="str">
        <f>VLOOKUP(G89,Hovedfunktion!$E$2:$G$93,3,FALSE)</f>
        <v xml:space="preserve">FASTE EJENDOMME </v>
      </c>
      <c r="K89" s="32" t="str">
        <f>VLOOKUP(H89,Funktion!$G$2:$J$435,4,FALSE)</f>
        <v>Ældreboliger</v>
      </c>
      <c r="L89" s="32" t="str">
        <f>VLOOKUP(F89,Dranst!$C$2:$D$10,2,FALSE)</f>
        <v>Drift</v>
      </c>
      <c r="M89" s="10" t="s">
        <v>1136</v>
      </c>
      <c r="N89" s="3" t="s">
        <v>1853</v>
      </c>
    </row>
    <row r="90" spans="1:14" ht="24" x14ac:dyDescent="0.25">
      <c r="A90" s="35" t="s">
        <v>1841</v>
      </c>
      <c r="B90" s="35" t="s">
        <v>1804</v>
      </c>
      <c r="C90" s="10" t="s">
        <v>156</v>
      </c>
      <c r="D90" s="10" t="s">
        <v>134</v>
      </c>
      <c r="E90" s="10" t="s">
        <v>529</v>
      </c>
      <c r="F90" s="10" t="s">
        <v>157</v>
      </c>
      <c r="G90" s="32" t="str">
        <f t="shared" si="4"/>
        <v>0.25</v>
      </c>
      <c r="H90" s="32" t="str">
        <f t="shared" si="5"/>
        <v>0.25.19</v>
      </c>
      <c r="I90" s="32" t="str">
        <f>VLOOKUP(C90,Hovedkonto!$C$2:$E$11,3,FALSE)</f>
        <v>Byudvikling, bolig- og miljøforanstaltninger</v>
      </c>
      <c r="J90" s="32" t="str">
        <f>VLOOKUP(G90,Hovedfunktion!$E$2:$G$93,3,FALSE)</f>
        <v xml:space="preserve">FASTE EJENDOMME </v>
      </c>
      <c r="K90" s="32" t="str">
        <f>VLOOKUP(H90,Funktion!$G$2:$J$435,4,FALSE)</f>
        <v>Ældreboliger</v>
      </c>
      <c r="L90" s="32" t="str">
        <f>VLOOKUP(F90,Dranst!$C$2:$D$10,2,FALSE)</f>
        <v>Drift</v>
      </c>
      <c r="M90" s="10" t="s">
        <v>1144</v>
      </c>
      <c r="N90" s="3" t="s">
        <v>1854</v>
      </c>
    </row>
    <row r="91" spans="1:14" ht="24" x14ac:dyDescent="0.25">
      <c r="A91" s="35" t="s">
        <v>1841</v>
      </c>
      <c r="B91" s="35" t="s">
        <v>1804</v>
      </c>
      <c r="C91" s="10" t="s">
        <v>156</v>
      </c>
      <c r="D91" s="10" t="s">
        <v>134</v>
      </c>
      <c r="E91" s="10" t="s">
        <v>529</v>
      </c>
      <c r="F91" s="10" t="s">
        <v>157</v>
      </c>
      <c r="G91" s="32" t="str">
        <f t="shared" si="4"/>
        <v>0.25</v>
      </c>
      <c r="H91" s="32" t="str">
        <f t="shared" si="5"/>
        <v>0.25.19</v>
      </c>
      <c r="I91" s="32" t="str">
        <f>VLOOKUP(C91,Hovedkonto!$C$2:$E$11,3,FALSE)</f>
        <v>Byudvikling, bolig- og miljøforanstaltninger</v>
      </c>
      <c r="J91" s="32" t="str">
        <f>VLOOKUP(G91,Hovedfunktion!$E$2:$G$93,3,FALSE)</f>
        <v xml:space="preserve">FASTE EJENDOMME </v>
      </c>
      <c r="K91" s="32" t="str">
        <f>VLOOKUP(H91,Funktion!$G$2:$J$435,4,FALSE)</f>
        <v>Ældreboliger</v>
      </c>
      <c r="L91" s="32" t="str">
        <f>VLOOKUP(F91,Dranst!$C$2:$D$10,2,FALSE)</f>
        <v>Drift</v>
      </c>
      <c r="M91" s="10" t="s">
        <v>1145</v>
      </c>
      <c r="N91" s="3" t="s">
        <v>1855</v>
      </c>
    </row>
    <row r="92" spans="1:14" ht="24" x14ac:dyDescent="0.25">
      <c r="A92" s="35" t="s">
        <v>1841</v>
      </c>
      <c r="B92" s="35" t="s">
        <v>1804</v>
      </c>
      <c r="C92" s="10" t="s">
        <v>156</v>
      </c>
      <c r="D92" s="10" t="s">
        <v>134</v>
      </c>
      <c r="E92" s="10" t="s">
        <v>529</v>
      </c>
      <c r="F92" s="10" t="s">
        <v>157</v>
      </c>
      <c r="G92" s="32" t="str">
        <f t="shared" si="4"/>
        <v>0.25</v>
      </c>
      <c r="H92" s="32" t="str">
        <f t="shared" si="5"/>
        <v>0.25.19</v>
      </c>
      <c r="I92" s="32" t="str">
        <f>VLOOKUP(C92,Hovedkonto!$C$2:$E$11,3,FALSE)</f>
        <v>Byudvikling, bolig- og miljøforanstaltninger</v>
      </c>
      <c r="J92" s="32" t="str">
        <f>VLOOKUP(G92,Hovedfunktion!$E$2:$G$93,3,FALSE)</f>
        <v xml:space="preserve">FASTE EJENDOMME </v>
      </c>
      <c r="K92" s="32" t="str">
        <f>VLOOKUP(H92,Funktion!$G$2:$J$435,4,FALSE)</f>
        <v>Ældreboliger</v>
      </c>
      <c r="L92" s="32" t="str">
        <f>VLOOKUP(F92,Dranst!$C$2:$D$10,2,FALSE)</f>
        <v>Drift</v>
      </c>
      <c r="M92" s="10" t="s">
        <v>1140</v>
      </c>
      <c r="N92" s="3" t="s">
        <v>1856</v>
      </c>
    </row>
    <row r="93" spans="1:14" ht="24" x14ac:dyDescent="0.25">
      <c r="A93" s="35" t="s">
        <v>1841</v>
      </c>
      <c r="B93" s="35" t="s">
        <v>1804</v>
      </c>
      <c r="C93" s="10" t="s">
        <v>156</v>
      </c>
      <c r="D93" s="10" t="s">
        <v>134</v>
      </c>
      <c r="E93" s="10" t="s">
        <v>529</v>
      </c>
      <c r="F93" s="10" t="s">
        <v>159</v>
      </c>
      <c r="G93" s="32" t="str">
        <f t="shared" si="4"/>
        <v>0.25</v>
      </c>
      <c r="H93" s="32" t="str">
        <f t="shared" si="5"/>
        <v>0.25.19</v>
      </c>
      <c r="I93" s="32" t="str">
        <f>VLOOKUP(C93,Hovedkonto!$C$2:$E$11,3,FALSE)</f>
        <v>Byudvikling, bolig- og miljøforanstaltninger</v>
      </c>
      <c r="J93" s="32" t="str">
        <f>VLOOKUP(G93,Hovedfunktion!$E$2:$G$93,3,FALSE)</f>
        <v xml:space="preserve">FASTE EJENDOMME </v>
      </c>
      <c r="K93" s="32" t="str">
        <f>VLOOKUP(H93,Funktion!$G$2:$J$435,4,FALSE)</f>
        <v>Ældreboliger</v>
      </c>
      <c r="L93" s="32" t="str">
        <f>VLOOKUP(F93,Dranst!$C$2:$D$10,2,FALSE)</f>
        <v>Anlæg</v>
      </c>
      <c r="M93" s="10" t="s">
        <v>1136</v>
      </c>
      <c r="N93" s="3" t="s">
        <v>552</v>
      </c>
    </row>
    <row r="94" spans="1:14" ht="24" x14ac:dyDescent="0.25">
      <c r="A94" s="35" t="s">
        <v>1841</v>
      </c>
      <c r="B94" s="35" t="s">
        <v>1804</v>
      </c>
      <c r="C94" s="10" t="s">
        <v>156</v>
      </c>
      <c r="D94" s="10" t="s">
        <v>134</v>
      </c>
      <c r="E94" s="10" t="s">
        <v>529</v>
      </c>
      <c r="F94" s="10" t="s">
        <v>159</v>
      </c>
      <c r="G94" s="32" t="str">
        <f t="shared" si="4"/>
        <v>0.25</v>
      </c>
      <c r="H94" s="32" t="str">
        <f t="shared" si="5"/>
        <v>0.25.19</v>
      </c>
      <c r="I94" s="32" t="str">
        <f>VLOOKUP(C94,Hovedkonto!$C$2:$E$11,3,FALSE)</f>
        <v>Byudvikling, bolig- og miljøforanstaltninger</v>
      </c>
      <c r="J94" s="32" t="str">
        <f>VLOOKUP(G94,Hovedfunktion!$E$2:$G$93,3,FALSE)</f>
        <v xml:space="preserve">FASTE EJENDOMME </v>
      </c>
      <c r="K94" s="32" t="str">
        <f>VLOOKUP(H94,Funktion!$G$2:$J$435,4,FALSE)</f>
        <v>Ældreboliger</v>
      </c>
      <c r="L94" s="32" t="str">
        <f>VLOOKUP(F94,Dranst!$C$2:$D$10,2,FALSE)</f>
        <v>Anlæg</v>
      </c>
      <c r="M94" s="10" t="s">
        <v>1137</v>
      </c>
      <c r="N94" s="3" t="s">
        <v>553</v>
      </c>
    </row>
    <row r="95" spans="1:14" ht="24" x14ac:dyDescent="0.25">
      <c r="A95" s="35" t="s">
        <v>1841</v>
      </c>
      <c r="B95" s="35" t="s">
        <v>1804</v>
      </c>
      <c r="C95" s="10" t="s">
        <v>156</v>
      </c>
      <c r="D95" s="10" t="s">
        <v>134</v>
      </c>
      <c r="E95" s="10" t="s">
        <v>529</v>
      </c>
      <c r="F95" s="10" t="s">
        <v>159</v>
      </c>
      <c r="G95" s="32" t="str">
        <f t="shared" si="4"/>
        <v>0.25</v>
      </c>
      <c r="H95" s="32" t="str">
        <f t="shared" si="5"/>
        <v>0.25.19</v>
      </c>
      <c r="I95" s="32" t="str">
        <f>VLOOKUP(C95,Hovedkonto!$C$2:$E$11,3,FALSE)</f>
        <v>Byudvikling, bolig- og miljøforanstaltninger</v>
      </c>
      <c r="J95" s="32" t="str">
        <f>VLOOKUP(G95,Hovedfunktion!$E$2:$G$93,3,FALSE)</f>
        <v xml:space="preserve">FASTE EJENDOMME </v>
      </c>
      <c r="K95" s="32" t="str">
        <f>VLOOKUP(H95,Funktion!$G$2:$J$435,4,FALSE)</f>
        <v>Ældreboliger</v>
      </c>
      <c r="L95" s="32" t="str">
        <f>VLOOKUP(F95,Dranst!$C$2:$D$10,2,FALSE)</f>
        <v>Anlæg</v>
      </c>
      <c r="M95" s="10" t="s">
        <v>16</v>
      </c>
      <c r="N95" s="3" t="str">
        <f>IF(M95="001","Anlægstilskud", IF(M95="010","Køb/salg af jord",  IF(M95="015","Køb/salg af bygninger", "Uforvent grupperingskode")))</f>
        <v>Køb/salg af bygninger</v>
      </c>
    </row>
    <row r="96" spans="1:14" ht="24" x14ac:dyDescent="0.25">
      <c r="A96" s="35" t="s">
        <v>1803</v>
      </c>
      <c r="B96" s="35" t="s">
        <v>1804</v>
      </c>
      <c r="C96" s="10" t="s">
        <v>156</v>
      </c>
      <c r="D96" s="10">
        <v>28</v>
      </c>
      <c r="E96" s="10">
        <v>20</v>
      </c>
      <c r="F96" s="10" t="s">
        <v>157</v>
      </c>
      <c r="G96" s="32" t="str">
        <f t="shared" si="4"/>
        <v>0.28</v>
      </c>
      <c r="H96" s="32" t="str">
        <f t="shared" si="5"/>
        <v>0.28.20</v>
      </c>
      <c r="I96" s="32" t="str">
        <f>VLOOKUP(C96,Hovedkonto!$C$2:$E$11,3,FALSE)</f>
        <v>Byudvikling, bolig- og miljøforanstaltninger</v>
      </c>
      <c r="J96" s="32" t="str">
        <f>VLOOKUP(G96,Hovedfunktion!$E$2:$G$93,3,FALSE)</f>
        <v xml:space="preserve">FRITIDSOMRÅDER </v>
      </c>
      <c r="K96" s="32" t="str">
        <f>VLOOKUP(H96,Funktion!$G$2:$J$435,4,FALSE)</f>
        <v>Grønne områder og naturpladser</v>
      </c>
      <c r="L96" s="32" t="str">
        <f>VLOOKUP(F96,Dranst!$C$2:$D$10,2,FALSE)</f>
        <v>Drift</v>
      </c>
      <c r="M96" s="10" t="s">
        <v>1203</v>
      </c>
      <c r="N96" s="3" t="s">
        <v>1204</v>
      </c>
    </row>
    <row r="97" spans="1:14" ht="24" x14ac:dyDescent="0.25">
      <c r="A97" s="35" t="s">
        <v>1803</v>
      </c>
      <c r="B97" s="35" t="s">
        <v>1804</v>
      </c>
      <c r="C97" s="10" t="s">
        <v>156</v>
      </c>
      <c r="D97" s="10" t="s">
        <v>135</v>
      </c>
      <c r="E97" s="10" t="s">
        <v>492</v>
      </c>
      <c r="F97" s="10" t="s">
        <v>159</v>
      </c>
      <c r="G97" s="32" t="str">
        <f t="shared" si="4"/>
        <v>0.28</v>
      </c>
      <c r="H97" s="32" t="str">
        <f t="shared" si="5"/>
        <v>0.28.20</v>
      </c>
      <c r="I97" s="32" t="str">
        <f>VLOOKUP(C97,Hovedkonto!$C$2:$E$11,3,FALSE)</f>
        <v>Byudvikling, bolig- og miljøforanstaltninger</v>
      </c>
      <c r="J97" s="32" t="str">
        <f>VLOOKUP(G97,Hovedfunktion!$E$2:$G$93,3,FALSE)</f>
        <v xml:space="preserve">FRITIDSOMRÅDER </v>
      </c>
      <c r="K97" s="32" t="str">
        <f>VLOOKUP(H97,Funktion!$G$2:$J$435,4,FALSE)</f>
        <v>Grønne områder og naturpladser</v>
      </c>
      <c r="L97" s="32" t="str">
        <f>VLOOKUP(F97,Dranst!$C$2:$D$10,2,FALSE)</f>
        <v>Anlæg</v>
      </c>
      <c r="M97" s="10" t="s">
        <v>1136</v>
      </c>
      <c r="N97" s="3" t="str">
        <f>IF(M97="001","Anlægstilskud", IF(M97="010","Køb/salg af jord",  IF(M97="015","Køb/salg af bygninger", "Uforvent grupperingskode")))</f>
        <v>Anlægstilskud</v>
      </c>
    </row>
    <row r="98" spans="1:14" ht="24" x14ac:dyDescent="0.25">
      <c r="A98" s="35" t="s">
        <v>1803</v>
      </c>
      <c r="B98" s="35" t="s">
        <v>1804</v>
      </c>
      <c r="C98" s="10" t="s">
        <v>156</v>
      </c>
      <c r="D98" s="10" t="s">
        <v>135</v>
      </c>
      <c r="E98" s="10" t="s">
        <v>492</v>
      </c>
      <c r="F98" s="10" t="s">
        <v>159</v>
      </c>
      <c r="G98" s="32" t="str">
        <f t="shared" si="4"/>
        <v>0.28</v>
      </c>
      <c r="H98" s="32" t="str">
        <f t="shared" si="5"/>
        <v>0.28.20</v>
      </c>
      <c r="I98" s="32" t="str">
        <f>VLOOKUP(C98,Hovedkonto!$C$2:$E$11,3,FALSE)</f>
        <v>Byudvikling, bolig- og miljøforanstaltninger</v>
      </c>
      <c r="J98" s="32" t="str">
        <f>VLOOKUP(G98,Hovedfunktion!$E$2:$G$93,3,FALSE)</f>
        <v xml:space="preserve">FRITIDSOMRÅDER </v>
      </c>
      <c r="K98" s="32" t="str">
        <f>VLOOKUP(H98,Funktion!$G$2:$J$435,4,FALSE)</f>
        <v>Grønne områder og naturpladser</v>
      </c>
      <c r="L98" s="32" t="str">
        <f>VLOOKUP(F98,Dranst!$C$2:$D$10,2,FALSE)</f>
        <v>Anlæg</v>
      </c>
      <c r="M98" s="10" t="s">
        <v>1137</v>
      </c>
      <c r="N98" s="3" t="str">
        <f>IF(M98="001","Anlægstilskud", IF(M98="010","Køb/salg af jord",  IF(M98="015","Køb/salg af bygninger", "Uforvent grupperingskode")))</f>
        <v>Køb/salg af jord</v>
      </c>
    </row>
    <row r="99" spans="1:14" ht="24" x14ac:dyDescent="0.25">
      <c r="A99" s="35" t="s">
        <v>1803</v>
      </c>
      <c r="B99" s="35" t="s">
        <v>1804</v>
      </c>
      <c r="C99" s="10" t="s">
        <v>156</v>
      </c>
      <c r="D99" s="10" t="s">
        <v>135</v>
      </c>
      <c r="E99" s="10" t="s">
        <v>492</v>
      </c>
      <c r="F99" s="10" t="s">
        <v>159</v>
      </c>
      <c r="G99" s="32" t="str">
        <f t="shared" si="4"/>
        <v>0.28</v>
      </c>
      <c r="H99" s="32" t="str">
        <f t="shared" si="5"/>
        <v>0.28.20</v>
      </c>
      <c r="I99" s="32" t="str">
        <f>VLOOKUP(C99,Hovedkonto!$C$2:$E$11,3,FALSE)</f>
        <v>Byudvikling, bolig- og miljøforanstaltninger</v>
      </c>
      <c r="J99" s="32" t="str">
        <f>VLOOKUP(G99,Hovedfunktion!$E$2:$G$93,3,FALSE)</f>
        <v xml:space="preserve">FRITIDSOMRÅDER </v>
      </c>
      <c r="K99" s="32" t="str">
        <f>VLOOKUP(H99,Funktion!$G$2:$J$435,4,FALSE)</f>
        <v>Grønne områder og naturpladser</v>
      </c>
      <c r="L99" s="32" t="str">
        <f>VLOOKUP(F99,Dranst!$C$2:$D$10,2,FALSE)</f>
        <v>Anlæg</v>
      </c>
      <c r="M99" s="10" t="s">
        <v>16</v>
      </c>
      <c r="N99" s="3" t="str">
        <f>IF(M99="001","Anlægstilskud", IF(M99="010","Køb/salg af jord",  IF(M99="015","Køb/salg af bygninger", "Uforvent grupperingskode")))</f>
        <v>Køb/salg af bygninger</v>
      </c>
    </row>
    <row r="100" spans="1:14" ht="24" x14ac:dyDescent="0.25">
      <c r="A100" s="35" t="s">
        <v>1803</v>
      </c>
      <c r="B100" s="35" t="s">
        <v>1804</v>
      </c>
      <c r="C100" s="10" t="s">
        <v>156</v>
      </c>
      <c r="D100" s="10" t="s">
        <v>136</v>
      </c>
      <c r="E100" s="10" t="s">
        <v>493</v>
      </c>
      <c r="F100" s="10" t="s">
        <v>157</v>
      </c>
      <c r="G100" s="32" t="str">
        <f t="shared" si="4"/>
        <v>0.32</v>
      </c>
      <c r="H100" s="32" t="str">
        <f t="shared" si="5"/>
        <v>0.32.31</v>
      </c>
      <c r="I100" s="32" t="str">
        <f>VLOOKUP(C100,Hovedkonto!$C$2:$E$11,3,FALSE)</f>
        <v>Byudvikling, bolig- og miljøforanstaltninger</v>
      </c>
      <c r="J100" s="32" t="str">
        <f>VLOOKUP(G100,Hovedfunktion!$E$2:$G$93,3,FALSE)</f>
        <v xml:space="preserve">FRITIDSFACILITETER </v>
      </c>
      <c r="K100" s="32" t="str">
        <f>VLOOKUP(H100,Funktion!$G$2:$J$435,4,FALSE)</f>
        <v>Stadion og idrætsanlæg</v>
      </c>
      <c r="L100" s="32" t="str">
        <f>VLOOKUP(F100,Dranst!$C$2:$D$10,2,FALSE)</f>
        <v>Drift</v>
      </c>
      <c r="M100" s="10" t="s">
        <v>1203</v>
      </c>
      <c r="N100" s="3" t="s">
        <v>1204</v>
      </c>
    </row>
    <row r="101" spans="1:14" ht="24" x14ac:dyDescent="0.25">
      <c r="A101" s="35" t="s">
        <v>1803</v>
      </c>
      <c r="B101" s="35" t="s">
        <v>1804</v>
      </c>
      <c r="C101" s="10" t="s">
        <v>156</v>
      </c>
      <c r="D101" s="10" t="s">
        <v>136</v>
      </c>
      <c r="E101" s="10" t="s">
        <v>493</v>
      </c>
      <c r="F101" s="10" t="s">
        <v>159</v>
      </c>
      <c r="G101" s="32" t="str">
        <f t="shared" si="4"/>
        <v>0.32</v>
      </c>
      <c r="H101" s="32" t="str">
        <f t="shared" si="5"/>
        <v>0.32.31</v>
      </c>
      <c r="I101" s="32" t="str">
        <f>VLOOKUP(C101,Hovedkonto!$C$2:$E$11,3,FALSE)</f>
        <v>Byudvikling, bolig- og miljøforanstaltninger</v>
      </c>
      <c r="J101" s="32" t="str">
        <f>VLOOKUP(G101,Hovedfunktion!$E$2:$G$93,3,FALSE)</f>
        <v xml:space="preserve">FRITIDSFACILITETER </v>
      </c>
      <c r="K101" s="32" t="str">
        <f>VLOOKUP(H101,Funktion!$G$2:$J$435,4,FALSE)</f>
        <v>Stadion og idrætsanlæg</v>
      </c>
      <c r="L101" s="32" t="str">
        <f>VLOOKUP(F101,Dranst!$C$2:$D$10,2,FALSE)</f>
        <v>Anlæg</v>
      </c>
      <c r="M101" s="10" t="s">
        <v>1136</v>
      </c>
      <c r="N101" s="3" t="str">
        <f t="shared" ref="N101:N106" si="6">IF(M101="001","Anlægstilskud", IF(M101="010","Køb/salg af jord",  IF(M101="015","Køb/salg af bygninger", "Uforvent grupperingskode")))</f>
        <v>Anlægstilskud</v>
      </c>
    </row>
    <row r="102" spans="1:14" ht="24" x14ac:dyDescent="0.25">
      <c r="A102" s="35" t="s">
        <v>1803</v>
      </c>
      <c r="B102" s="35" t="s">
        <v>1804</v>
      </c>
      <c r="C102" s="10" t="s">
        <v>156</v>
      </c>
      <c r="D102" s="10" t="s">
        <v>136</v>
      </c>
      <c r="E102" s="10" t="s">
        <v>493</v>
      </c>
      <c r="F102" s="10" t="s">
        <v>159</v>
      </c>
      <c r="G102" s="32" t="str">
        <f t="shared" si="4"/>
        <v>0.32</v>
      </c>
      <c r="H102" s="32" t="str">
        <f t="shared" si="5"/>
        <v>0.32.31</v>
      </c>
      <c r="I102" s="32" t="str">
        <f>VLOOKUP(C102,Hovedkonto!$C$2:$E$11,3,FALSE)</f>
        <v>Byudvikling, bolig- og miljøforanstaltninger</v>
      </c>
      <c r="J102" s="32" t="str">
        <f>VLOOKUP(G102,Hovedfunktion!$E$2:$G$93,3,FALSE)</f>
        <v xml:space="preserve">FRITIDSFACILITETER </v>
      </c>
      <c r="K102" s="32" t="str">
        <f>VLOOKUP(H102,Funktion!$G$2:$J$435,4,FALSE)</f>
        <v>Stadion og idrætsanlæg</v>
      </c>
      <c r="L102" s="32" t="str">
        <f>VLOOKUP(F102,Dranst!$C$2:$D$10,2,FALSE)</f>
        <v>Anlæg</v>
      </c>
      <c r="M102" s="10" t="s">
        <v>1137</v>
      </c>
      <c r="N102" s="3" t="str">
        <f t="shared" si="6"/>
        <v>Køb/salg af jord</v>
      </c>
    </row>
    <row r="103" spans="1:14" ht="24" x14ac:dyDescent="0.25">
      <c r="A103" s="35" t="s">
        <v>1803</v>
      </c>
      <c r="B103" s="35" t="s">
        <v>1804</v>
      </c>
      <c r="C103" s="10" t="s">
        <v>156</v>
      </c>
      <c r="D103" s="10" t="s">
        <v>136</v>
      </c>
      <c r="E103" s="10" t="s">
        <v>493</v>
      </c>
      <c r="F103" s="10" t="s">
        <v>159</v>
      </c>
      <c r="G103" s="32" t="str">
        <f t="shared" si="4"/>
        <v>0.32</v>
      </c>
      <c r="H103" s="32" t="str">
        <f t="shared" si="5"/>
        <v>0.32.31</v>
      </c>
      <c r="I103" s="32" t="str">
        <f>VLOOKUP(C103,Hovedkonto!$C$2:$E$11,3,FALSE)</f>
        <v>Byudvikling, bolig- og miljøforanstaltninger</v>
      </c>
      <c r="J103" s="32" t="str">
        <f>VLOOKUP(G103,Hovedfunktion!$E$2:$G$93,3,FALSE)</f>
        <v xml:space="preserve">FRITIDSFACILITETER </v>
      </c>
      <c r="K103" s="32" t="str">
        <f>VLOOKUP(H103,Funktion!$G$2:$J$435,4,FALSE)</f>
        <v>Stadion og idrætsanlæg</v>
      </c>
      <c r="L103" s="32" t="str">
        <f>VLOOKUP(F103,Dranst!$C$2:$D$10,2,FALSE)</f>
        <v>Anlæg</v>
      </c>
      <c r="M103" s="10" t="s">
        <v>16</v>
      </c>
      <c r="N103" s="3" t="str">
        <f t="shared" si="6"/>
        <v>Køb/salg af bygninger</v>
      </c>
    </row>
    <row r="104" spans="1:14" ht="24" x14ac:dyDescent="0.25">
      <c r="A104" s="35" t="s">
        <v>1803</v>
      </c>
      <c r="B104" s="35" t="s">
        <v>1804</v>
      </c>
      <c r="C104" s="10" t="s">
        <v>156</v>
      </c>
      <c r="D104" s="10" t="s">
        <v>136</v>
      </c>
      <c r="E104" s="10" t="s">
        <v>137</v>
      </c>
      <c r="F104" s="10" t="s">
        <v>159</v>
      </c>
      <c r="G104" s="32" t="str">
        <f t="shared" si="4"/>
        <v>0.32</v>
      </c>
      <c r="H104" s="32" t="str">
        <f t="shared" si="5"/>
        <v>0.32.35</v>
      </c>
      <c r="I104" s="32" t="str">
        <f>VLOOKUP(C104,Hovedkonto!$C$2:$E$11,3,FALSE)</f>
        <v>Byudvikling, bolig- og miljøforanstaltninger</v>
      </c>
      <c r="J104" s="32" t="str">
        <f>VLOOKUP(G104,Hovedfunktion!$E$2:$G$93,3,FALSE)</f>
        <v xml:space="preserve">FRITIDSFACILITETER </v>
      </c>
      <c r="K104" s="32" t="str">
        <f>VLOOKUP(H104,Funktion!$G$2:$J$435,4,FALSE)</f>
        <v>Andre fritidsfaciliteter</v>
      </c>
      <c r="L104" s="32" t="str">
        <f>VLOOKUP(F104,Dranst!$C$2:$D$10,2,FALSE)</f>
        <v>Anlæg</v>
      </c>
      <c r="M104" s="10" t="s">
        <v>1136</v>
      </c>
      <c r="N104" s="3" t="str">
        <f t="shared" si="6"/>
        <v>Anlægstilskud</v>
      </c>
    </row>
    <row r="105" spans="1:14" ht="24" x14ac:dyDescent="0.25">
      <c r="A105" s="35" t="s">
        <v>1803</v>
      </c>
      <c r="B105" s="35" t="s">
        <v>1804</v>
      </c>
      <c r="C105" s="10" t="s">
        <v>156</v>
      </c>
      <c r="D105" s="10" t="s">
        <v>136</v>
      </c>
      <c r="E105" s="10" t="s">
        <v>137</v>
      </c>
      <c r="F105" s="10" t="s">
        <v>159</v>
      </c>
      <c r="G105" s="32" t="str">
        <f t="shared" si="4"/>
        <v>0.32</v>
      </c>
      <c r="H105" s="32" t="str">
        <f t="shared" si="5"/>
        <v>0.32.35</v>
      </c>
      <c r="I105" s="32" t="str">
        <f>VLOOKUP(C105,Hovedkonto!$C$2:$E$11,3,FALSE)</f>
        <v>Byudvikling, bolig- og miljøforanstaltninger</v>
      </c>
      <c r="J105" s="32" t="str">
        <f>VLOOKUP(G105,Hovedfunktion!$E$2:$G$93,3,FALSE)</f>
        <v xml:space="preserve">FRITIDSFACILITETER </v>
      </c>
      <c r="K105" s="32" t="str">
        <f>VLOOKUP(H105,Funktion!$G$2:$J$435,4,FALSE)</f>
        <v>Andre fritidsfaciliteter</v>
      </c>
      <c r="L105" s="32" t="str">
        <f>VLOOKUP(F105,Dranst!$C$2:$D$10,2,FALSE)</f>
        <v>Anlæg</v>
      </c>
      <c r="M105" s="10" t="s">
        <v>1137</v>
      </c>
      <c r="N105" s="3" t="str">
        <f t="shared" si="6"/>
        <v>Køb/salg af jord</v>
      </c>
    </row>
    <row r="106" spans="1:14" ht="24" x14ac:dyDescent="0.25">
      <c r="A106" s="35" t="s">
        <v>1803</v>
      </c>
      <c r="B106" s="35" t="s">
        <v>1804</v>
      </c>
      <c r="C106" s="10" t="s">
        <v>156</v>
      </c>
      <c r="D106" s="10" t="s">
        <v>136</v>
      </c>
      <c r="E106" s="10" t="s">
        <v>137</v>
      </c>
      <c r="F106" s="10" t="s">
        <v>159</v>
      </c>
      <c r="G106" s="32" t="str">
        <f t="shared" si="4"/>
        <v>0.32</v>
      </c>
      <c r="H106" s="32" t="str">
        <f t="shared" si="5"/>
        <v>0.32.35</v>
      </c>
      <c r="I106" s="32" t="str">
        <f>VLOOKUP(C106,Hovedkonto!$C$2:$E$11,3,FALSE)</f>
        <v>Byudvikling, bolig- og miljøforanstaltninger</v>
      </c>
      <c r="J106" s="32" t="str">
        <f>VLOOKUP(G106,Hovedfunktion!$E$2:$G$93,3,FALSE)</f>
        <v xml:space="preserve">FRITIDSFACILITETER </v>
      </c>
      <c r="K106" s="32" t="str">
        <f>VLOOKUP(H106,Funktion!$G$2:$J$435,4,FALSE)</f>
        <v>Andre fritidsfaciliteter</v>
      </c>
      <c r="L106" s="32" t="str">
        <f>VLOOKUP(F106,Dranst!$C$2:$D$10,2,FALSE)</f>
        <v>Anlæg</v>
      </c>
      <c r="M106" s="10" t="s">
        <v>16</v>
      </c>
      <c r="N106" s="3" t="str">
        <f t="shared" si="6"/>
        <v>Køb/salg af bygninger</v>
      </c>
    </row>
    <row r="107" spans="1:14" ht="24" x14ac:dyDescent="0.25">
      <c r="A107" s="35" t="s">
        <v>1803</v>
      </c>
      <c r="B107" s="35" t="s">
        <v>1804</v>
      </c>
      <c r="C107" s="10" t="s">
        <v>156</v>
      </c>
      <c r="D107" s="10" t="s">
        <v>137</v>
      </c>
      <c r="E107" s="10" t="s">
        <v>494</v>
      </c>
      <c r="F107" s="10" t="s">
        <v>157</v>
      </c>
      <c r="G107" s="32" t="str">
        <f t="shared" si="4"/>
        <v>0.35</v>
      </c>
      <c r="H107" s="32" t="str">
        <f t="shared" si="5"/>
        <v>0.35.40</v>
      </c>
      <c r="I107" s="32" t="str">
        <f>VLOOKUP(C107,Hovedkonto!$C$2:$E$11,3,FALSE)</f>
        <v>Byudvikling, bolig- og miljøforanstaltninger</v>
      </c>
      <c r="J107" s="32" t="str">
        <f>VLOOKUP(G107,Hovedfunktion!$E$2:$G$93,3,FALSE)</f>
        <v xml:space="preserve">KIRKEGÅRDE </v>
      </c>
      <c r="K107" s="32" t="str">
        <f>VLOOKUP(H107,Funktion!$G$2:$J$435,4,FALSE)</f>
        <v>Kirkegårde</v>
      </c>
      <c r="L107" s="32" t="str">
        <f>VLOOKUP(F107,Dranst!$C$2:$D$10,2,FALSE)</f>
        <v>Drift</v>
      </c>
      <c r="M107" s="10" t="s">
        <v>1203</v>
      </c>
      <c r="N107" s="3" t="s">
        <v>1204</v>
      </c>
    </row>
    <row r="108" spans="1:14" ht="24" x14ac:dyDescent="0.25">
      <c r="A108" s="35" t="s">
        <v>1803</v>
      </c>
      <c r="B108" s="35" t="s">
        <v>1804</v>
      </c>
      <c r="C108" s="10" t="s">
        <v>156</v>
      </c>
      <c r="D108" s="10" t="s">
        <v>137</v>
      </c>
      <c r="E108" s="10" t="s">
        <v>494</v>
      </c>
      <c r="F108" s="10" t="s">
        <v>159</v>
      </c>
      <c r="G108" s="32" t="str">
        <f t="shared" si="4"/>
        <v>0.35</v>
      </c>
      <c r="H108" s="32" t="str">
        <f t="shared" si="5"/>
        <v>0.35.40</v>
      </c>
      <c r="I108" s="32" t="str">
        <f>VLOOKUP(C108,Hovedkonto!$C$2:$E$11,3,FALSE)</f>
        <v>Byudvikling, bolig- og miljøforanstaltninger</v>
      </c>
      <c r="J108" s="32" t="str">
        <f>VLOOKUP(G108,Hovedfunktion!$E$2:$G$93,3,FALSE)</f>
        <v xml:space="preserve">KIRKEGÅRDE </v>
      </c>
      <c r="K108" s="32" t="str">
        <f>VLOOKUP(H108,Funktion!$G$2:$J$435,4,FALSE)</f>
        <v>Kirkegårde</v>
      </c>
      <c r="L108" s="32" t="str">
        <f>VLOOKUP(F108,Dranst!$C$2:$D$10,2,FALSE)</f>
        <v>Anlæg</v>
      </c>
      <c r="M108" s="10" t="s">
        <v>1136</v>
      </c>
      <c r="N108" s="3" t="str">
        <f t="shared" ref="N108:N146" si="7">IF(M108="001","Anlægstilskud", IF(M108="010","Køb/salg af jord",  IF(M108="015","Køb/salg af bygninger", "Uforvent grupperingskode")))</f>
        <v>Anlægstilskud</v>
      </c>
    </row>
    <row r="109" spans="1:14" ht="24" x14ac:dyDescent="0.25">
      <c r="A109" s="35" t="s">
        <v>1803</v>
      </c>
      <c r="B109" s="35" t="s">
        <v>1804</v>
      </c>
      <c r="C109" s="10" t="s">
        <v>156</v>
      </c>
      <c r="D109" s="10" t="s">
        <v>137</v>
      </c>
      <c r="E109" s="10" t="s">
        <v>494</v>
      </c>
      <c r="F109" s="10" t="s">
        <v>159</v>
      </c>
      <c r="G109" s="32" t="str">
        <f t="shared" si="4"/>
        <v>0.35</v>
      </c>
      <c r="H109" s="32" t="str">
        <f t="shared" si="5"/>
        <v>0.35.40</v>
      </c>
      <c r="I109" s="32" t="str">
        <f>VLOOKUP(C109,Hovedkonto!$C$2:$E$11,3,FALSE)</f>
        <v>Byudvikling, bolig- og miljøforanstaltninger</v>
      </c>
      <c r="J109" s="32" t="str">
        <f>VLOOKUP(G109,Hovedfunktion!$E$2:$G$93,3,FALSE)</f>
        <v xml:space="preserve">KIRKEGÅRDE </v>
      </c>
      <c r="K109" s="32" t="str">
        <f>VLOOKUP(H109,Funktion!$G$2:$J$435,4,FALSE)</f>
        <v>Kirkegårde</v>
      </c>
      <c r="L109" s="32" t="str">
        <f>VLOOKUP(F109,Dranst!$C$2:$D$10,2,FALSE)</f>
        <v>Anlæg</v>
      </c>
      <c r="M109" s="10" t="s">
        <v>1137</v>
      </c>
      <c r="N109" s="3" t="str">
        <f t="shared" si="7"/>
        <v>Køb/salg af jord</v>
      </c>
    </row>
    <row r="110" spans="1:14" ht="24" x14ac:dyDescent="0.25">
      <c r="A110" s="35" t="s">
        <v>1803</v>
      </c>
      <c r="B110" s="35" t="s">
        <v>1804</v>
      </c>
      <c r="C110" s="10" t="s">
        <v>156</v>
      </c>
      <c r="D110" s="10" t="s">
        <v>137</v>
      </c>
      <c r="E110" s="10" t="s">
        <v>494</v>
      </c>
      <c r="F110" s="10" t="s">
        <v>159</v>
      </c>
      <c r="G110" s="32" t="str">
        <f t="shared" si="4"/>
        <v>0.35</v>
      </c>
      <c r="H110" s="32" t="str">
        <f t="shared" si="5"/>
        <v>0.35.40</v>
      </c>
      <c r="I110" s="32" t="str">
        <f>VLOOKUP(C110,Hovedkonto!$C$2:$E$11,3,FALSE)</f>
        <v>Byudvikling, bolig- og miljøforanstaltninger</v>
      </c>
      <c r="J110" s="32" t="str">
        <f>VLOOKUP(G110,Hovedfunktion!$E$2:$G$93,3,FALSE)</f>
        <v xml:space="preserve">KIRKEGÅRDE </v>
      </c>
      <c r="K110" s="32" t="str">
        <f>VLOOKUP(H110,Funktion!$G$2:$J$435,4,FALSE)</f>
        <v>Kirkegårde</v>
      </c>
      <c r="L110" s="32" t="str">
        <f>VLOOKUP(F110,Dranst!$C$2:$D$10,2,FALSE)</f>
        <v>Anlæg</v>
      </c>
      <c r="M110" s="10" t="s">
        <v>16</v>
      </c>
      <c r="N110" s="3" t="str">
        <f t="shared" si="7"/>
        <v>Køb/salg af bygninger</v>
      </c>
    </row>
    <row r="111" spans="1:14" ht="24" x14ac:dyDescent="0.25">
      <c r="A111" s="35" t="s">
        <v>1803</v>
      </c>
      <c r="B111" s="35" t="s">
        <v>1804</v>
      </c>
      <c r="C111" s="10" t="s">
        <v>156</v>
      </c>
      <c r="D111" s="10" t="s">
        <v>138</v>
      </c>
      <c r="E111" s="10" t="s">
        <v>151</v>
      </c>
      <c r="F111" s="10" t="s">
        <v>159</v>
      </c>
      <c r="G111" s="32" t="str">
        <f t="shared" si="4"/>
        <v>0.38</v>
      </c>
      <c r="H111" s="32" t="str">
        <f t="shared" si="5"/>
        <v>0.38.50</v>
      </c>
      <c r="I111" s="32" t="str">
        <f>VLOOKUP(C111,Hovedkonto!$C$2:$E$11,3,FALSE)</f>
        <v>Byudvikling, bolig- og miljøforanstaltninger</v>
      </c>
      <c r="J111" s="32" t="str">
        <f>VLOOKUP(G111,Hovedfunktion!$E$2:$G$93,3,FALSE)</f>
        <v xml:space="preserve">NATURBESKYTTELSE </v>
      </c>
      <c r="K111" s="32" t="str">
        <f>VLOOKUP(H111,Funktion!$G$2:$J$435,4,FALSE)</f>
        <v>Naturforvaltningsprojekter</v>
      </c>
      <c r="L111" s="32" t="str">
        <f>VLOOKUP(F111,Dranst!$C$2:$D$10,2,FALSE)</f>
        <v>Anlæg</v>
      </c>
      <c r="M111" s="10" t="s">
        <v>1136</v>
      </c>
      <c r="N111" s="3" t="str">
        <f t="shared" si="7"/>
        <v>Anlægstilskud</v>
      </c>
    </row>
    <row r="112" spans="1:14" ht="24" x14ac:dyDescent="0.25">
      <c r="A112" s="35" t="s">
        <v>1803</v>
      </c>
      <c r="B112" s="35" t="s">
        <v>1804</v>
      </c>
      <c r="C112" s="10" t="s">
        <v>156</v>
      </c>
      <c r="D112" s="10" t="s">
        <v>138</v>
      </c>
      <c r="E112" s="10" t="s">
        <v>151</v>
      </c>
      <c r="F112" s="10" t="s">
        <v>159</v>
      </c>
      <c r="G112" s="32" t="str">
        <f t="shared" si="4"/>
        <v>0.38</v>
      </c>
      <c r="H112" s="32" t="str">
        <f t="shared" si="5"/>
        <v>0.38.50</v>
      </c>
      <c r="I112" s="32" t="str">
        <f>VLOOKUP(C112,Hovedkonto!$C$2:$E$11,3,FALSE)</f>
        <v>Byudvikling, bolig- og miljøforanstaltninger</v>
      </c>
      <c r="J112" s="32" t="str">
        <f>VLOOKUP(G112,Hovedfunktion!$E$2:$G$93,3,FALSE)</f>
        <v xml:space="preserve">NATURBESKYTTELSE </v>
      </c>
      <c r="K112" s="32" t="str">
        <f>VLOOKUP(H112,Funktion!$G$2:$J$435,4,FALSE)</f>
        <v>Naturforvaltningsprojekter</v>
      </c>
      <c r="L112" s="32" t="str">
        <f>VLOOKUP(F112,Dranst!$C$2:$D$10,2,FALSE)</f>
        <v>Anlæg</v>
      </c>
      <c r="M112" s="10" t="s">
        <v>1137</v>
      </c>
      <c r="N112" s="3" t="str">
        <f t="shared" si="7"/>
        <v>Køb/salg af jord</v>
      </c>
    </row>
    <row r="113" spans="1:14" ht="24" x14ac:dyDescent="0.25">
      <c r="A113" s="35" t="s">
        <v>1803</v>
      </c>
      <c r="B113" s="35" t="s">
        <v>1804</v>
      </c>
      <c r="C113" s="10" t="s">
        <v>156</v>
      </c>
      <c r="D113" s="10" t="s">
        <v>138</v>
      </c>
      <c r="E113" s="10" t="s">
        <v>151</v>
      </c>
      <c r="F113" s="10" t="s">
        <v>159</v>
      </c>
      <c r="G113" s="32" t="str">
        <f t="shared" si="4"/>
        <v>0.38</v>
      </c>
      <c r="H113" s="32" t="str">
        <f t="shared" si="5"/>
        <v>0.38.50</v>
      </c>
      <c r="I113" s="32" t="str">
        <f>VLOOKUP(C113,Hovedkonto!$C$2:$E$11,3,FALSE)</f>
        <v>Byudvikling, bolig- og miljøforanstaltninger</v>
      </c>
      <c r="J113" s="32" t="str">
        <f>VLOOKUP(G113,Hovedfunktion!$E$2:$G$93,3,FALSE)</f>
        <v xml:space="preserve">NATURBESKYTTELSE </v>
      </c>
      <c r="K113" s="32" t="str">
        <f>VLOOKUP(H113,Funktion!$G$2:$J$435,4,FALSE)</f>
        <v>Naturforvaltningsprojekter</v>
      </c>
      <c r="L113" s="32" t="str">
        <f>VLOOKUP(F113,Dranst!$C$2:$D$10,2,FALSE)</f>
        <v>Anlæg</v>
      </c>
      <c r="M113" s="10" t="s">
        <v>16</v>
      </c>
      <c r="N113" s="3" t="str">
        <f t="shared" si="7"/>
        <v>Køb/salg af bygninger</v>
      </c>
    </row>
    <row r="114" spans="1:14" ht="24" x14ac:dyDescent="0.25">
      <c r="A114" s="35" t="s">
        <v>1803</v>
      </c>
      <c r="B114" s="35" t="s">
        <v>1804</v>
      </c>
      <c r="C114" s="10" t="s">
        <v>156</v>
      </c>
      <c r="D114" s="10" t="s">
        <v>138</v>
      </c>
      <c r="E114" s="10" t="s">
        <v>152</v>
      </c>
      <c r="F114" s="10" t="s">
        <v>159</v>
      </c>
      <c r="G114" s="32" t="str">
        <f t="shared" si="4"/>
        <v>0.38</v>
      </c>
      <c r="H114" s="32" t="str">
        <f t="shared" si="5"/>
        <v>0.38.51</v>
      </c>
      <c r="I114" s="32" t="str">
        <f>VLOOKUP(C114,Hovedkonto!$C$2:$E$11,3,FALSE)</f>
        <v>Byudvikling, bolig- og miljøforanstaltninger</v>
      </c>
      <c r="J114" s="32" t="str">
        <f>VLOOKUP(G114,Hovedfunktion!$E$2:$G$93,3,FALSE)</f>
        <v xml:space="preserve">NATURBESKYTTELSE </v>
      </c>
      <c r="K114" s="32" t="str">
        <f>VLOOKUP(H114,Funktion!$G$2:$J$435,4,FALSE)</f>
        <v>Natura 2000</v>
      </c>
      <c r="L114" s="32" t="str">
        <f>VLOOKUP(F114,Dranst!$C$2:$D$10,2,FALSE)</f>
        <v>Anlæg</v>
      </c>
      <c r="M114" s="10" t="s">
        <v>1136</v>
      </c>
      <c r="N114" s="3" t="str">
        <f t="shared" si="7"/>
        <v>Anlægstilskud</v>
      </c>
    </row>
    <row r="115" spans="1:14" ht="24" x14ac:dyDescent="0.25">
      <c r="A115" s="35" t="s">
        <v>1803</v>
      </c>
      <c r="B115" s="35" t="s">
        <v>1804</v>
      </c>
      <c r="C115" s="10" t="s">
        <v>156</v>
      </c>
      <c r="D115" s="10" t="s">
        <v>138</v>
      </c>
      <c r="E115" s="10" t="s">
        <v>152</v>
      </c>
      <c r="F115" s="10" t="s">
        <v>159</v>
      </c>
      <c r="G115" s="32" t="str">
        <f t="shared" si="4"/>
        <v>0.38</v>
      </c>
      <c r="H115" s="32" t="str">
        <f t="shared" si="5"/>
        <v>0.38.51</v>
      </c>
      <c r="I115" s="32" t="str">
        <f>VLOOKUP(C115,Hovedkonto!$C$2:$E$11,3,FALSE)</f>
        <v>Byudvikling, bolig- og miljøforanstaltninger</v>
      </c>
      <c r="J115" s="32" t="str">
        <f>VLOOKUP(G115,Hovedfunktion!$E$2:$G$93,3,FALSE)</f>
        <v xml:space="preserve">NATURBESKYTTELSE </v>
      </c>
      <c r="K115" s="32" t="str">
        <f>VLOOKUP(H115,Funktion!$G$2:$J$435,4,FALSE)</f>
        <v>Natura 2000</v>
      </c>
      <c r="L115" s="32" t="str">
        <f>VLOOKUP(F115,Dranst!$C$2:$D$10,2,FALSE)</f>
        <v>Anlæg</v>
      </c>
      <c r="M115" s="10" t="s">
        <v>1137</v>
      </c>
      <c r="N115" s="3" t="str">
        <f t="shared" si="7"/>
        <v>Køb/salg af jord</v>
      </c>
    </row>
    <row r="116" spans="1:14" ht="24" x14ac:dyDescent="0.25">
      <c r="A116" s="35" t="s">
        <v>1803</v>
      </c>
      <c r="B116" s="35" t="s">
        <v>1804</v>
      </c>
      <c r="C116" s="10" t="s">
        <v>156</v>
      </c>
      <c r="D116" s="10" t="s">
        <v>138</v>
      </c>
      <c r="E116" s="10" t="s">
        <v>152</v>
      </c>
      <c r="F116" s="10" t="s">
        <v>159</v>
      </c>
      <c r="G116" s="32" t="str">
        <f t="shared" si="4"/>
        <v>0.38</v>
      </c>
      <c r="H116" s="32" t="str">
        <f t="shared" si="5"/>
        <v>0.38.51</v>
      </c>
      <c r="I116" s="32" t="str">
        <f>VLOOKUP(C116,Hovedkonto!$C$2:$E$11,3,FALSE)</f>
        <v>Byudvikling, bolig- og miljøforanstaltninger</v>
      </c>
      <c r="J116" s="32" t="str">
        <f>VLOOKUP(G116,Hovedfunktion!$E$2:$G$93,3,FALSE)</f>
        <v xml:space="preserve">NATURBESKYTTELSE </v>
      </c>
      <c r="K116" s="32" t="str">
        <f>VLOOKUP(H116,Funktion!$G$2:$J$435,4,FALSE)</f>
        <v>Natura 2000</v>
      </c>
      <c r="L116" s="32" t="str">
        <f>VLOOKUP(F116,Dranst!$C$2:$D$10,2,FALSE)</f>
        <v>Anlæg</v>
      </c>
      <c r="M116" s="10" t="s">
        <v>16</v>
      </c>
      <c r="N116" s="3" t="str">
        <f t="shared" si="7"/>
        <v>Køb/salg af bygninger</v>
      </c>
    </row>
    <row r="117" spans="1:14" ht="24" x14ac:dyDescent="0.25">
      <c r="A117" s="35" t="s">
        <v>1803</v>
      </c>
      <c r="B117" s="35" t="s">
        <v>1804</v>
      </c>
      <c r="C117" s="10" t="s">
        <v>156</v>
      </c>
      <c r="D117" s="10" t="s">
        <v>138</v>
      </c>
      <c r="E117" s="10" t="s">
        <v>140</v>
      </c>
      <c r="F117" s="10" t="s">
        <v>159</v>
      </c>
      <c r="G117" s="32" t="str">
        <f t="shared" si="4"/>
        <v>0.38</v>
      </c>
      <c r="H117" s="32" t="str">
        <f t="shared" si="5"/>
        <v>0.38.52</v>
      </c>
      <c r="I117" s="32" t="str">
        <f>VLOOKUP(C117,Hovedkonto!$C$2:$E$11,3,FALSE)</f>
        <v>Byudvikling, bolig- og miljøforanstaltninger</v>
      </c>
      <c r="J117" s="32" t="str">
        <f>VLOOKUP(G117,Hovedfunktion!$E$2:$G$93,3,FALSE)</f>
        <v xml:space="preserve">NATURBESKYTTELSE </v>
      </c>
      <c r="K117" s="32" t="str">
        <f>VLOOKUP(H117,Funktion!$G$2:$J$435,4,FALSE)</f>
        <v>Fredningserstatninger</v>
      </c>
      <c r="L117" s="32" t="str">
        <f>VLOOKUP(F117,Dranst!$C$2:$D$10,2,FALSE)</f>
        <v>Anlæg</v>
      </c>
      <c r="M117" s="10" t="s">
        <v>1136</v>
      </c>
      <c r="N117" s="3" t="str">
        <f t="shared" si="7"/>
        <v>Anlægstilskud</v>
      </c>
    </row>
    <row r="118" spans="1:14" ht="24" x14ac:dyDescent="0.25">
      <c r="A118" s="35" t="s">
        <v>1803</v>
      </c>
      <c r="B118" s="35" t="s">
        <v>1804</v>
      </c>
      <c r="C118" s="10" t="s">
        <v>156</v>
      </c>
      <c r="D118" s="10" t="s">
        <v>138</v>
      </c>
      <c r="E118" s="10" t="s">
        <v>140</v>
      </c>
      <c r="F118" s="10" t="s">
        <v>159</v>
      </c>
      <c r="G118" s="32" t="str">
        <f t="shared" si="4"/>
        <v>0.38</v>
      </c>
      <c r="H118" s="32" t="str">
        <f t="shared" si="5"/>
        <v>0.38.52</v>
      </c>
      <c r="I118" s="32" t="str">
        <f>VLOOKUP(C118,Hovedkonto!$C$2:$E$11,3,FALSE)</f>
        <v>Byudvikling, bolig- og miljøforanstaltninger</v>
      </c>
      <c r="J118" s="32" t="str">
        <f>VLOOKUP(G118,Hovedfunktion!$E$2:$G$93,3,FALSE)</f>
        <v xml:space="preserve">NATURBESKYTTELSE </v>
      </c>
      <c r="K118" s="32" t="str">
        <f>VLOOKUP(H118,Funktion!$G$2:$J$435,4,FALSE)</f>
        <v>Fredningserstatninger</v>
      </c>
      <c r="L118" s="32" t="str">
        <f>VLOOKUP(F118,Dranst!$C$2:$D$10,2,FALSE)</f>
        <v>Anlæg</v>
      </c>
      <c r="M118" s="10" t="s">
        <v>1137</v>
      </c>
      <c r="N118" s="3" t="str">
        <f t="shared" si="7"/>
        <v>Køb/salg af jord</v>
      </c>
    </row>
    <row r="119" spans="1:14" ht="24" x14ac:dyDescent="0.25">
      <c r="A119" s="35" t="s">
        <v>1803</v>
      </c>
      <c r="B119" s="35" t="s">
        <v>1804</v>
      </c>
      <c r="C119" s="10" t="s">
        <v>156</v>
      </c>
      <c r="D119" s="10" t="s">
        <v>138</v>
      </c>
      <c r="E119" s="10" t="s">
        <v>140</v>
      </c>
      <c r="F119" s="10" t="s">
        <v>159</v>
      </c>
      <c r="G119" s="32" t="str">
        <f t="shared" si="4"/>
        <v>0.38</v>
      </c>
      <c r="H119" s="32" t="str">
        <f t="shared" si="5"/>
        <v>0.38.52</v>
      </c>
      <c r="I119" s="32" t="str">
        <f>VLOOKUP(C119,Hovedkonto!$C$2:$E$11,3,FALSE)</f>
        <v>Byudvikling, bolig- og miljøforanstaltninger</v>
      </c>
      <c r="J119" s="32" t="str">
        <f>VLOOKUP(G119,Hovedfunktion!$E$2:$G$93,3,FALSE)</f>
        <v xml:space="preserve">NATURBESKYTTELSE </v>
      </c>
      <c r="K119" s="32" t="str">
        <f>VLOOKUP(H119,Funktion!$G$2:$J$435,4,FALSE)</f>
        <v>Fredningserstatninger</v>
      </c>
      <c r="L119" s="32" t="str">
        <f>VLOOKUP(F119,Dranst!$C$2:$D$10,2,FALSE)</f>
        <v>Anlæg</v>
      </c>
      <c r="M119" s="10" t="s">
        <v>16</v>
      </c>
      <c r="N119" s="3" t="str">
        <f t="shared" si="7"/>
        <v>Køb/salg af bygninger</v>
      </c>
    </row>
    <row r="120" spans="1:14" ht="24" x14ac:dyDescent="0.25">
      <c r="A120" s="35" t="s">
        <v>1803</v>
      </c>
      <c r="B120" s="35" t="s">
        <v>1804</v>
      </c>
      <c r="C120" s="10" t="s">
        <v>156</v>
      </c>
      <c r="D120" s="10" t="s">
        <v>138</v>
      </c>
      <c r="E120" s="10" t="s">
        <v>495</v>
      </c>
      <c r="F120" s="10" t="s">
        <v>159</v>
      </c>
      <c r="G120" s="32" t="str">
        <f t="shared" si="4"/>
        <v>0.38</v>
      </c>
      <c r="H120" s="32" t="str">
        <f t="shared" si="5"/>
        <v>0.38.53</v>
      </c>
      <c r="I120" s="32" t="str">
        <f>VLOOKUP(C120,Hovedkonto!$C$2:$E$11,3,FALSE)</f>
        <v>Byudvikling, bolig- og miljøforanstaltninger</v>
      </c>
      <c r="J120" s="32" t="str">
        <f>VLOOKUP(G120,Hovedfunktion!$E$2:$G$93,3,FALSE)</f>
        <v xml:space="preserve">NATURBESKYTTELSE </v>
      </c>
      <c r="K120" s="32" t="str">
        <f>VLOOKUP(H120,Funktion!$G$2:$J$435,4,FALSE)</f>
        <v>Skove</v>
      </c>
      <c r="L120" s="32" t="str">
        <f>VLOOKUP(F120,Dranst!$C$2:$D$10,2,FALSE)</f>
        <v>Anlæg</v>
      </c>
      <c r="M120" s="10" t="s">
        <v>1136</v>
      </c>
      <c r="N120" s="3" t="str">
        <f t="shared" si="7"/>
        <v>Anlægstilskud</v>
      </c>
    </row>
    <row r="121" spans="1:14" ht="24" x14ac:dyDescent="0.25">
      <c r="A121" s="35" t="s">
        <v>1803</v>
      </c>
      <c r="B121" s="35" t="s">
        <v>1804</v>
      </c>
      <c r="C121" s="10" t="s">
        <v>156</v>
      </c>
      <c r="D121" s="10" t="s">
        <v>138</v>
      </c>
      <c r="E121" s="10" t="s">
        <v>495</v>
      </c>
      <c r="F121" s="10" t="s">
        <v>159</v>
      </c>
      <c r="G121" s="32" t="str">
        <f t="shared" si="4"/>
        <v>0.38</v>
      </c>
      <c r="H121" s="32" t="str">
        <f t="shared" si="5"/>
        <v>0.38.53</v>
      </c>
      <c r="I121" s="32" t="str">
        <f>VLOOKUP(C121,Hovedkonto!$C$2:$E$11,3,FALSE)</f>
        <v>Byudvikling, bolig- og miljøforanstaltninger</v>
      </c>
      <c r="J121" s="32" t="str">
        <f>VLOOKUP(G121,Hovedfunktion!$E$2:$G$93,3,FALSE)</f>
        <v xml:space="preserve">NATURBESKYTTELSE </v>
      </c>
      <c r="K121" s="32" t="str">
        <f>VLOOKUP(H121,Funktion!$G$2:$J$435,4,FALSE)</f>
        <v>Skove</v>
      </c>
      <c r="L121" s="32" t="str">
        <f>VLOOKUP(F121,Dranst!$C$2:$D$10,2,FALSE)</f>
        <v>Anlæg</v>
      </c>
      <c r="M121" s="10" t="s">
        <v>1137</v>
      </c>
      <c r="N121" s="3" t="str">
        <f t="shared" si="7"/>
        <v>Køb/salg af jord</v>
      </c>
    </row>
    <row r="122" spans="1:14" ht="24" x14ac:dyDescent="0.25">
      <c r="A122" s="35" t="s">
        <v>1803</v>
      </c>
      <c r="B122" s="35" t="s">
        <v>1804</v>
      </c>
      <c r="C122" s="10" t="s">
        <v>156</v>
      </c>
      <c r="D122" s="10" t="s">
        <v>138</v>
      </c>
      <c r="E122" s="10" t="s">
        <v>495</v>
      </c>
      <c r="F122" s="10" t="s">
        <v>159</v>
      </c>
      <c r="G122" s="32" t="str">
        <f t="shared" si="4"/>
        <v>0.38</v>
      </c>
      <c r="H122" s="32" t="str">
        <f t="shared" si="5"/>
        <v>0.38.53</v>
      </c>
      <c r="I122" s="32" t="str">
        <f>VLOOKUP(C122,Hovedkonto!$C$2:$E$11,3,FALSE)</f>
        <v>Byudvikling, bolig- og miljøforanstaltninger</v>
      </c>
      <c r="J122" s="32" t="str">
        <f>VLOOKUP(G122,Hovedfunktion!$E$2:$G$93,3,FALSE)</f>
        <v xml:space="preserve">NATURBESKYTTELSE </v>
      </c>
      <c r="K122" s="32" t="str">
        <f>VLOOKUP(H122,Funktion!$G$2:$J$435,4,FALSE)</f>
        <v>Skove</v>
      </c>
      <c r="L122" s="32" t="str">
        <f>VLOOKUP(F122,Dranst!$C$2:$D$10,2,FALSE)</f>
        <v>Anlæg</v>
      </c>
      <c r="M122" s="10" t="s">
        <v>16</v>
      </c>
      <c r="N122" s="3" t="str">
        <f t="shared" si="7"/>
        <v>Køb/salg af bygninger</v>
      </c>
    </row>
    <row r="123" spans="1:14" ht="24" x14ac:dyDescent="0.25">
      <c r="A123" s="35" t="s">
        <v>1803</v>
      </c>
      <c r="B123" s="35" t="s">
        <v>1804</v>
      </c>
      <c r="C123" s="10" t="s">
        <v>156</v>
      </c>
      <c r="D123" s="10" t="s">
        <v>138</v>
      </c>
      <c r="E123" s="10" t="s">
        <v>496</v>
      </c>
      <c r="F123" s="10" t="s">
        <v>159</v>
      </c>
      <c r="G123" s="32" t="str">
        <f t="shared" si="4"/>
        <v>0.38</v>
      </c>
      <c r="H123" s="32" t="str">
        <f t="shared" si="5"/>
        <v>0.38.54</v>
      </c>
      <c r="I123" s="32" t="str">
        <f>VLOOKUP(C123,Hovedkonto!$C$2:$E$11,3,FALSE)</f>
        <v>Byudvikling, bolig- og miljøforanstaltninger</v>
      </c>
      <c r="J123" s="32" t="str">
        <f>VLOOKUP(G123,Hovedfunktion!$E$2:$G$93,3,FALSE)</f>
        <v xml:space="preserve">NATURBESKYTTELSE </v>
      </c>
      <c r="K123" s="32" t="str">
        <f>VLOOKUP(H123,Funktion!$G$2:$J$435,4,FALSE)</f>
        <v>Sandflugt</v>
      </c>
      <c r="L123" s="32" t="str">
        <f>VLOOKUP(F123,Dranst!$C$2:$D$10,2,FALSE)</f>
        <v>Anlæg</v>
      </c>
      <c r="M123" s="10" t="s">
        <v>1136</v>
      </c>
      <c r="N123" s="3" t="str">
        <f t="shared" si="7"/>
        <v>Anlægstilskud</v>
      </c>
    </row>
    <row r="124" spans="1:14" ht="24" x14ac:dyDescent="0.25">
      <c r="A124" s="35" t="s">
        <v>1803</v>
      </c>
      <c r="B124" s="35" t="s">
        <v>1804</v>
      </c>
      <c r="C124" s="10" t="s">
        <v>156</v>
      </c>
      <c r="D124" s="10" t="s">
        <v>138</v>
      </c>
      <c r="E124" s="10" t="s">
        <v>496</v>
      </c>
      <c r="F124" s="10" t="s">
        <v>159</v>
      </c>
      <c r="G124" s="32" t="str">
        <f t="shared" si="4"/>
        <v>0.38</v>
      </c>
      <c r="H124" s="32" t="str">
        <f t="shared" si="5"/>
        <v>0.38.54</v>
      </c>
      <c r="I124" s="32" t="str">
        <f>VLOOKUP(C124,Hovedkonto!$C$2:$E$11,3,FALSE)</f>
        <v>Byudvikling, bolig- og miljøforanstaltninger</v>
      </c>
      <c r="J124" s="32" t="str">
        <f>VLOOKUP(G124,Hovedfunktion!$E$2:$G$93,3,FALSE)</f>
        <v xml:space="preserve">NATURBESKYTTELSE </v>
      </c>
      <c r="K124" s="32" t="str">
        <f>VLOOKUP(H124,Funktion!$G$2:$J$435,4,FALSE)</f>
        <v>Sandflugt</v>
      </c>
      <c r="L124" s="32" t="str">
        <f>VLOOKUP(F124,Dranst!$C$2:$D$10,2,FALSE)</f>
        <v>Anlæg</v>
      </c>
      <c r="M124" s="10" t="s">
        <v>1137</v>
      </c>
      <c r="N124" s="3" t="str">
        <f t="shared" si="7"/>
        <v>Køb/salg af jord</v>
      </c>
    </row>
    <row r="125" spans="1:14" ht="24" x14ac:dyDescent="0.25">
      <c r="A125" s="35" t="s">
        <v>1803</v>
      </c>
      <c r="B125" s="35" t="s">
        <v>1804</v>
      </c>
      <c r="C125" s="10" t="s">
        <v>156</v>
      </c>
      <c r="D125" s="10" t="s">
        <v>138</v>
      </c>
      <c r="E125" s="10" t="s">
        <v>496</v>
      </c>
      <c r="F125" s="10" t="s">
        <v>159</v>
      </c>
      <c r="G125" s="32" t="str">
        <f t="shared" si="4"/>
        <v>0.38</v>
      </c>
      <c r="H125" s="32" t="str">
        <f t="shared" si="5"/>
        <v>0.38.54</v>
      </c>
      <c r="I125" s="32" t="str">
        <f>VLOOKUP(C125,Hovedkonto!$C$2:$E$11,3,FALSE)</f>
        <v>Byudvikling, bolig- og miljøforanstaltninger</v>
      </c>
      <c r="J125" s="32" t="str">
        <f>VLOOKUP(G125,Hovedfunktion!$E$2:$G$93,3,FALSE)</f>
        <v xml:space="preserve">NATURBESKYTTELSE </v>
      </c>
      <c r="K125" s="32" t="str">
        <f>VLOOKUP(H125,Funktion!$G$2:$J$435,4,FALSE)</f>
        <v>Sandflugt</v>
      </c>
      <c r="L125" s="32" t="str">
        <f>VLOOKUP(F125,Dranst!$C$2:$D$10,2,FALSE)</f>
        <v>Anlæg</v>
      </c>
      <c r="M125" s="10" t="s">
        <v>16</v>
      </c>
      <c r="N125" s="3" t="str">
        <f t="shared" si="7"/>
        <v>Køb/salg af bygninger</v>
      </c>
    </row>
    <row r="126" spans="1:14" ht="24" x14ac:dyDescent="0.25">
      <c r="A126" s="35" t="s">
        <v>1803</v>
      </c>
      <c r="B126" s="35" t="s">
        <v>1804</v>
      </c>
      <c r="C126" s="10" t="s">
        <v>156</v>
      </c>
      <c r="D126" s="10" t="s">
        <v>139</v>
      </c>
      <c r="E126" s="10" t="s">
        <v>497</v>
      </c>
      <c r="F126" s="10" t="s">
        <v>159</v>
      </c>
      <c r="G126" s="32" t="str">
        <f t="shared" si="4"/>
        <v>0.48</v>
      </c>
      <c r="H126" s="32" t="str">
        <f t="shared" si="5"/>
        <v>0.48.70</v>
      </c>
      <c r="I126" s="32" t="str">
        <f>VLOOKUP(C126,Hovedkonto!$C$2:$E$11,3,FALSE)</f>
        <v>Byudvikling, bolig- og miljøforanstaltninger</v>
      </c>
      <c r="J126" s="32" t="str">
        <f>VLOOKUP(G126,Hovedfunktion!$E$2:$G$93,3,FALSE)</f>
        <v xml:space="preserve">VANDLØBSVÆSEN </v>
      </c>
      <c r="K126" s="32" t="str">
        <f>VLOOKUP(H126,Funktion!$G$2:$J$435,4,FALSE)</f>
        <v>Fælles formål</v>
      </c>
      <c r="L126" s="32" t="str">
        <f>VLOOKUP(F126,Dranst!$C$2:$D$10,2,FALSE)</f>
        <v>Anlæg</v>
      </c>
      <c r="M126" s="10" t="s">
        <v>1136</v>
      </c>
      <c r="N126" s="3" t="str">
        <f t="shared" si="7"/>
        <v>Anlægstilskud</v>
      </c>
    </row>
    <row r="127" spans="1:14" ht="24" x14ac:dyDescent="0.25">
      <c r="A127" s="35" t="s">
        <v>1803</v>
      </c>
      <c r="B127" s="35" t="s">
        <v>1804</v>
      </c>
      <c r="C127" s="10" t="s">
        <v>156</v>
      </c>
      <c r="D127" s="10" t="s">
        <v>139</v>
      </c>
      <c r="E127" s="10" t="s">
        <v>497</v>
      </c>
      <c r="F127" s="10" t="s">
        <v>159</v>
      </c>
      <c r="G127" s="32" t="str">
        <f t="shared" si="4"/>
        <v>0.48</v>
      </c>
      <c r="H127" s="32" t="str">
        <f t="shared" si="5"/>
        <v>0.48.70</v>
      </c>
      <c r="I127" s="32" t="str">
        <f>VLOOKUP(C127,Hovedkonto!$C$2:$E$11,3,FALSE)</f>
        <v>Byudvikling, bolig- og miljøforanstaltninger</v>
      </c>
      <c r="J127" s="32" t="str">
        <f>VLOOKUP(G127,Hovedfunktion!$E$2:$G$93,3,FALSE)</f>
        <v xml:space="preserve">VANDLØBSVÆSEN </v>
      </c>
      <c r="K127" s="32" t="str">
        <f>VLOOKUP(H127,Funktion!$G$2:$J$435,4,FALSE)</f>
        <v>Fælles formål</v>
      </c>
      <c r="L127" s="32" t="str">
        <f>VLOOKUP(F127,Dranst!$C$2:$D$10,2,FALSE)</f>
        <v>Anlæg</v>
      </c>
      <c r="M127" s="10" t="s">
        <v>1137</v>
      </c>
      <c r="N127" s="3" t="str">
        <f t="shared" si="7"/>
        <v>Køb/salg af jord</v>
      </c>
    </row>
    <row r="128" spans="1:14" ht="24" x14ac:dyDescent="0.25">
      <c r="A128" s="35" t="s">
        <v>1803</v>
      </c>
      <c r="B128" s="35" t="s">
        <v>1804</v>
      </c>
      <c r="C128" s="10" t="s">
        <v>156</v>
      </c>
      <c r="D128" s="10" t="s">
        <v>139</v>
      </c>
      <c r="E128" s="10" t="s">
        <v>497</v>
      </c>
      <c r="F128" s="10" t="s">
        <v>159</v>
      </c>
      <c r="G128" s="32" t="str">
        <f t="shared" si="4"/>
        <v>0.48</v>
      </c>
      <c r="H128" s="32" t="str">
        <f t="shared" si="5"/>
        <v>0.48.70</v>
      </c>
      <c r="I128" s="32" t="str">
        <f>VLOOKUP(C128,Hovedkonto!$C$2:$E$11,3,FALSE)</f>
        <v>Byudvikling, bolig- og miljøforanstaltninger</v>
      </c>
      <c r="J128" s="32" t="str">
        <f>VLOOKUP(G128,Hovedfunktion!$E$2:$G$93,3,FALSE)</f>
        <v xml:space="preserve">VANDLØBSVÆSEN </v>
      </c>
      <c r="K128" s="32" t="str">
        <f>VLOOKUP(H128,Funktion!$G$2:$J$435,4,FALSE)</f>
        <v>Fælles formål</v>
      </c>
      <c r="L128" s="32" t="str">
        <f>VLOOKUP(F128,Dranst!$C$2:$D$10,2,FALSE)</f>
        <v>Anlæg</v>
      </c>
      <c r="M128" s="10" t="s">
        <v>16</v>
      </c>
      <c r="N128" s="3" t="str">
        <f t="shared" si="7"/>
        <v>Køb/salg af bygninger</v>
      </c>
    </row>
    <row r="129" spans="1:14" ht="24" x14ac:dyDescent="0.25">
      <c r="A129" s="35" t="s">
        <v>1803</v>
      </c>
      <c r="B129" s="35" t="s">
        <v>1804</v>
      </c>
      <c r="C129" s="10" t="s">
        <v>156</v>
      </c>
      <c r="D129" s="10" t="s">
        <v>139</v>
      </c>
      <c r="E129" s="10" t="s">
        <v>498</v>
      </c>
      <c r="F129" s="10" t="s">
        <v>159</v>
      </c>
      <c r="G129" s="32" t="str">
        <f t="shared" si="4"/>
        <v>0.48</v>
      </c>
      <c r="H129" s="32" t="str">
        <f t="shared" si="5"/>
        <v>0.48.71</v>
      </c>
      <c r="I129" s="32" t="str">
        <f>VLOOKUP(C129,Hovedkonto!$C$2:$E$11,3,FALSE)</f>
        <v>Byudvikling, bolig- og miljøforanstaltninger</v>
      </c>
      <c r="J129" s="32" t="str">
        <f>VLOOKUP(G129,Hovedfunktion!$E$2:$G$93,3,FALSE)</f>
        <v xml:space="preserve">VANDLØBSVÆSEN </v>
      </c>
      <c r="K129" s="32" t="str">
        <f>VLOOKUP(H129,Funktion!$G$2:$J$435,4,FALSE)</f>
        <v>Vedligeholdelse af vandløb</v>
      </c>
      <c r="L129" s="32" t="str">
        <f>VLOOKUP(F129,Dranst!$C$2:$D$10,2,FALSE)</f>
        <v>Anlæg</v>
      </c>
      <c r="M129" s="10" t="s">
        <v>1136</v>
      </c>
      <c r="N129" s="3" t="str">
        <f t="shared" si="7"/>
        <v>Anlægstilskud</v>
      </c>
    </row>
    <row r="130" spans="1:14" ht="24" x14ac:dyDescent="0.25">
      <c r="A130" s="35" t="s">
        <v>1803</v>
      </c>
      <c r="B130" s="35" t="s">
        <v>1804</v>
      </c>
      <c r="C130" s="10" t="s">
        <v>156</v>
      </c>
      <c r="D130" s="10" t="s">
        <v>139</v>
      </c>
      <c r="E130" s="10" t="s">
        <v>498</v>
      </c>
      <c r="F130" s="10" t="s">
        <v>159</v>
      </c>
      <c r="G130" s="32" t="str">
        <f t="shared" ref="G130:G193" si="8">CONCATENATE(C130,".",D130)</f>
        <v>0.48</v>
      </c>
      <c r="H130" s="32" t="str">
        <f t="shared" ref="H130:H193" si="9">CONCATENATE(C130,".",D130,".",E130)</f>
        <v>0.48.71</v>
      </c>
      <c r="I130" s="32" t="str">
        <f>VLOOKUP(C130,Hovedkonto!$C$2:$E$11,3,FALSE)</f>
        <v>Byudvikling, bolig- og miljøforanstaltninger</v>
      </c>
      <c r="J130" s="32" t="str">
        <f>VLOOKUP(G130,Hovedfunktion!$E$2:$G$93,3,FALSE)</f>
        <v xml:space="preserve">VANDLØBSVÆSEN </v>
      </c>
      <c r="K130" s="32" t="str">
        <f>VLOOKUP(H130,Funktion!$G$2:$J$435,4,FALSE)</f>
        <v>Vedligeholdelse af vandløb</v>
      </c>
      <c r="L130" s="32" t="str">
        <f>VLOOKUP(F130,Dranst!$C$2:$D$10,2,FALSE)</f>
        <v>Anlæg</v>
      </c>
      <c r="M130" s="10" t="s">
        <v>1137</v>
      </c>
      <c r="N130" s="3" t="str">
        <f t="shared" si="7"/>
        <v>Køb/salg af jord</v>
      </c>
    </row>
    <row r="131" spans="1:14" ht="24" x14ac:dyDescent="0.25">
      <c r="A131" s="35" t="s">
        <v>1803</v>
      </c>
      <c r="B131" s="35" t="s">
        <v>1804</v>
      </c>
      <c r="C131" s="10" t="s">
        <v>156</v>
      </c>
      <c r="D131" s="10" t="s">
        <v>139</v>
      </c>
      <c r="E131" s="10" t="s">
        <v>498</v>
      </c>
      <c r="F131" s="10" t="s">
        <v>159</v>
      </c>
      <c r="G131" s="32" t="str">
        <f t="shared" si="8"/>
        <v>0.48</v>
      </c>
      <c r="H131" s="32" t="str">
        <f t="shared" si="9"/>
        <v>0.48.71</v>
      </c>
      <c r="I131" s="32" t="str">
        <f>VLOOKUP(C131,Hovedkonto!$C$2:$E$11,3,FALSE)</f>
        <v>Byudvikling, bolig- og miljøforanstaltninger</v>
      </c>
      <c r="J131" s="32" t="str">
        <f>VLOOKUP(G131,Hovedfunktion!$E$2:$G$93,3,FALSE)</f>
        <v xml:space="preserve">VANDLØBSVÆSEN </v>
      </c>
      <c r="K131" s="32" t="str">
        <f>VLOOKUP(H131,Funktion!$G$2:$J$435,4,FALSE)</f>
        <v>Vedligeholdelse af vandløb</v>
      </c>
      <c r="L131" s="32" t="str">
        <f>VLOOKUP(F131,Dranst!$C$2:$D$10,2,FALSE)</f>
        <v>Anlæg</v>
      </c>
      <c r="M131" s="10" t="s">
        <v>16</v>
      </c>
      <c r="N131" s="3" t="str">
        <f t="shared" si="7"/>
        <v>Køb/salg af bygninger</v>
      </c>
    </row>
    <row r="132" spans="1:14" ht="24" x14ac:dyDescent="0.25">
      <c r="A132" s="35" t="s">
        <v>1803</v>
      </c>
      <c r="B132" s="35" t="s">
        <v>1804</v>
      </c>
      <c r="C132" s="10" t="s">
        <v>156</v>
      </c>
      <c r="D132" s="10" t="s">
        <v>139</v>
      </c>
      <c r="E132" s="10" t="s">
        <v>148</v>
      </c>
      <c r="F132" s="10" t="s">
        <v>159</v>
      </c>
      <c r="G132" s="32" t="str">
        <f t="shared" si="8"/>
        <v>0.48</v>
      </c>
      <c r="H132" s="32" t="str">
        <f t="shared" si="9"/>
        <v>0.48.72</v>
      </c>
      <c r="I132" s="32" t="str">
        <f>VLOOKUP(C132,Hovedkonto!$C$2:$E$11,3,FALSE)</f>
        <v>Byudvikling, bolig- og miljøforanstaltninger</v>
      </c>
      <c r="J132" s="32" t="str">
        <f>VLOOKUP(G132,Hovedfunktion!$E$2:$G$93,3,FALSE)</f>
        <v xml:space="preserve">VANDLØBSVÆSEN </v>
      </c>
      <c r="K132" s="32" t="str">
        <f>VLOOKUP(H132,Funktion!$G$2:$J$435,4,FALSE)</f>
        <v>Bidrag for vedligeholdelsesarbejde m.v.</v>
      </c>
      <c r="L132" s="32" t="str">
        <f>VLOOKUP(F132,Dranst!$C$2:$D$10,2,FALSE)</f>
        <v>Anlæg</v>
      </c>
      <c r="M132" s="10" t="s">
        <v>1136</v>
      </c>
      <c r="N132" s="3" t="str">
        <f t="shared" si="7"/>
        <v>Anlægstilskud</v>
      </c>
    </row>
    <row r="133" spans="1:14" ht="24" x14ac:dyDescent="0.25">
      <c r="A133" s="35" t="s">
        <v>1803</v>
      </c>
      <c r="B133" s="35" t="s">
        <v>1804</v>
      </c>
      <c r="C133" s="10" t="s">
        <v>156</v>
      </c>
      <c r="D133" s="10" t="s">
        <v>139</v>
      </c>
      <c r="E133" s="10" t="s">
        <v>148</v>
      </c>
      <c r="F133" s="10" t="s">
        <v>159</v>
      </c>
      <c r="G133" s="32" t="str">
        <f t="shared" si="8"/>
        <v>0.48</v>
      </c>
      <c r="H133" s="32" t="str">
        <f t="shared" si="9"/>
        <v>0.48.72</v>
      </c>
      <c r="I133" s="32" t="str">
        <f>VLOOKUP(C133,Hovedkonto!$C$2:$E$11,3,FALSE)</f>
        <v>Byudvikling, bolig- og miljøforanstaltninger</v>
      </c>
      <c r="J133" s="32" t="str">
        <f>VLOOKUP(G133,Hovedfunktion!$E$2:$G$93,3,FALSE)</f>
        <v xml:space="preserve">VANDLØBSVÆSEN </v>
      </c>
      <c r="K133" s="32" t="str">
        <f>VLOOKUP(H133,Funktion!$G$2:$J$435,4,FALSE)</f>
        <v>Bidrag for vedligeholdelsesarbejde m.v.</v>
      </c>
      <c r="L133" s="32" t="str">
        <f>VLOOKUP(F133,Dranst!$C$2:$D$10,2,FALSE)</f>
        <v>Anlæg</v>
      </c>
      <c r="M133" s="10" t="s">
        <v>1137</v>
      </c>
      <c r="N133" s="3" t="str">
        <f t="shared" si="7"/>
        <v>Køb/salg af jord</v>
      </c>
    </row>
    <row r="134" spans="1:14" ht="24" x14ac:dyDescent="0.25">
      <c r="A134" s="35" t="s">
        <v>1803</v>
      </c>
      <c r="B134" s="35" t="s">
        <v>1804</v>
      </c>
      <c r="C134" s="10" t="s">
        <v>156</v>
      </c>
      <c r="D134" s="10" t="s">
        <v>139</v>
      </c>
      <c r="E134" s="10" t="s">
        <v>148</v>
      </c>
      <c r="F134" s="10" t="s">
        <v>159</v>
      </c>
      <c r="G134" s="32" t="str">
        <f t="shared" si="8"/>
        <v>0.48</v>
      </c>
      <c r="H134" s="32" t="str">
        <f t="shared" si="9"/>
        <v>0.48.72</v>
      </c>
      <c r="I134" s="32" t="str">
        <f>VLOOKUP(C134,Hovedkonto!$C$2:$E$11,3,FALSE)</f>
        <v>Byudvikling, bolig- og miljøforanstaltninger</v>
      </c>
      <c r="J134" s="32" t="str">
        <f>VLOOKUP(G134,Hovedfunktion!$E$2:$G$93,3,FALSE)</f>
        <v xml:space="preserve">VANDLØBSVÆSEN </v>
      </c>
      <c r="K134" s="32" t="str">
        <f>VLOOKUP(H134,Funktion!$G$2:$J$435,4,FALSE)</f>
        <v>Bidrag for vedligeholdelsesarbejde m.v.</v>
      </c>
      <c r="L134" s="32" t="str">
        <f>VLOOKUP(F134,Dranst!$C$2:$D$10,2,FALSE)</f>
        <v>Anlæg</v>
      </c>
      <c r="M134" s="10" t="s">
        <v>16</v>
      </c>
      <c r="N134" s="3" t="str">
        <f t="shared" si="7"/>
        <v>Køb/salg af bygninger</v>
      </c>
    </row>
    <row r="135" spans="1:14" ht="24" x14ac:dyDescent="0.25">
      <c r="A135" s="35" t="s">
        <v>1803</v>
      </c>
      <c r="B135" s="35" t="s">
        <v>1804</v>
      </c>
      <c r="C135" s="10" t="s">
        <v>156</v>
      </c>
      <c r="D135" s="10" t="s">
        <v>140</v>
      </c>
      <c r="E135" s="10" t="s">
        <v>499</v>
      </c>
      <c r="F135" s="10" t="s">
        <v>159</v>
      </c>
      <c r="G135" s="32" t="str">
        <f t="shared" si="8"/>
        <v>0.52</v>
      </c>
      <c r="H135" s="32" t="str">
        <f t="shared" si="9"/>
        <v>0.52.80</v>
      </c>
      <c r="I135" s="32" t="str">
        <f>VLOOKUP(C135,Hovedkonto!$C$2:$E$11,3,FALSE)</f>
        <v>Byudvikling, bolig- og miljøforanstaltninger</v>
      </c>
      <c r="J135" s="32" t="str">
        <f>VLOOKUP(G135,Hovedfunktion!$E$2:$G$93,3,FALSE)</f>
        <v xml:space="preserve">MILJØBESKYTTELSE m.v. </v>
      </c>
      <c r="K135" s="32" t="str">
        <f>VLOOKUP(H135,Funktion!$G$2:$J$435,4,FALSE)</f>
        <v>Fælles formål</v>
      </c>
      <c r="L135" s="32" t="str">
        <f>VLOOKUP(F135,Dranst!$C$2:$D$10,2,FALSE)</f>
        <v>Anlæg</v>
      </c>
      <c r="M135" s="10" t="s">
        <v>1136</v>
      </c>
      <c r="N135" s="3" t="str">
        <f t="shared" si="7"/>
        <v>Anlægstilskud</v>
      </c>
    </row>
    <row r="136" spans="1:14" ht="24" x14ac:dyDescent="0.25">
      <c r="A136" s="35" t="s">
        <v>1803</v>
      </c>
      <c r="B136" s="35" t="s">
        <v>1804</v>
      </c>
      <c r="C136" s="10" t="s">
        <v>156</v>
      </c>
      <c r="D136" s="10" t="s">
        <v>140</v>
      </c>
      <c r="E136" s="10" t="s">
        <v>499</v>
      </c>
      <c r="F136" s="10" t="s">
        <v>159</v>
      </c>
      <c r="G136" s="32" t="str">
        <f t="shared" si="8"/>
        <v>0.52</v>
      </c>
      <c r="H136" s="32" t="str">
        <f t="shared" si="9"/>
        <v>0.52.80</v>
      </c>
      <c r="I136" s="32" t="str">
        <f>VLOOKUP(C136,Hovedkonto!$C$2:$E$11,3,FALSE)</f>
        <v>Byudvikling, bolig- og miljøforanstaltninger</v>
      </c>
      <c r="J136" s="32" t="str">
        <f>VLOOKUP(G136,Hovedfunktion!$E$2:$G$93,3,FALSE)</f>
        <v xml:space="preserve">MILJØBESKYTTELSE m.v. </v>
      </c>
      <c r="K136" s="32" t="str">
        <f>VLOOKUP(H136,Funktion!$G$2:$J$435,4,FALSE)</f>
        <v>Fælles formål</v>
      </c>
      <c r="L136" s="32" t="str">
        <f>VLOOKUP(F136,Dranst!$C$2:$D$10,2,FALSE)</f>
        <v>Anlæg</v>
      </c>
      <c r="M136" s="10" t="s">
        <v>1137</v>
      </c>
      <c r="N136" s="3" t="str">
        <f t="shared" si="7"/>
        <v>Køb/salg af jord</v>
      </c>
    </row>
    <row r="137" spans="1:14" ht="24" x14ac:dyDescent="0.25">
      <c r="A137" s="35" t="s">
        <v>1803</v>
      </c>
      <c r="B137" s="35" t="s">
        <v>1804</v>
      </c>
      <c r="C137" s="10" t="s">
        <v>156</v>
      </c>
      <c r="D137" s="10" t="s">
        <v>140</v>
      </c>
      <c r="E137" s="10" t="s">
        <v>499</v>
      </c>
      <c r="F137" s="10" t="s">
        <v>159</v>
      </c>
      <c r="G137" s="32" t="str">
        <f t="shared" si="8"/>
        <v>0.52</v>
      </c>
      <c r="H137" s="32" t="str">
        <f t="shared" si="9"/>
        <v>0.52.80</v>
      </c>
      <c r="I137" s="32" t="str">
        <f>VLOOKUP(C137,Hovedkonto!$C$2:$E$11,3,FALSE)</f>
        <v>Byudvikling, bolig- og miljøforanstaltninger</v>
      </c>
      <c r="J137" s="32" t="str">
        <f>VLOOKUP(G137,Hovedfunktion!$E$2:$G$93,3,FALSE)</f>
        <v xml:space="preserve">MILJØBESKYTTELSE m.v. </v>
      </c>
      <c r="K137" s="32" t="str">
        <f>VLOOKUP(H137,Funktion!$G$2:$J$435,4,FALSE)</f>
        <v>Fælles formål</v>
      </c>
      <c r="L137" s="32" t="str">
        <f>VLOOKUP(F137,Dranst!$C$2:$D$10,2,FALSE)</f>
        <v>Anlæg</v>
      </c>
      <c r="M137" s="10" t="s">
        <v>16</v>
      </c>
      <c r="N137" s="3" t="str">
        <f t="shared" si="7"/>
        <v>Køb/salg af bygninger</v>
      </c>
    </row>
    <row r="138" spans="1:14" ht="24" x14ac:dyDescent="0.25">
      <c r="A138" s="35" t="s">
        <v>1803</v>
      </c>
      <c r="B138" s="35" t="s">
        <v>1804</v>
      </c>
      <c r="C138" s="10" t="s">
        <v>156</v>
      </c>
      <c r="D138" s="10" t="s">
        <v>140</v>
      </c>
      <c r="E138" s="10" t="s">
        <v>500</v>
      </c>
      <c r="F138" s="10" t="s">
        <v>159</v>
      </c>
      <c r="G138" s="32" t="str">
        <f t="shared" si="8"/>
        <v>0.52</v>
      </c>
      <c r="H138" s="32" t="str">
        <f t="shared" si="9"/>
        <v>0.52.81</v>
      </c>
      <c r="I138" s="32" t="str">
        <f>VLOOKUP(C138,Hovedkonto!$C$2:$E$11,3,FALSE)</f>
        <v>Byudvikling, bolig- og miljøforanstaltninger</v>
      </c>
      <c r="J138" s="32" t="str">
        <f>VLOOKUP(G138,Hovedfunktion!$E$2:$G$93,3,FALSE)</f>
        <v xml:space="preserve">MILJØBESKYTTELSE m.v. </v>
      </c>
      <c r="K138" s="32" t="str">
        <f>VLOOKUP(H138,Funktion!$G$2:$J$435,4,FALSE)</f>
        <v>Jordforurening</v>
      </c>
      <c r="L138" s="32" t="str">
        <f>VLOOKUP(F138,Dranst!$C$2:$D$10,2,FALSE)</f>
        <v>Anlæg</v>
      </c>
      <c r="M138" s="10" t="s">
        <v>1136</v>
      </c>
      <c r="N138" s="3" t="str">
        <f t="shared" si="7"/>
        <v>Anlægstilskud</v>
      </c>
    </row>
    <row r="139" spans="1:14" ht="24" x14ac:dyDescent="0.25">
      <c r="A139" s="35" t="s">
        <v>1803</v>
      </c>
      <c r="B139" s="35" t="s">
        <v>1804</v>
      </c>
      <c r="C139" s="10" t="s">
        <v>156</v>
      </c>
      <c r="D139" s="10" t="s">
        <v>140</v>
      </c>
      <c r="E139" s="10" t="s">
        <v>500</v>
      </c>
      <c r="F139" s="10" t="s">
        <v>159</v>
      </c>
      <c r="G139" s="32" t="str">
        <f t="shared" si="8"/>
        <v>0.52</v>
      </c>
      <c r="H139" s="32" t="str">
        <f t="shared" si="9"/>
        <v>0.52.81</v>
      </c>
      <c r="I139" s="32" t="str">
        <f>VLOOKUP(C139,Hovedkonto!$C$2:$E$11,3,FALSE)</f>
        <v>Byudvikling, bolig- og miljøforanstaltninger</v>
      </c>
      <c r="J139" s="32" t="str">
        <f>VLOOKUP(G139,Hovedfunktion!$E$2:$G$93,3,FALSE)</f>
        <v xml:space="preserve">MILJØBESKYTTELSE m.v. </v>
      </c>
      <c r="K139" s="32" t="str">
        <f>VLOOKUP(H139,Funktion!$G$2:$J$435,4,FALSE)</f>
        <v>Jordforurening</v>
      </c>
      <c r="L139" s="32" t="str">
        <f>VLOOKUP(F139,Dranst!$C$2:$D$10,2,FALSE)</f>
        <v>Anlæg</v>
      </c>
      <c r="M139" s="10" t="s">
        <v>1137</v>
      </c>
      <c r="N139" s="3" t="str">
        <f t="shared" si="7"/>
        <v>Køb/salg af jord</v>
      </c>
    </row>
    <row r="140" spans="1:14" ht="24" x14ac:dyDescent="0.25">
      <c r="A140" s="35" t="s">
        <v>1803</v>
      </c>
      <c r="B140" s="35" t="s">
        <v>1804</v>
      </c>
      <c r="C140" s="10" t="s">
        <v>156</v>
      </c>
      <c r="D140" s="10" t="s">
        <v>140</v>
      </c>
      <c r="E140" s="10" t="s">
        <v>500</v>
      </c>
      <c r="F140" s="10" t="s">
        <v>159</v>
      </c>
      <c r="G140" s="32" t="str">
        <f t="shared" si="8"/>
        <v>0.52</v>
      </c>
      <c r="H140" s="32" t="str">
        <f t="shared" si="9"/>
        <v>0.52.81</v>
      </c>
      <c r="I140" s="32" t="str">
        <f>VLOOKUP(C140,Hovedkonto!$C$2:$E$11,3,FALSE)</f>
        <v>Byudvikling, bolig- og miljøforanstaltninger</v>
      </c>
      <c r="J140" s="32" t="str">
        <f>VLOOKUP(G140,Hovedfunktion!$E$2:$G$93,3,FALSE)</f>
        <v xml:space="preserve">MILJØBESKYTTELSE m.v. </v>
      </c>
      <c r="K140" s="32" t="str">
        <f>VLOOKUP(H140,Funktion!$G$2:$J$435,4,FALSE)</f>
        <v>Jordforurening</v>
      </c>
      <c r="L140" s="32" t="str">
        <f>VLOOKUP(F140,Dranst!$C$2:$D$10,2,FALSE)</f>
        <v>Anlæg</v>
      </c>
      <c r="M140" s="10" t="s">
        <v>16</v>
      </c>
      <c r="N140" s="3" t="str">
        <f t="shared" si="7"/>
        <v>Køb/salg af bygninger</v>
      </c>
    </row>
    <row r="141" spans="1:14" ht="24" x14ac:dyDescent="0.25">
      <c r="A141" s="35" t="s">
        <v>1803</v>
      </c>
      <c r="B141" s="35" t="s">
        <v>1804</v>
      </c>
      <c r="C141" s="10" t="s">
        <v>156</v>
      </c>
      <c r="D141" s="10" t="s">
        <v>140</v>
      </c>
      <c r="E141" s="10" t="s">
        <v>501</v>
      </c>
      <c r="F141" s="10" t="s">
        <v>159</v>
      </c>
      <c r="G141" s="32" t="str">
        <f t="shared" si="8"/>
        <v>0.52</v>
      </c>
      <c r="H141" s="32" t="str">
        <f t="shared" si="9"/>
        <v>0.52.83</v>
      </c>
      <c r="I141" s="32" t="str">
        <f>VLOOKUP(C141,Hovedkonto!$C$2:$E$11,3,FALSE)</f>
        <v>Byudvikling, bolig- og miljøforanstaltninger</v>
      </c>
      <c r="J141" s="32" t="str">
        <f>VLOOKUP(G141,Hovedfunktion!$E$2:$G$93,3,FALSE)</f>
        <v xml:space="preserve">MILJØBESKYTTELSE m.v. </v>
      </c>
      <c r="K141" s="32" t="str">
        <f>VLOOKUP(H141,Funktion!$G$2:$J$435,4,FALSE)</f>
        <v>Råstoffer</v>
      </c>
      <c r="L141" s="32" t="str">
        <f>VLOOKUP(F141,Dranst!$C$2:$D$10,2,FALSE)</f>
        <v>Anlæg</v>
      </c>
      <c r="M141" s="10" t="s">
        <v>1136</v>
      </c>
      <c r="N141" s="3" t="str">
        <f t="shared" si="7"/>
        <v>Anlægstilskud</v>
      </c>
    </row>
    <row r="142" spans="1:14" ht="24" x14ac:dyDescent="0.25">
      <c r="A142" s="35" t="s">
        <v>1803</v>
      </c>
      <c r="B142" s="35" t="s">
        <v>1804</v>
      </c>
      <c r="C142" s="10" t="s">
        <v>156</v>
      </c>
      <c r="D142" s="10" t="s">
        <v>140</v>
      </c>
      <c r="E142" s="10" t="s">
        <v>501</v>
      </c>
      <c r="F142" s="10" t="s">
        <v>159</v>
      </c>
      <c r="G142" s="32" t="str">
        <f t="shared" si="8"/>
        <v>0.52</v>
      </c>
      <c r="H142" s="32" t="str">
        <f t="shared" si="9"/>
        <v>0.52.83</v>
      </c>
      <c r="I142" s="32" t="str">
        <f>VLOOKUP(C142,Hovedkonto!$C$2:$E$11,3,FALSE)</f>
        <v>Byudvikling, bolig- og miljøforanstaltninger</v>
      </c>
      <c r="J142" s="32" t="str">
        <f>VLOOKUP(G142,Hovedfunktion!$E$2:$G$93,3,FALSE)</f>
        <v xml:space="preserve">MILJØBESKYTTELSE m.v. </v>
      </c>
      <c r="K142" s="32" t="str">
        <f>VLOOKUP(H142,Funktion!$G$2:$J$435,4,FALSE)</f>
        <v>Råstoffer</v>
      </c>
      <c r="L142" s="32" t="str">
        <f>VLOOKUP(F142,Dranst!$C$2:$D$10,2,FALSE)</f>
        <v>Anlæg</v>
      </c>
      <c r="M142" s="10" t="s">
        <v>1137</v>
      </c>
      <c r="N142" s="3" t="str">
        <f t="shared" si="7"/>
        <v>Køb/salg af jord</v>
      </c>
    </row>
    <row r="143" spans="1:14" ht="24" x14ac:dyDescent="0.25">
      <c r="A143" s="35" t="s">
        <v>1803</v>
      </c>
      <c r="B143" s="35" t="s">
        <v>1804</v>
      </c>
      <c r="C143" s="10" t="s">
        <v>156</v>
      </c>
      <c r="D143" s="10" t="s">
        <v>140</v>
      </c>
      <c r="E143" s="10" t="s">
        <v>501</v>
      </c>
      <c r="F143" s="10" t="s">
        <v>159</v>
      </c>
      <c r="G143" s="32" t="str">
        <f t="shared" si="8"/>
        <v>0.52</v>
      </c>
      <c r="H143" s="32" t="str">
        <f t="shared" si="9"/>
        <v>0.52.83</v>
      </c>
      <c r="I143" s="32" t="str">
        <f>VLOOKUP(C143,Hovedkonto!$C$2:$E$11,3,FALSE)</f>
        <v>Byudvikling, bolig- og miljøforanstaltninger</v>
      </c>
      <c r="J143" s="32" t="str">
        <f>VLOOKUP(G143,Hovedfunktion!$E$2:$G$93,3,FALSE)</f>
        <v xml:space="preserve">MILJØBESKYTTELSE m.v. </v>
      </c>
      <c r="K143" s="32" t="str">
        <f>VLOOKUP(H143,Funktion!$G$2:$J$435,4,FALSE)</f>
        <v>Råstoffer</v>
      </c>
      <c r="L143" s="32" t="str">
        <f>VLOOKUP(F143,Dranst!$C$2:$D$10,2,FALSE)</f>
        <v>Anlæg</v>
      </c>
      <c r="M143" s="10" t="s">
        <v>16</v>
      </c>
      <c r="N143" s="3" t="str">
        <f t="shared" si="7"/>
        <v>Køb/salg af bygninger</v>
      </c>
    </row>
    <row r="144" spans="1:14" ht="24" x14ac:dyDescent="0.25">
      <c r="A144" s="35" t="s">
        <v>1803</v>
      </c>
      <c r="B144" s="35" t="s">
        <v>1804</v>
      </c>
      <c r="C144" s="10" t="s">
        <v>156</v>
      </c>
      <c r="D144" s="10" t="s">
        <v>140</v>
      </c>
      <c r="E144" s="10" t="s">
        <v>502</v>
      </c>
      <c r="F144" s="10" t="s">
        <v>159</v>
      </c>
      <c r="G144" s="32" t="str">
        <f t="shared" si="8"/>
        <v>0.52</v>
      </c>
      <c r="H144" s="32" t="str">
        <f t="shared" si="9"/>
        <v>0.52.85</v>
      </c>
      <c r="I144" s="32" t="str">
        <f>VLOOKUP(C144,Hovedkonto!$C$2:$E$11,3,FALSE)</f>
        <v>Byudvikling, bolig- og miljøforanstaltninger</v>
      </c>
      <c r="J144" s="32" t="str">
        <f>VLOOKUP(G144,Hovedfunktion!$E$2:$G$93,3,FALSE)</f>
        <v xml:space="preserve">MILJØBESKYTTELSE m.v. </v>
      </c>
      <c r="K144" s="32" t="str">
        <f>VLOOKUP(H144,Funktion!$G$2:$J$435,4,FALSE)</f>
        <v>Bærbare batterier</v>
      </c>
      <c r="L144" s="32" t="str">
        <f>VLOOKUP(F144,Dranst!$C$2:$D$10,2,FALSE)</f>
        <v>Anlæg</v>
      </c>
      <c r="M144" s="10" t="s">
        <v>1136</v>
      </c>
      <c r="N144" s="3" t="str">
        <f t="shared" si="7"/>
        <v>Anlægstilskud</v>
      </c>
    </row>
    <row r="145" spans="1:14" ht="24" x14ac:dyDescent="0.25">
      <c r="A145" s="35" t="s">
        <v>1803</v>
      </c>
      <c r="B145" s="35" t="s">
        <v>1804</v>
      </c>
      <c r="C145" s="10" t="s">
        <v>156</v>
      </c>
      <c r="D145" s="10" t="s">
        <v>140</v>
      </c>
      <c r="E145" s="10" t="s">
        <v>502</v>
      </c>
      <c r="F145" s="10" t="s">
        <v>159</v>
      </c>
      <c r="G145" s="32" t="str">
        <f t="shared" si="8"/>
        <v>0.52</v>
      </c>
      <c r="H145" s="32" t="str">
        <f t="shared" si="9"/>
        <v>0.52.85</v>
      </c>
      <c r="I145" s="32" t="str">
        <f>VLOOKUP(C145,Hovedkonto!$C$2:$E$11,3,FALSE)</f>
        <v>Byudvikling, bolig- og miljøforanstaltninger</v>
      </c>
      <c r="J145" s="32" t="str">
        <f>VLOOKUP(G145,Hovedfunktion!$E$2:$G$93,3,FALSE)</f>
        <v xml:space="preserve">MILJØBESKYTTELSE m.v. </v>
      </c>
      <c r="K145" s="32" t="str">
        <f>VLOOKUP(H145,Funktion!$G$2:$J$435,4,FALSE)</f>
        <v>Bærbare batterier</v>
      </c>
      <c r="L145" s="32" t="str">
        <f>VLOOKUP(F145,Dranst!$C$2:$D$10,2,FALSE)</f>
        <v>Anlæg</v>
      </c>
      <c r="M145" s="10" t="s">
        <v>1137</v>
      </c>
      <c r="N145" s="3" t="str">
        <f t="shared" si="7"/>
        <v>Køb/salg af jord</v>
      </c>
    </row>
    <row r="146" spans="1:14" ht="24" x14ac:dyDescent="0.25">
      <c r="A146" s="35" t="s">
        <v>1803</v>
      </c>
      <c r="B146" s="35" t="s">
        <v>1804</v>
      </c>
      <c r="C146" s="10" t="s">
        <v>156</v>
      </c>
      <c r="D146" s="10" t="s">
        <v>140</v>
      </c>
      <c r="E146" s="10" t="s">
        <v>502</v>
      </c>
      <c r="F146" s="10" t="s">
        <v>159</v>
      </c>
      <c r="G146" s="32" t="str">
        <f t="shared" si="8"/>
        <v>0.52</v>
      </c>
      <c r="H146" s="32" t="str">
        <f t="shared" si="9"/>
        <v>0.52.85</v>
      </c>
      <c r="I146" s="32" t="str">
        <f>VLOOKUP(C146,Hovedkonto!$C$2:$E$11,3,FALSE)</f>
        <v>Byudvikling, bolig- og miljøforanstaltninger</v>
      </c>
      <c r="J146" s="32" t="str">
        <f>VLOOKUP(G146,Hovedfunktion!$E$2:$G$93,3,FALSE)</f>
        <v xml:space="preserve">MILJØBESKYTTELSE m.v. </v>
      </c>
      <c r="K146" s="32" t="str">
        <f>VLOOKUP(H146,Funktion!$G$2:$J$435,4,FALSE)</f>
        <v>Bærbare batterier</v>
      </c>
      <c r="L146" s="32" t="str">
        <f>VLOOKUP(F146,Dranst!$C$2:$D$10,2,FALSE)</f>
        <v>Anlæg</v>
      </c>
      <c r="M146" s="10" t="s">
        <v>16</v>
      </c>
      <c r="N146" s="3" t="str">
        <f t="shared" si="7"/>
        <v>Køb/salg af bygninger</v>
      </c>
    </row>
    <row r="147" spans="1:14" ht="24" x14ac:dyDescent="0.25">
      <c r="A147" s="35" t="s">
        <v>1803</v>
      </c>
      <c r="B147" s="35" t="s">
        <v>1804</v>
      </c>
      <c r="C147" s="10" t="s">
        <v>156</v>
      </c>
      <c r="D147" s="10" t="s">
        <v>140</v>
      </c>
      <c r="E147" s="10" t="s">
        <v>503</v>
      </c>
      <c r="F147" s="10" t="s">
        <v>157</v>
      </c>
      <c r="G147" s="32" t="str">
        <f t="shared" si="8"/>
        <v>0.52</v>
      </c>
      <c r="H147" s="32" t="str">
        <f t="shared" si="9"/>
        <v>0.52.87</v>
      </c>
      <c r="I147" s="32" t="str">
        <f>VLOOKUP(C147,Hovedkonto!$C$2:$E$11,3,FALSE)</f>
        <v>Byudvikling, bolig- og miljøforanstaltninger</v>
      </c>
      <c r="J147" s="32" t="str">
        <f>VLOOKUP(G147,Hovedfunktion!$E$2:$G$93,3,FALSE)</f>
        <v xml:space="preserve">MILJØBESKYTTELSE m.v. </v>
      </c>
      <c r="K147" s="32" t="str">
        <f>VLOOKUP(H147,Funktion!$G$2:$J$435,4,FALSE)</f>
        <v>Miljøtilsyn – virksomheder</v>
      </c>
      <c r="L147" s="32" t="str">
        <f>VLOOKUP(F147,Dranst!$C$2:$D$10,2,FALSE)</f>
        <v>Drift</v>
      </c>
      <c r="M147" s="10" t="s">
        <v>1136</v>
      </c>
      <c r="N147" s="3" t="s">
        <v>586</v>
      </c>
    </row>
    <row r="148" spans="1:14" ht="24" x14ac:dyDescent="0.25">
      <c r="A148" s="35" t="s">
        <v>1803</v>
      </c>
      <c r="B148" s="35" t="s">
        <v>1804</v>
      </c>
      <c r="C148" s="10" t="s">
        <v>156</v>
      </c>
      <c r="D148" s="10" t="s">
        <v>140</v>
      </c>
      <c r="E148" s="10" t="s">
        <v>503</v>
      </c>
      <c r="F148" s="10" t="s">
        <v>157</v>
      </c>
      <c r="G148" s="32" t="str">
        <f t="shared" si="8"/>
        <v>0.52</v>
      </c>
      <c r="H148" s="32" t="str">
        <f t="shared" si="9"/>
        <v>0.52.87</v>
      </c>
      <c r="I148" s="32" t="str">
        <f>VLOOKUP(C148,Hovedkonto!$C$2:$E$11,3,FALSE)</f>
        <v>Byudvikling, bolig- og miljøforanstaltninger</v>
      </c>
      <c r="J148" s="32" t="str">
        <f>VLOOKUP(G148,Hovedfunktion!$E$2:$G$93,3,FALSE)</f>
        <v xml:space="preserve">MILJØBESKYTTELSE m.v. </v>
      </c>
      <c r="K148" s="32" t="str">
        <f>VLOOKUP(H148,Funktion!$G$2:$J$435,4,FALSE)</f>
        <v>Miljøtilsyn – virksomheder</v>
      </c>
      <c r="L148" s="32" t="str">
        <f>VLOOKUP(F148,Dranst!$C$2:$D$10,2,FALSE)</f>
        <v>Drift</v>
      </c>
      <c r="M148" s="10" t="s">
        <v>1138</v>
      </c>
      <c r="N148" s="3" t="s">
        <v>587</v>
      </c>
    </row>
    <row r="149" spans="1:14" ht="24" x14ac:dyDescent="0.25">
      <c r="A149" s="35" t="s">
        <v>1803</v>
      </c>
      <c r="B149" s="35" t="s">
        <v>1804</v>
      </c>
      <c r="C149" s="10" t="s">
        <v>156</v>
      </c>
      <c r="D149" s="10" t="s">
        <v>140</v>
      </c>
      <c r="E149" s="10" t="s">
        <v>503</v>
      </c>
      <c r="F149" s="10" t="s">
        <v>157</v>
      </c>
      <c r="G149" s="32" t="str">
        <f t="shared" si="8"/>
        <v>0.52</v>
      </c>
      <c r="H149" s="32" t="str">
        <f t="shared" si="9"/>
        <v>0.52.87</v>
      </c>
      <c r="I149" s="32" t="str">
        <f>VLOOKUP(C149,Hovedkonto!$C$2:$E$11,3,FALSE)</f>
        <v>Byudvikling, bolig- og miljøforanstaltninger</v>
      </c>
      <c r="J149" s="32" t="str">
        <f>VLOOKUP(G149,Hovedfunktion!$E$2:$G$93,3,FALSE)</f>
        <v xml:space="preserve">MILJØBESKYTTELSE m.v. </v>
      </c>
      <c r="K149" s="32" t="str">
        <f>VLOOKUP(H149,Funktion!$G$2:$J$435,4,FALSE)</f>
        <v>Miljøtilsyn – virksomheder</v>
      </c>
      <c r="L149" s="32" t="str">
        <f>VLOOKUP(F149,Dranst!$C$2:$D$10,2,FALSE)</f>
        <v>Drift</v>
      </c>
      <c r="M149" s="10" t="s">
        <v>1139</v>
      </c>
      <c r="N149" s="3" t="s">
        <v>588</v>
      </c>
    </row>
    <row r="150" spans="1:14" ht="24" x14ac:dyDescent="0.25">
      <c r="A150" s="35" t="s">
        <v>1803</v>
      </c>
      <c r="B150" s="35" t="s">
        <v>1804</v>
      </c>
      <c r="C150" s="10" t="s">
        <v>156</v>
      </c>
      <c r="D150" s="10" t="s">
        <v>140</v>
      </c>
      <c r="E150" s="10" t="s">
        <v>503</v>
      </c>
      <c r="F150" s="10" t="s">
        <v>159</v>
      </c>
      <c r="G150" s="32" t="str">
        <f t="shared" si="8"/>
        <v>0.52</v>
      </c>
      <c r="H150" s="32" t="str">
        <f t="shared" si="9"/>
        <v>0.52.87</v>
      </c>
      <c r="I150" s="32" t="str">
        <f>VLOOKUP(C150,Hovedkonto!$C$2:$E$11,3,FALSE)</f>
        <v>Byudvikling, bolig- og miljøforanstaltninger</v>
      </c>
      <c r="J150" s="32" t="str">
        <f>VLOOKUP(G150,Hovedfunktion!$E$2:$G$93,3,FALSE)</f>
        <v xml:space="preserve">MILJØBESKYTTELSE m.v. </v>
      </c>
      <c r="K150" s="32" t="str">
        <f>VLOOKUP(H150,Funktion!$G$2:$J$435,4,FALSE)</f>
        <v>Miljøtilsyn – virksomheder</v>
      </c>
      <c r="L150" s="32" t="str">
        <f>VLOOKUP(F150,Dranst!$C$2:$D$10,2,FALSE)</f>
        <v>Anlæg</v>
      </c>
      <c r="M150" s="10" t="s">
        <v>1136</v>
      </c>
      <c r="N150" s="3" t="str">
        <f>IF(M150="001","Anlægstilskud", IF(M150="010","Køb/salg af jord",  IF(M150="015","Køb/salg af bygninger", "Uforvent grupperingskode")))</f>
        <v>Anlægstilskud</v>
      </c>
    </row>
    <row r="151" spans="1:14" ht="24" x14ac:dyDescent="0.25">
      <c r="A151" s="35" t="s">
        <v>1803</v>
      </c>
      <c r="B151" s="35" t="s">
        <v>1804</v>
      </c>
      <c r="C151" s="10" t="s">
        <v>156</v>
      </c>
      <c r="D151" s="10" t="s">
        <v>140</v>
      </c>
      <c r="E151" s="10" t="s">
        <v>503</v>
      </c>
      <c r="F151" s="10" t="s">
        <v>159</v>
      </c>
      <c r="G151" s="32" t="str">
        <f t="shared" si="8"/>
        <v>0.52</v>
      </c>
      <c r="H151" s="32" t="str">
        <f t="shared" si="9"/>
        <v>0.52.87</v>
      </c>
      <c r="I151" s="32" t="str">
        <f>VLOOKUP(C151,Hovedkonto!$C$2:$E$11,3,FALSE)</f>
        <v>Byudvikling, bolig- og miljøforanstaltninger</v>
      </c>
      <c r="J151" s="32" t="str">
        <f>VLOOKUP(G151,Hovedfunktion!$E$2:$G$93,3,FALSE)</f>
        <v xml:space="preserve">MILJØBESKYTTELSE m.v. </v>
      </c>
      <c r="K151" s="32" t="str">
        <f>VLOOKUP(H151,Funktion!$G$2:$J$435,4,FALSE)</f>
        <v>Miljøtilsyn – virksomheder</v>
      </c>
      <c r="L151" s="32" t="str">
        <f>VLOOKUP(F151,Dranst!$C$2:$D$10,2,FALSE)</f>
        <v>Anlæg</v>
      </c>
      <c r="M151" s="10" t="s">
        <v>1137</v>
      </c>
      <c r="N151" s="3" t="str">
        <f>IF(M151="001","Anlægstilskud", IF(M151="010","Køb/salg af jord",  IF(M151="015","Køb/salg af bygninger", "Uforvent grupperingskode")))</f>
        <v>Køb/salg af jord</v>
      </c>
    </row>
    <row r="152" spans="1:14" ht="24" x14ac:dyDescent="0.25">
      <c r="A152" s="35" t="s">
        <v>1803</v>
      </c>
      <c r="B152" s="35" t="s">
        <v>1804</v>
      </c>
      <c r="C152" s="10" t="s">
        <v>156</v>
      </c>
      <c r="D152" s="10" t="s">
        <v>140</v>
      </c>
      <c r="E152" s="10" t="s">
        <v>503</v>
      </c>
      <c r="F152" s="10" t="s">
        <v>159</v>
      </c>
      <c r="G152" s="32" t="str">
        <f t="shared" si="8"/>
        <v>0.52</v>
      </c>
      <c r="H152" s="32" t="str">
        <f t="shared" si="9"/>
        <v>0.52.87</v>
      </c>
      <c r="I152" s="32" t="str">
        <f>VLOOKUP(C152,Hovedkonto!$C$2:$E$11,3,FALSE)</f>
        <v>Byudvikling, bolig- og miljøforanstaltninger</v>
      </c>
      <c r="J152" s="32" t="str">
        <f>VLOOKUP(G152,Hovedfunktion!$E$2:$G$93,3,FALSE)</f>
        <v xml:space="preserve">MILJØBESKYTTELSE m.v. </v>
      </c>
      <c r="K152" s="32" t="str">
        <f>VLOOKUP(H152,Funktion!$G$2:$J$435,4,FALSE)</f>
        <v>Miljøtilsyn – virksomheder</v>
      </c>
      <c r="L152" s="32" t="str">
        <f>VLOOKUP(F152,Dranst!$C$2:$D$10,2,FALSE)</f>
        <v>Anlæg</v>
      </c>
      <c r="M152" s="10" t="s">
        <v>16</v>
      </c>
      <c r="N152" s="3" t="str">
        <f>IF(M152="001","Anlægstilskud", IF(M152="010","Køb/salg af jord",  IF(M152="015","Køb/salg af bygninger", "Uforvent grupperingskode")))</f>
        <v>Køb/salg af bygninger</v>
      </c>
    </row>
    <row r="153" spans="1:14" ht="24" x14ac:dyDescent="0.25">
      <c r="A153" s="35" t="s">
        <v>1803</v>
      </c>
      <c r="B153" s="35" t="s">
        <v>1804</v>
      </c>
      <c r="C153" s="10" t="s">
        <v>156</v>
      </c>
      <c r="D153" s="10" t="s">
        <v>140</v>
      </c>
      <c r="E153" s="10" t="s">
        <v>504</v>
      </c>
      <c r="F153" s="10" t="s">
        <v>157</v>
      </c>
      <c r="G153" s="32" t="str">
        <f t="shared" si="8"/>
        <v>0.52</v>
      </c>
      <c r="H153" s="32" t="str">
        <f t="shared" si="9"/>
        <v>0.52.89</v>
      </c>
      <c r="I153" s="32" t="str">
        <f>VLOOKUP(C153,Hovedkonto!$C$2:$E$11,3,FALSE)</f>
        <v>Byudvikling, bolig- og miljøforanstaltninger</v>
      </c>
      <c r="J153" s="32" t="str">
        <f>VLOOKUP(G153,Hovedfunktion!$E$2:$G$93,3,FALSE)</f>
        <v xml:space="preserve">MILJØBESKYTTELSE m.v. </v>
      </c>
      <c r="K153" s="32" t="str">
        <f>VLOOKUP(H153,Funktion!$G$2:$J$435,4,FALSE)</f>
        <v>Øvrig planlægning, undersøgelser, tilsyn m.v.</v>
      </c>
      <c r="L153" s="32" t="str">
        <f>VLOOKUP(F153,Dranst!$C$2:$D$10,2,FALSE)</f>
        <v>Drift</v>
      </c>
      <c r="M153" s="10" t="s">
        <v>1136</v>
      </c>
      <c r="N153" s="3" t="s">
        <v>1205</v>
      </c>
    </row>
    <row r="154" spans="1:14" ht="24" x14ac:dyDescent="0.25">
      <c r="A154" s="35" t="s">
        <v>1803</v>
      </c>
      <c r="B154" s="35" t="s">
        <v>1804</v>
      </c>
      <c r="C154" s="10" t="s">
        <v>156</v>
      </c>
      <c r="D154" s="10" t="s">
        <v>140</v>
      </c>
      <c r="E154" s="10" t="s">
        <v>504</v>
      </c>
      <c r="F154" s="10" t="s">
        <v>157</v>
      </c>
      <c r="G154" s="32" t="str">
        <f t="shared" si="8"/>
        <v>0.52</v>
      </c>
      <c r="H154" s="32" t="str">
        <f t="shared" si="9"/>
        <v>0.52.89</v>
      </c>
      <c r="I154" s="32" t="str">
        <f>VLOOKUP(C154,Hovedkonto!$C$2:$E$11,3,FALSE)</f>
        <v>Byudvikling, bolig- og miljøforanstaltninger</v>
      </c>
      <c r="J154" s="32" t="str">
        <f>VLOOKUP(G154,Hovedfunktion!$E$2:$G$93,3,FALSE)</f>
        <v xml:space="preserve">MILJØBESKYTTELSE m.v. </v>
      </c>
      <c r="K154" s="32" t="str">
        <f>VLOOKUP(H154,Funktion!$G$2:$J$435,4,FALSE)</f>
        <v>Øvrig planlægning, undersøgelser, tilsyn m.v.</v>
      </c>
      <c r="L154" s="32" t="str">
        <f>VLOOKUP(F154,Dranst!$C$2:$D$10,2,FALSE)</f>
        <v>Drift</v>
      </c>
      <c r="M154" s="10" t="s">
        <v>1203</v>
      </c>
      <c r="N154" s="3" t="s">
        <v>1204</v>
      </c>
    </row>
    <row r="155" spans="1:14" ht="24" x14ac:dyDescent="0.25">
      <c r="A155" s="35" t="s">
        <v>1803</v>
      </c>
      <c r="B155" s="35" t="s">
        <v>1804</v>
      </c>
      <c r="C155" s="10" t="s">
        <v>156</v>
      </c>
      <c r="D155" s="10" t="s">
        <v>140</v>
      </c>
      <c r="E155" s="10" t="s">
        <v>504</v>
      </c>
      <c r="F155" s="10" t="s">
        <v>159</v>
      </c>
      <c r="G155" s="32" t="str">
        <f t="shared" si="8"/>
        <v>0.52</v>
      </c>
      <c r="H155" s="32" t="str">
        <f t="shared" si="9"/>
        <v>0.52.89</v>
      </c>
      <c r="I155" s="32" t="str">
        <f>VLOOKUP(C155,Hovedkonto!$C$2:$E$11,3,FALSE)</f>
        <v>Byudvikling, bolig- og miljøforanstaltninger</v>
      </c>
      <c r="J155" s="32" t="str">
        <f>VLOOKUP(G155,Hovedfunktion!$E$2:$G$93,3,FALSE)</f>
        <v xml:space="preserve">MILJØBESKYTTELSE m.v. </v>
      </c>
      <c r="K155" s="32" t="str">
        <f>VLOOKUP(H155,Funktion!$G$2:$J$435,4,FALSE)</f>
        <v>Øvrig planlægning, undersøgelser, tilsyn m.v.</v>
      </c>
      <c r="L155" s="32" t="str">
        <f>VLOOKUP(F155,Dranst!$C$2:$D$10,2,FALSE)</f>
        <v>Anlæg</v>
      </c>
      <c r="M155" s="10" t="s">
        <v>1136</v>
      </c>
      <c r="N155" s="3" t="str">
        <f t="shared" ref="N155:N166" si="10">IF(M155="001","Anlægstilskud", IF(M155="010","Køb/salg af jord",  IF(M155="015","Køb/salg af bygninger", "Uforvent grupperingskode")))</f>
        <v>Anlægstilskud</v>
      </c>
    </row>
    <row r="156" spans="1:14" ht="24" x14ac:dyDescent="0.25">
      <c r="A156" s="35" t="s">
        <v>1803</v>
      </c>
      <c r="B156" s="35" t="s">
        <v>1804</v>
      </c>
      <c r="C156" s="10" t="s">
        <v>156</v>
      </c>
      <c r="D156" s="10" t="s">
        <v>140</v>
      </c>
      <c r="E156" s="10" t="s">
        <v>504</v>
      </c>
      <c r="F156" s="10" t="s">
        <v>159</v>
      </c>
      <c r="G156" s="32" t="str">
        <f t="shared" si="8"/>
        <v>0.52</v>
      </c>
      <c r="H156" s="32" t="str">
        <f t="shared" si="9"/>
        <v>0.52.89</v>
      </c>
      <c r="I156" s="32" t="str">
        <f>VLOOKUP(C156,Hovedkonto!$C$2:$E$11,3,FALSE)</f>
        <v>Byudvikling, bolig- og miljøforanstaltninger</v>
      </c>
      <c r="J156" s="32" t="str">
        <f>VLOOKUP(G156,Hovedfunktion!$E$2:$G$93,3,FALSE)</f>
        <v xml:space="preserve">MILJØBESKYTTELSE m.v. </v>
      </c>
      <c r="K156" s="32" t="str">
        <f>VLOOKUP(H156,Funktion!$G$2:$J$435,4,FALSE)</f>
        <v>Øvrig planlægning, undersøgelser, tilsyn m.v.</v>
      </c>
      <c r="L156" s="32" t="str">
        <f>VLOOKUP(F156,Dranst!$C$2:$D$10,2,FALSE)</f>
        <v>Anlæg</v>
      </c>
      <c r="M156" s="10" t="s">
        <v>1137</v>
      </c>
      <c r="N156" s="3" t="str">
        <f t="shared" si="10"/>
        <v>Køb/salg af jord</v>
      </c>
    </row>
    <row r="157" spans="1:14" ht="24" x14ac:dyDescent="0.25">
      <c r="A157" s="35" t="s">
        <v>1803</v>
      </c>
      <c r="B157" s="35" t="s">
        <v>1804</v>
      </c>
      <c r="C157" s="10" t="s">
        <v>156</v>
      </c>
      <c r="D157" s="10" t="s">
        <v>140</v>
      </c>
      <c r="E157" s="10" t="s">
        <v>504</v>
      </c>
      <c r="F157" s="10" t="s">
        <v>159</v>
      </c>
      <c r="G157" s="32" t="str">
        <f t="shared" si="8"/>
        <v>0.52</v>
      </c>
      <c r="H157" s="32" t="str">
        <f t="shared" si="9"/>
        <v>0.52.89</v>
      </c>
      <c r="I157" s="32" t="str">
        <f>VLOOKUP(C157,Hovedkonto!$C$2:$E$11,3,FALSE)</f>
        <v>Byudvikling, bolig- og miljøforanstaltninger</v>
      </c>
      <c r="J157" s="32" t="str">
        <f>VLOOKUP(G157,Hovedfunktion!$E$2:$G$93,3,FALSE)</f>
        <v xml:space="preserve">MILJØBESKYTTELSE m.v. </v>
      </c>
      <c r="K157" s="32" t="str">
        <f>VLOOKUP(H157,Funktion!$G$2:$J$435,4,FALSE)</f>
        <v>Øvrig planlægning, undersøgelser, tilsyn m.v.</v>
      </c>
      <c r="L157" s="32" t="str">
        <f>VLOOKUP(F157,Dranst!$C$2:$D$10,2,FALSE)</f>
        <v>Anlæg</v>
      </c>
      <c r="M157" s="10" t="s">
        <v>16</v>
      </c>
      <c r="N157" s="3" t="str">
        <f t="shared" si="10"/>
        <v>Køb/salg af bygninger</v>
      </c>
    </row>
    <row r="158" spans="1:14" ht="24" x14ac:dyDescent="0.25">
      <c r="A158" s="35" t="s">
        <v>1803</v>
      </c>
      <c r="B158" s="35" t="s">
        <v>1804</v>
      </c>
      <c r="C158" s="10" t="s">
        <v>156</v>
      </c>
      <c r="D158" s="10" t="s">
        <v>141</v>
      </c>
      <c r="E158" s="10" t="s">
        <v>505</v>
      </c>
      <c r="F158" s="10" t="s">
        <v>159</v>
      </c>
      <c r="G158" s="32" t="str">
        <f t="shared" si="8"/>
        <v>0.55</v>
      </c>
      <c r="H158" s="32" t="str">
        <f t="shared" si="9"/>
        <v>0.55.90</v>
      </c>
      <c r="I158" s="32" t="str">
        <f>VLOOKUP(C158,Hovedkonto!$C$2:$E$11,3,FALSE)</f>
        <v>Byudvikling, bolig- og miljøforanstaltninger</v>
      </c>
      <c r="J158" s="32" t="str">
        <f>VLOOKUP(G158,Hovedfunktion!$E$2:$G$93,3,FALSE)</f>
        <v xml:space="preserve">DIVERSE UDGIFTER OG INDTÆGTER </v>
      </c>
      <c r="K158" s="32" t="str">
        <f>VLOOKUP(H158,Funktion!$G$2:$J$435,4,FALSE)</f>
        <v>Fælles formål</v>
      </c>
      <c r="L158" s="32" t="str">
        <f>VLOOKUP(F158,Dranst!$C$2:$D$10,2,FALSE)</f>
        <v>Anlæg</v>
      </c>
      <c r="M158" s="10" t="s">
        <v>1136</v>
      </c>
      <c r="N158" s="3" t="str">
        <f t="shared" si="10"/>
        <v>Anlægstilskud</v>
      </c>
    </row>
    <row r="159" spans="1:14" ht="24" x14ac:dyDescent="0.25">
      <c r="A159" s="35" t="s">
        <v>1803</v>
      </c>
      <c r="B159" s="35" t="s">
        <v>1804</v>
      </c>
      <c r="C159" s="10" t="s">
        <v>156</v>
      </c>
      <c r="D159" s="10" t="s">
        <v>141</v>
      </c>
      <c r="E159" s="10" t="s">
        <v>505</v>
      </c>
      <c r="F159" s="10" t="s">
        <v>159</v>
      </c>
      <c r="G159" s="32" t="str">
        <f t="shared" si="8"/>
        <v>0.55</v>
      </c>
      <c r="H159" s="32" t="str">
        <f t="shared" si="9"/>
        <v>0.55.90</v>
      </c>
      <c r="I159" s="32" t="str">
        <f>VLOOKUP(C159,Hovedkonto!$C$2:$E$11,3,FALSE)</f>
        <v>Byudvikling, bolig- og miljøforanstaltninger</v>
      </c>
      <c r="J159" s="32" t="str">
        <f>VLOOKUP(G159,Hovedfunktion!$E$2:$G$93,3,FALSE)</f>
        <v xml:space="preserve">DIVERSE UDGIFTER OG INDTÆGTER </v>
      </c>
      <c r="K159" s="32" t="str">
        <f>VLOOKUP(H159,Funktion!$G$2:$J$435,4,FALSE)</f>
        <v>Fælles formål</v>
      </c>
      <c r="L159" s="32" t="str">
        <f>VLOOKUP(F159,Dranst!$C$2:$D$10,2,FALSE)</f>
        <v>Anlæg</v>
      </c>
      <c r="M159" s="10" t="s">
        <v>1137</v>
      </c>
      <c r="N159" s="3" t="str">
        <f t="shared" si="10"/>
        <v>Køb/salg af jord</v>
      </c>
    </row>
    <row r="160" spans="1:14" ht="24" x14ac:dyDescent="0.25">
      <c r="A160" s="35" t="s">
        <v>1803</v>
      </c>
      <c r="B160" s="35" t="s">
        <v>1804</v>
      </c>
      <c r="C160" s="10" t="s">
        <v>156</v>
      </c>
      <c r="D160" s="10" t="s">
        <v>141</v>
      </c>
      <c r="E160" s="10" t="s">
        <v>505</v>
      </c>
      <c r="F160" s="10" t="s">
        <v>159</v>
      </c>
      <c r="G160" s="32" t="str">
        <f t="shared" si="8"/>
        <v>0.55</v>
      </c>
      <c r="H160" s="32" t="str">
        <f t="shared" si="9"/>
        <v>0.55.90</v>
      </c>
      <c r="I160" s="32" t="str">
        <f>VLOOKUP(C160,Hovedkonto!$C$2:$E$11,3,FALSE)</f>
        <v>Byudvikling, bolig- og miljøforanstaltninger</v>
      </c>
      <c r="J160" s="32" t="str">
        <f>VLOOKUP(G160,Hovedfunktion!$E$2:$G$93,3,FALSE)</f>
        <v xml:space="preserve">DIVERSE UDGIFTER OG INDTÆGTER </v>
      </c>
      <c r="K160" s="32" t="str">
        <f>VLOOKUP(H160,Funktion!$G$2:$J$435,4,FALSE)</f>
        <v>Fælles formål</v>
      </c>
      <c r="L160" s="32" t="str">
        <f>VLOOKUP(F160,Dranst!$C$2:$D$10,2,FALSE)</f>
        <v>Anlæg</v>
      </c>
      <c r="M160" s="10" t="s">
        <v>16</v>
      </c>
      <c r="N160" s="3" t="str">
        <f t="shared" si="10"/>
        <v>Køb/salg af bygninger</v>
      </c>
    </row>
    <row r="161" spans="1:14" ht="24" x14ac:dyDescent="0.25">
      <c r="A161" s="35" t="s">
        <v>1803</v>
      </c>
      <c r="B161" s="35" t="s">
        <v>1804</v>
      </c>
      <c r="C161" s="10" t="s">
        <v>156</v>
      </c>
      <c r="D161" s="10" t="s">
        <v>141</v>
      </c>
      <c r="E161" s="10" t="s">
        <v>506</v>
      </c>
      <c r="F161" s="10" t="s">
        <v>159</v>
      </c>
      <c r="G161" s="32" t="str">
        <f t="shared" si="8"/>
        <v>0.55</v>
      </c>
      <c r="H161" s="32" t="str">
        <f t="shared" si="9"/>
        <v>0.55.91</v>
      </c>
      <c r="I161" s="32" t="str">
        <f>VLOOKUP(C161,Hovedkonto!$C$2:$E$11,3,FALSE)</f>
        <v>Byudvikling, bolig- og miljøforanstaltninger</v>
      </c>
      <c r="J161" s="32" t="str">
        <f>VLOOKUP(G161,Hovedfunktion!$E$2:$G$93,3,FALSE)</f>
        <v xml:space="preserve">DIVERSE UDGIFTER OG INDTÆGTER </v>
      </c>
      <c r="K161" s="32" t="str">
        <f>VLOOKUP(H161,Funktion!$G$2:$J$435,4,FALSE)</f>
        <v>Skadedyrsbekæmpelse</v>
      </c>
      <c r="L161" s="32" t="str">
        <f>VLOOKUP(F161,Dranst!$C$2:$D$10,2,FALSE)</f>
        <v>Anlæg</v>
      </c>
      <c r="M161" s="10" t="s">
        <v>1136</v>
      </c>
      <c r="N161" s="3" t="str">
        <f t="shared" si="10"/>
        <v>Anlægstilskud</v>
      </c>
    </row>
    <row r="162" spans="1:14" ht="24" x14ac:dyDescent="0.25">
      <c r="A162" s="35" t="s">
        <v>1803</v>
      </c>
      <c r="B162" s="35" t="s">
        <v>1804</v>
      </c>
      <c r="C162" s="10" t="s">
        <v>156</v>
      </c>
      <c r="D162" s="10" t="s">
        <v>141</v>
      </c>
      <c r="E162" s="10" t="s">
        <v>506</v>
      </c>
      <c r="F162" s="10" t="s">
        <v>159</v>
      </c>
      <c r="G162" s="32" t="str">
        <f t="shared" si="8"/>
        <v>0.55</v>
      </c>
      <c r="H162" s="32" t="str">
        <f t="shared" si="9"/>
        <v>0.55.91</v>
      </c>
      <c r="I162" s="32" t="str">
        <f>VLOOKUP(C162,Hovedkonto!$C$2:$E$11,3,FALSE)</f>
        <v>Byudvikling, bolig- og miljøforanstaltninger</v>
      </c>
      <c r="J162" s="32" t="str">
        <f>VLOOKUP(G162,Hovedfunktion!$E$2:$G$93,3,FALSE)</f>
        <v xml:space="preserve">DIVERSE UDGIFTER OG INDTÆGTER </v>
      </c>
      <c r="K162" s="32" t="str">
        <f>VLOOKUP(H162,Funktion!$G$2:$J$435,4,FALSE)</f>
        <v>Skadedyrsbekæmpelse</v>
      </c>
      <c r="L162" s="32" t="str">
        <f>VLOOKUP(F162,Dranst!$C$2:$D$10,2,FALSE)</f>
        <v>Anlæg</v>
      </c>
      <c r="M162" s="10" t="s">
        <v>1137</v>
      </c>
      <c r="N162" s="3" t="str">
        <f t="shared" si="10"/>
        <v>Køb/salg af jord</v>
      </c>
    </row>
    <row r="163" spans="1:14" ht="24" x14ac:dyDescent="0.25">
      <c r="A163" s="35" t="s">
        <v>1803</v>
      </c>
      <c r="B163" s="35" t="s">
        <v>1804</v>
      </c>
      <c r="C163" s="10" t="s">
        <v>156</v>
      </c>
      <c r="D163" s="10" t="s">
        <v>141</v>
      </c>
      <c r="E163" s="10" t="s">
        <v>506</v>
      </c>
      <c r="F163" s="10" t="s">
        <v>159</v>
      </c>
      <c r="G163" s="32" t="str">
        <f t="shared" si="8"/>
        <v>0.55</v>
      </c>
      <c r="H163" s="32" t="str">
        <f t="shared" si="9"/>
        <v>0.55.91</v>
      </c>
      <c r="I163" s="32" t="str">
        <f>VLOOKUP(C163,Hovedkonto!$C$2:$E$11,3,FALSE)</f>
        <v>Byudvikling, bolig- og miljøforanstaltninger</v>
      </c>
      <c r="J163" s="32" t="str">
        <f>VLOOKUP(G163,Hovedfunktion!$E$2:$G$93,3,FALSE)</f>
        <v xml:space="preserve">DIVERSE UDGIFTER OG INDTÆGTER </v>
      </c>
      <c r="K163" s="32" t="str">
        <f>VLOOKUP(H163,Funktion!$G$2:$J$435,4,FALSE)</f>
        <v>Skadedyrsbekæmpelse</v>
      </c>
      <c r="L163" s="32" t="str">
        <f>VLOOKUP(F163,Dranst!$C$2:$D$10,2,FALSE)</f>
        <v>Anlæg</v>
      </c>
      <c r="M163" s="10" t="s">
        <v>16</v>
      </c>
      <c r="N163" s="3" t="str">
        <f t="shared" si="10"/>
        <v>Køb/salg af bygninger</v>
      </c>
    </row>
    <row r="164" spans="1:14" ht="24" x14ac:dyDescent="0.25">
      <c r="A164" s="35" t="s">
        <v>1803</v>
      </c>
      <c r="B164" s="35" t="s">
        <v>1804</v>
      </c>
      <c r="C164" s="10" t="s">
        <v>156</v>
      </c>
      <c r="D164" s="10" t="s">
        <v>141</v>
      </c>
      <c r="E164" s="10" t="s">
        <v>546</v>
      </c>
      <c r="F164" s="10" t="s">
        <v>159</v>
      </c>
      <c r="G164" s="32" t="str">
        <f t="shared" si="8"/>
        <v>0.55</v>
      </c>
      <c r="H164" s="32" t="str">
        <f t="shared" si="9"/>
        <v>0.55.92</v>
      </c>
      <c r="I164" s="32" t="str">
        <f>VLOOKUP(C164,Hovedkonto!$C$2:$E$11,3,FALSE)</f>
        <v>Byudvikling, bolig- og miljøforanstaltninger</v>
      </c>
      <c r="J164" s="32" t="str">
        <f>VLOOKUP(G164,Hovedfunktion!$E$2:$G$93,3,FALSE)</f>
        <v xml:space="preserve">DIVERSE UDGIFTER OG INDTÆGTER </v>
      </c>
      <c r="K164" s="32" t="str">
        <f>VLOOKUP(H164,Funktion!$G$2:$J$435,4,FALSE)</f>
        <v>Skorstensfejerarbejde</v>
      </c>
      <c r="L164" s="32" t="str">
        <f>VLOOKUP(F164,Dranst!$C$2:$D$10,2,FALSE)</f>
        <v>Anlæg</v>
      </c>
      <c r="M164" s="10" t="s">
        <v>1136</v>
      </c>
      <c r="N164" s="3" t="str">
        <f t="shared" si="10"/>
        <v>Anlægstilskud</v>
      </c>
    </row>
    <row r="165" spans="1:14" ht="24" x14ac:dyDescent="0.25">
      <c r="A165" s="35" t="s">
        <v>1803</v>
      </c>
      <c r="B165" s="35" t="s">
        <v>1804</v>
      </c>
      <c r="C165" s="10" t="s">
        <v>156</v>
      </c>
      <c r="D165" s="10" t="s">
        <v>141</v>
      </c>
      <c r="E165" s="10" t="s">
        <v>546</v>
      </c>
      <c r="F165" s="10" t="s">
        <v>159</v>
      </c>
      <c r="G165" s="32" t="str">
        <f t="shared" si="8"/>
        <v>0.55</v>
      </c>
      <c r="H165" s="32" t="str">
        <f t="shared" si="9"/>
        <v>0.55.92</v>
      </c>
      <c r="I165" s="32" t="str">
        <f>VLOOKUP(C165,Hovedkonto!$C$2:$E$11,3,FALSE)</f>
        <v>Byudvikling, bolig- og miljøforanstaltninger</v>
      </c>
      <c r="J165" s="32" t="str">
        <f>VLOOKUP(G165,Hovedfunktion!$E$2:$G$93,3,FALSE)</f>
        <v xml:space="preserve">DIVERSE UDGIFTER OG INDTÆGTER </v>
      </c>
      <c r="K165" s="32" t="str">
        <f>VLOOKUP(H165,Funktion!$G$2:$J$435,4,FALSE)</f>
        <v>Skorstensfejerarbejde</v>
      </c>
      <c r="L165" s="32" t="str">
        <f>VLOOKUP(F165,Dranst!$C$2:$D$10,2,FALSE)</f>
        <v>Anlæg</v>
      </c>
      <c r="M165" s="10" t="s">
        <v>1137</v>
      </c>
      <c r="N165" s="3" t="str">
        <f t="shared" si="10"/>
        <v>Køb/salg af jord</v>
      </c>
    </row>
    <row r="166" spans="1:14" ht="24" x14ac:dyDescent="0.25">
      <c r="A166" s="35" t="s">
        <v>1803</v>
      </c>
      <c r="B166" s="35" t="s">
        <v>1804</v>
      </c>
      <c r="C166" s="10" t="s">
        <v>156</v>
      </c>
      <c r="D166" s="10" t="s">
        <v>141</v>
      </c>
      <c r="E166" s="10" t="s">
        <v>546</v>
      </c>
      <c r="F166" s="10" t="s">
        <v>159</v>
      </c>
      <c r="G166" s="32" t="str">
        <f t="shared" si="8"/>
        <v>0.55</v>
      </c>
      <c r="H166" s="32" t="str">
        <f t="shared" si="9"/>
        <v>0.55.92</v>
      </c>
      <c r="I166" s="32" t="str">
        <f>VLOOKUP(C166,Hovedkonto!$C$2:$E$11,3,FALSE)</f>
        <v>Byudvikling, bolig- og miljøforanstaltninger</v>
      </c>
      <c r="J166" s="32" t="str">
        <f>VLOOKUP(G166,Hovedfunktion!$E$2:$G$93,3,FALSE)</f>
        <v xml:space="preserve">DIVERSE UDGIFTER OG INDTÆGTER </v>
      </c>
      <c r="K166" s="32" t="str">
        <f>VLOOKUP(H166,Funktion!$G$2:$J$435,4,FALSE)</f>
        <v>Skorstensfejerarbejde</v>
      </c>
      <c r="L166" s="32" t="str">
        <f>VLOOKUP(F166,Dranst!$C$2:$D$10,2,FALSE)</f>
        <v>Anlæg</v>
      </c>
      <c r="M166" s="10" t="s">
        <v>16</v>
      </c>
      <c r="N166" s="3" t="str">
        <f t="shared" si="10"/>
        <v>Køb/salg af bygninger</v>
      </c>
    </row>
    <row r="167" spans="1:14" ht="24" x14ac:dyDescent="0.25">
      <c r="A167" s="35" t="s">
        <v>1803</v>
      </c>
      <c r="B167" s="35" t="s">
        <v>1804</v>
      </c>
      <c r="C167" s="10" t="s">
        <v>156</v>
      </c>
      <c r="D167" s="10" t="s">
        <v>141</v>
      </c>
      <c r="E167" s="10" t="s">
        <v>536</v>
      </c>
      <c r="F167" s="10" t="s">
        <v>157</v>
      </c>
      <c r="G167" s="32" t="str">
        <f t="shared" si="8"/>
        <v>0.55</v>
      </c>
      <c r="H167" s="32" t="str">
        <f t="shared" si="9"/>
        <v>0.55.93</v>
      </c>
      <c r="I167" s="32" t="str">
        <f>VLOOKUP(C167,Hovedkonto!$C$2:$E$11,3,FALSE)</f>
        <v>Byudvikling, bolig- og miljøforanstaltninger</v>
      </c>
      <c r="J167" s="32" t="str">
        <f>VLOOKUP(G167,Hovedfunktion!$E$2:$G$93,3,FALSE)</f>
        <v xml:space="preserve">DIVERSE UDGIFTER OG INDTÆGTER </v>
      </c>
      <c r="K167" s="32" t="str">
        <f>VLOOKUP(H167,Funktion!$G$2:$J$435,4,FALSE)</f>
        <v>Diverse udgifter og indtægter</v>
      </c>
      <c r="L167" s="32" t="str">
        <f>VLOOKUP(F167,Dranst!$C$2:$D$10,2,FALSE)</f>
        <v>Drift</v>
      </c>
      <c r="M167" s="10" t="s">
        <v>1136</v>
      </c>
      <c r="N167" s="3" t="s">
        <v>166</v>
      </c>
    </row>
    <row r="168" spans="1:14" ht="24" x14ac:dyDescent="0.25">
      <c r="A168" s="35" t="s">
        <v>1803</v>
      </c>
      <c r="B168" s="35" t="s">
        <v>1804</v>
      </c>
      <c r="C168" s="10" t="s">
        <v>156</v>
      </c>
      <c r="D168" s="10" t="s">
        <v>141</v>
      </c>
      <c r="E168" s="10" t="s">
        <v>536</v>
      </c>
      <c r="F168" s="10" t="s">
        <v>157</v>
      </c>
      <c r="G168" s="32" t="str">
        <f t="shared" si="8"/>
        <v>0.55</v>
      </c>
      <c r="H168" s="32" t="str">
        <f t="shared" si="9"/>
        <v>0.55.93</v>
      </c>
      <c r="I168" s="32" t="str">
        <f>VLOOKUP(C168,Hovedkonto!$C$2:$E$11,3,FALSE)</f>
        <v>Byudvikling, bolig- og miljøforanstaltninger</v>
      </c>
      <c r="J168" s="32" t="str">
        <f>VLOOKUP(G168,Hovedfunktion!$E$2:$G$93,3,FALSE)</f>
        <v xml:space="preserve">DIVERSE UDGIFTER OG INDTÆGTER </v>
      </c>
      <c r="K168" s="32" t="str">
        <f>VLOOKUP(H168,Funktion!$G$2:$J$435,4,FALSE)</f>
        <v>Diverse udgifter og indtægter</v>
      </c>
      <c r="L168" s="32" t="str">
        <f>VLOOKUP(F168,Dranst!$C$2:$D$10,2,FALSE)</f>
        <v>Drift</v>
      </c>
      <c r="M168" s="10" t="s">
        <v>1138</v>
      </c>
      <c r="N168" s="3" t="s">
        <v>193</v>
      </c>
    </row>
    <row r="169" spans="1:14" ht="24" x14ac:dyDescent="0.25">
      <c r="A169" s="35" t="s">
        <v>1803</v>
      </c>
      <c r="B169" s="35" t="s">
        <v>1804</v>
      </c>
      <c r="C169" s="10" t="s">
        <v>156</v>
      </c>
      <c r="D169" s="10" t="s">
        <v>141</v>
      </c>
      <c r="E169" s="10" t="s">
        <v>536</v>
      </c>
      <c r="F169" s="10" t="s">
        <v>157</v>
      </c>
      <c r="G169" s="32" t="str">
        <f t="shared" si="8"/>
        <v>0.55</v>
      </c>
      <c r="H169" s="32" t="str">
        <f t="shared" si="9"/>
        <v>0.55.93</v>
      </c>
      <c r="I169" s="32" t="str">
        <f>VLOOKUP(C169,Hovedkonto!$C$2:$E$11,3,FALSE)</f>
        <v>Byudvikling, bolig- og miljøforanstaltninger</v>
      </c>
      <c r="J169" s="32" t="str">
        <f>VLOOKUP(G169,Hovedfunktion!$E$2:$G$93,3,FALSE)</f>
        <v xml:space="preserve">DIVERSE UDGIFTER OG INDTÆGTER </v>
      </c>
      <c r="K169" s="32" t="str">
        <f>VLOOKUP(H169,Funktion!$G$2:$J$435,4,FALSE)</f>
        <v>Diverse udgifter og indtægter</v>
      </c>
      <c r="L169" s="32" t="str">
        <f>VLOOKUP(F169,Dranst!$C$2:$D$10,2,FALSE)</f>
        <v>Drift</v>
      </c>
      <c r="M169" s="10" t="s">
        <v>1139</v>
      </c>
      <c r="N169" s="3" t="s">
        <v>1329</v>
      </c>
    </row>
    <row r="170" spans="1:14" ht="24" x14ac:dyDescent="0.25">
      <c r="A170" s="35" t="s">
        <v>1803</v>
      </c>
      <c r="B170" s="35" t="s">
        <v>1804</v>
      </c>
      <c r="C170" s="10" t="s">
        <v>156</v>
      </c>
      <c r="D170" s="10" t="s">
        <v>141</v>
      </c>
      <c r="E170" s="10" t="s">
        <v>536</v>
      </c>
      <c r="F170" s="10" t="s">
        <v>159</v>
      </c>
      <c r="G170" s="32" t="str">
        <f t="shared" si="8"/>
        <v>0.55</v>
      </c>
      <c r="H170" s="32" t="str">
        <f t="shared" si="9"/>
        <v>0.55.93</v>
      </c>
      <c r="I170" s="32" t="str">
        <f>VLOOKUP(C170,Hovedkonto!$C$2:$E$11,3,FALSE)</f>
        <v>Byudvikling, bolig- og miljøforanstaltninger</v>
      </c>
      <c r="J170" s="32" t="str">
        <f>VLOOKUP(G170,Hovedfunktion!$E$2:$G$93,3,FALSE)</f>
        <v xml:space="preserve">DIVERSE UDGIFTER OG INDTÆGTER </v>
      </c>
      <c r="K170" s="32" t="str">
        <f>VLOOKUP(H170,Funktion!$G$2:$J$435,4,FALSE)</f>
        <v>Diverse udgifter og indtægter</v>
      </c>
      <c r="L170" s="32" t="str">
        <f>VLOOKUP(F170,Dranst!$C$2:$D$10,2,FALSE)</f>
        <v>Anlæg</v>
      </c>
      <c r="M170" s="10" t="s">
        <v>1136</v>
      </c>
      <c r="N170" s="3" t="s">
        <v>552</v>
      </c>
    </row>
    <row r="171" spans="1:14" ht="24" x14ac:dyDescent="0.25">
      <c r="A171" s="35" t="s">
        <v>1803</v>
      </c>
      <c r="B171" s="35" t="s">
        <v>1804</v>
      </c>
      <c r="C171" s="10" t="s">
        <v>156</v>
      </c>
      <c r="D171" s="10" t="s">
        <v>141</v>
      </c>
      <c r="E171" s="10" t="s">
        <v>536</v>
      </c>
      <c r="F171" s="10" t="s">
        <v>159</v>
      </c>
      <c r="G171" s="32" t="str">
        <f t="shared" si="8"/>
        <v>0.55</v>
      </c>
      <c r="H171" s="32" t="str">
        <f t="shared" si="9"/>
        <v>0.55.93</v>
      </c>
      <c r="I171" s="32" t="str">
        <f>VLOOKUP(C171,Hovedkonto!$C$2:$E$11,3,FALSE)</f>
        <v>Byudvikling, bolig- og miljøforanstaltninger</v>
      </c>
      <c r="J171" s="32" t="str">
        <f>VLOOKUP(G171,Hovedfunktion!$E$2:$G$93,3,FALSE)</f>
        <v xml:space="preserve">DIVERSE UDGIFTER OG INDTÆGTER </v>
      </c>
      <c r="K171" s="32" t="str">
        <f>VLOOKUP(H171,Funktion!$G$2:$J$435,4,FALSE)</f>
        <v>Diverse udgifter og indtægter</v>
      </c>
      <c r="L171" s="32" t="str">
        <f>VLOOKUP(F171,Dranst!$C$2:$D$10,2,FALSE)</f>
        <v>Anlæg</v>
      </c>
      <c r="M171" s="10" t="s">
        <v>1137</v>
      </c>
      <c r="N171" s="3" t="s">
        <v>553</v>
      </c>
    </row>
    <row r="172" spans="1:14" ht="24" x14ac:dyDescent="0.25">
      <c r="A172" s="35" t="s">
        <v>1803</v>
      </c>
      <c r="B172" s="35" t="s">
        <v>1804</v>
      </c>
      <c r="C172" s="10" t="s">
        <v>156</v>
      </c>
      <c r="D172" s="10" t="s">
        <v>141</v>
      </c>
      <c r="E172" s="10" t="s">
        <v>536</v>
      </c>
      <c r="F172" s="10" t="s">
        <v>159</v>
      </c>
      <c r="G172" s="32" t="str">
        <f t="shared" si="8"/>
        <v>0.55</v>
      </c>
      <c r="H172" s="32" t="str">
        <f t="shared" si="9"/>
        <v>0.55.93</v>
      </c>
      <c r="I172" s="32" t="str">
        <f>VLOOKUP(C172,Hovedkonto!$C$2:$E$11,3,FALSE)</f>
        <v>Byudvikling, bolig- og miljøforanstaltninger</v>
      </c>
      <c r="J172" s="32" t="str">
        <f>VLOOKUP(G172,Hovedfunktion!$E$2:$G$93,3,FALSE)</f>
        <v xml:space="preserve">DIVERSE UDGIFTER OG INDTÆGTER </v>
      </c>
      <c r="K172" s="32" t="str">
        <f>VLOOKUP(H172,Funktion!$G$2:$J$435,4,FALSE)</f>
        <v>Diverse udgifter og indtægter</v>
      </c>
      <c r="L172" s="32" t="str">
        <f>VLOOKUP(F172,Dranst!$C$2:$D$10,2,FALSE)</f>
        <v>Anlæg</v>
      </c>
      <c r="M172" s="10" t="s">
        <v>16</v>
      </c>
      <c r="N172" s="3" t="s">
        <v>1812</v>
      </c>
    </row>
    <row r="173" spans="1:14" ht="24" x14ac:dyDescent="0.25">
      <c r="A173" s="35" t="s">
        <v>1803</v>
      </c>
      <c r="B173" s="35" t="s">
        <v>1804</v>
      </c>
      <c r="C173" s="10" t="s">
        <v>156</v>
      </c>
      <c r="D173" s="10" t="s">
        <v>142</v>
      </c>
      <c r="E173" s="10" t="s">
        <v>507</v>
      </c>
      <c r="F173" s="10" t="s">
        <v>157</v>
      </c>
      <c r="G173" s="32" t="str">
        <f t="shared" si="8"/>
        <v>0.58</v>
      </c>
      <c r="H173" s="32" t="str">
        <f t="shared" si="9"/>
        <v>0.58.95</v>
      </c>
      <c r="I173" s="32" t="str">
        <f>VLOOKUP(C173,Hovedkonto!$C$2:$E$11,3,FALSE)</f>
        <v>Byudvikling, bolig- og miljøforanstaltninger</v>
      </c>
      <c r="J173" s="32" t="str">
        <f>VLOOKUP(G173,Hovedfunktion!$E$2:$G$93,3,FALSE)</f>
        <v xml:space="preserve">REDNINGSBEREDSKAB </v>
      </c>
      <c r="K173" s="32" t="str">
        <f>VLOOKUP(H173,Funktion!$G$2:$J$435,4,FALSE)</f>
        <v>Redningsberedskab</v>
      </c>
      <c r="L173" s="32" t="str">
        <f>VLOOKUP(F173,Dranst!$C$2:$D$10,2,FALSE)</f>
        <v>Drift</v>
      </c>
      <c r="M173" s="10" t="s">
        <v>1136</v>
      </c>
      <c r="N173" s="3" t="s">
        <v>166</v>
      </c>
    </row>
    <row r="174" spans="1:14" ht="24" x14ac:dyDescent="0.25">
      <c r="A174" s="35" t="s">
        <v>1803</v>
      </c>
      <c r="B174" s="35" t="s">
        <v>1804</v>
      </c>
      <c r="C174" s="10" t="s">
        <v>156</v>
      </c>
      <c r="D174" s="10" t="s">
        <v>142</v>
      </c>
      <c r="E174" s="10" t="s">
        <v>507</v>
      </c>
      <c r="F174" s="10" t="s">
        <v>157</v>
      </c>
      <c r="G174" s="32" t="str">
        <f t="shared" si="8"/>
        <v>0.58</v>
      </c>
      <c r="H174" s="32" t="str">
        <f t="shared" si="9"/>
        <v>0.58.95</v>
      </c>
      <c r="I174" s="32" t="str">
        <f>VLOOKUP(C174,Hovedkonto!$C$2:$E$11,3,FALSE)</f>
        <v>Byudvikling, bolig- og miljøforanstaltninger</v>
      </c>
      <c r="J174" s="32" t="str">
        <f>VLOOKUP(G174,Hovedfunktion!$E$2:$G$93,3,FALSE)</f>
        <v xml:space="preserve">REDNINGSBEREDSKAB </v>
      </c>
      <c r="K174" s="32" t="str">
        <f>VLOOKUP(H174,Funktion!$G$2:$J$435,4,FALSE)</f>
        <v>Redningsberedskab</v>
      </c>
      <c r="L174" s="32" t="str">
        <f>VLOOKUP(F174,Dranst!$C$2:$D$10,2,FALSE)</f>
        <v>Drift</v>
      </c>
      <c r="M174" s="10" t="s">
        <v>1138</v>
      </c>
      <c r="N174" s="3" t="s">
        <v>589</v>
      </c>
    </row>
    <row r="175" spans="1:14" ht="24" x14ac:dyDescent="0.25">
      <c r="A175" s="35" t="s">
        <v>1803</v>
      </c>
      <c r="B175" s="35" t="s">
        <v>1804</v>
      </c>
      <c r="C175" s="10" t="s">
        <v>156</v>
      </c>
      <c r="D175" s="10" t="s">
        <v>142</v>
      </c>
      <c r="E175" s="10" t="s">
        <v>507</v>
      </c>
      <c r="F175" s="10" t="s">
        <v>157</v>
      </c>
      <c r="G175" s="32" t="str">
        <f t="shared" si="8"/>
        <v>0.58</v>
      </c>
      <c r="H175" s="32" t="str">
        <f t="shared" si="9"/>
        <v>0.58.95</v>
      </c>
      <c r="I175" s="32" t="str">
        <f>VLOOKUP(C175,Hovedkonto!$C$2:$E$11,3,FALSE)</f>
        <v>Byudvikling, bolig- og miljøforanstaltninger</v>
      </c>
      <c r="J175" s="32" t="str">
        <f>VLOOKUP(G175,Hovedfunktion!$E$2:$G$93,3,FALSE)</f>
        <v xml:space="preserve">REDNINGSBEREDSKAB </v>
      </c>
      <c r="K175" s="32" t="str">
        <f>VLOOKUP(H175,Funktion!$G$2:$J$435,4,FALSE)</f>
        <v>Redningsberedskab</v>
      </c>
      <c r="L175" s="32" t="str">
        <f>VLOOKUP(F175,Dranst!$C$2:$D$10,2,FALSE)</f>
        <v>Drift</v>
      </c>
      <c r="M175" s="10" t="s">
        <v>1139</v>
      </c>
      <c r="N175" s="3" t="s">
        <v>590</v>
      </c>
    </row>
    <row r="176" spans="1:14" ht="24" x14ac:dyDescent="0.25">
      <c r="A176" s="35" t="s">
        <v>1803</v>
      </c>
      <c r="B176" s="35" t="s">
        <v>1804</v>
      </c>
      <c r="C176" s="10" t="s">
        <v>156</v>
      </c>
      <c r="D176" s="10" t="s">
        <v>142</v>
      </c>
      <c r="E176" s="10" t="s">
        <v>507</v>
      </c>
      <c r="F176" s="10" t="s">
        <v>157</v>
      </c>
      <c r="G176" s="32" t="str">
        <f t="shared" si="8"/>
        <v>0.58</v>
      </c>
      <c r="H176" s="32" t="str">
        <f t="shared" si="9"/>
        <v>0.58.95</v>
      </c>
      <c r="I176" s="32" t="str">
        <f>VLOOKUP(C176,Hovedkonto!$C$2:$E$11,3,FALSE)</f>
        <v>Byudvikling, bolig- og miljøforanstaltninger</v>
      </c>
      <c r="J176" s="32" t="str">
        <f>VLOOKUP(G176,Hovedfunktion!$E$2:$G$93,3,FALSE)</f>
        <v xml:space="preserve">REDNINGSBEREDSKAB </v>
      </c>
      <c r="K176" s="32" t="str">
        <f>VLOOKUP(H176,Funktion!$G$2:$J$435,4,FALSE)</f>
        <v>Redningsberedskab</v>
      </c>
      <c r="L176" s="32" t="str">
        <f>VLOOKUP(F176,Dranst!$C$2:$D$10,2,FALSE)</f>
        <v>Drift</v>
      </c>
      <c r="M176" s="10" t="s">
        <v>1203</v>
      </c>
      <c r="N176" s="3" t="s">
        <v>1204</v>
      </c>
    </row>
    <row r="177" spans="1:14" ht="24" x14ac:dyDescent="0.25">
      <c r="A177" s="35" t="s">
        <v>1803</v>
      </c>
      <c r="B177" s="35" t="s">
        <v>1804</v>
      </c>
      <c r="C177" s="10" t="s">
        <v>156</v>
      </c>
      <c r="D177" s="10" t="s">
        <v>142</v>
      </c>
      <c r="E177" s="10" t="s">
        <v>507</v>
      </c>
      <c r="F177" s="10" t="s">
        <v>159</v>
      </c>
      <c r="G177" s="32" t="str">
        <f t="shared" si="8"/>
        <v>0.58</v>
      </c>
      <c r="H177" s="32" t="str">
        <f t="shared" si="9"/>
        <v>0.58.95</v>
      </c>
      <c r="I177" s="32" t="str">
        <f>VLOOKUP(C177,Hovedkonto!$C$2:$E$11,3,FALSE)</f>
        <v>Byudvikling, bolig- og miljøforanstaltninger</v>
      </c>
      <c r="J177" s="32" t="str">
        <f>VLOOKUP(G177,Hovedfunktion!$E$2:$G$93,3,FALSE)</f>
        <v xml:space="preserve">REDNINGSBEREDSKAB </v>
      </c>
      <c r="K177" s="32" t="str">
        <f>VLOOKUP(H177,Funktion!$G$2:$J$435,4,FALSE)</f>
        <v>Redningsberedskab</v>
      </c>
      <c r="L177" s="32" t="str">
        <f>VLOOKUP(F177,Dranst!$C$2:$D$10,2,FALSE)</f>
        <v>Anlæg</v>
      </c>
      <c r="M177" s="10" t="s">
        <v>1136</v>
      </c>
      <c r="N177" s="3" t="str">
        <f t="shared" ref="N177:N182" si="11">IF(M177="001","Anlægstilskud", IF(M177="010","Køb/salg af jord",  IF(M177="015","Køb/salg af bygninger", "Uforvent grupperingskode")))</f>
        <v>Anlægstilskud</v>
      </c>
    </row>
    <row r="178" spans="1:14" ht="24" x14ac:dyDescent="0.25">
      <c r="A178" s="35" t="s">
        <v>1803</v>
      </c>
      <c r="B178" s="35" t="s">
        <v>1804</v>
      </c>
      <c r="C178" s="10" t="s">
        <v>156</v>
      </c>
      <c r="D178" s="10" t="s">
        <v>142</v>
      </c>
      <c r="E178" s="10" t="s">
        <v>507</v>
      </c>
      <c r="F178" s="10" t="s">
        <v>159</v>
      </c>
      <c r="G178" s="32" t="str">
        <f t="shared" si="8"/>
        <v>0.58</v>
      </c>
      <c r="H178" s="32" t="str">
        <f t="shared" si="9"/>
        <v>0.58.95</v>
      </c>
      <c r="I178" s="32" t="str">
        <f>VLOOKUP(C178,Hovedkonto!$C$2:$E$11,3,FALSE)</f>
        <v>Byudvikling, bolig- og miljøforanstaltninger</v>
      </c>
      <c r="J178" s="32" t="str">
        <f>VLOOKUP(G178,Hovedfunktion!$E$2:$G$93,3,FALSE)</f>
        <v xml:space="preserve">REDNINGSBEREDSKAB </v>
      </c>
      <c r="K178" s="32" t="str">
        <f>VLOOKUP(H178,Funktion!$G$2:$J$435,4,FALSE)</f>
        <v>Redningsberedskab</v>
      </c>
      <c r="L178" s="32" t="str">
        <f>VLOOKUP(F178,Dranst!$C$2:$D$10,2,FALSE)</f>
        <v>Anlæg</v>
      </c>
      <c r="M178" s="10" t="s">
        <v>1137</v>
      </c>
      <c r="N178" s="3" t="str">
        <f t="shared" si="11"/>
        <v>Køb/salg af jord</v>
      </c>
    </row>
    <row r="179" spans="1:14" ht="24" x14ac:dyDescent="0.25">
      <c r="A179" s="35" t="s">
        <v>1803</v>
      </c>
      <c r="B179" s="35" t="s">
        <v>1804</v>
      </c>
      <c r="C179" s="10" t="s">
        <v>156</v>
      </c>
      <c r="D179" s="10" t="s">
        <v>142</v>
      </c>
      <c r="E179" s="10" t="s">
        <v>507</v>
      </c>
      <c r="F179" s="10" t="s">
        <v>159</v>
      </c>
      <c r="G179" s="32" t="str">
        <f t="shared" si="8"/>
        <v>0.58</v>
      </c>
      <c r="H179" s="32" t="str">
        <f t="shared" si="9"/>
        <v>0.58.95</v>
      </c>
      <c r="I179" s="32" t="str">
        <f>VLOOKUP(C179,Hovedkonto!$C$2:$E$11,3,FALSE)</f>
        <v>Byudvikling, bolig- og miljøforanstaltninger</v>
      </c>
      <c r="J179" s="32" t="str">
        <f>VLOOKUP(G179,Hovedfunktion!$E$2:$G$93,3,FALSE)</f>
        <v xml:space="preserve">REDNINGSBEREDSKAB </v>
      </c>
      <c r="K179" s="32" t="str">
        <f>VLOOKUP(H179,Funktion!$G$2:$J$435,4,FALSE)</f>
        <v>Redningsberedskab</v>
      </c>
      <c r="L179" s="32" t="str">
        <f>VLOOKUP(F179,Dranst!$C$2:$D$10,2,FALSE)</f>
        <v>Anlæg</v>
      </c>
      <c r="M179" s="10" t="s">
        <v>16</v>
      </c>
      <c r="N179" s="3" t="str">
        <f t="shared" si="11"/>
        <v>Køb/salg af bygninger</v>
      </c>
    </row>
    <row r="180" spans="1:14" ht="12" x14ac:dyDescent="0.25">
      <c r="A180" s="35" t="s">
        <v>1803</v>
      </c>
      <c r="B180" s="35" t="s">
        <v>1804</v>
      </c>
      <c r="C180" s="10" t="s">
        <v>157</v>
      </c>
      <c r="D180" s="10" t="s">
        <v>133</v>
      </c>
      <c r="E180" s="10" t="s">
        <v>22</v>
      </c>
      <c r="F180" s="10" t="s">
        <v>159</v>
      </c>
      <c r="G180" s="32" t="str">
        <f t="shared" si="8"/>
        <v>1.22</v>
      </c>
      <c r="H180" s="32" t="str">
        <f t="shared" si="9"/>
        <v>1.22.01</v>
      </c>
      <c r="I180" s="32" t="str">
        <f>VLOOKUP(C180,Hovedkonto!$C$2:$E$11,3,FALSE)</f>
        <v>Forsyningsvirksomheder m.v.</v>
      </c>
      <c r="J180" s="32" t="str">
        <f>VLOOKUP(G180,Hovedfunktion!$E$2:$G$93,3,FALSE)</f>
        <v xml:space="preserve">FORSYNINGSVIRKSOMHEDER </v>
      </c>
      <c r="K180" s="32" t="str">
        <f>VLOOKUP(H180,Funktion!$G$2:$J$435,4,FALSE)</f>
        <v>Gasforsyning</v>
      </c>
      <c r="L180" s="32" t="str">
        <f>VLOOKUP(F180,Dranst!$C$2:$D$10,2,FALSE)</f>
        <v>Anlæg</v>
      </c>
      <c r="M180" s="10" t="s">
        <v>1136</v>
      </c>
      <c r="N180" s="3" t="str">
        <f t="shared" si="11"/>
        <v>Anlægstilskud</v>
      </c>
    </row>
    <row r="181" spans="1:14" ht="12" x14ac:dyDescent="0.25">
      <c r="A181" s="35" t="s">
        <v>1803</v>
      </c>
      <c r="B181" s="35" t="s">
        <v>1804</v>
      </c>
      <c r="C181" s="10" t="s">
        <v>157</v>
      </c>
      <c r="D181" s="10" t="s">
        <v>133</v>
      </c>
      <c r="E181" s="10" t="s">
        <v>22</v>
      </c>
      <c r="F181" s="10" t="s">
        <v>159</v>
      </c>
      <c r="G181" s="32" t="str">
        <f t="shared" si="8"/>
        <v>1.22</v>
      </c>
      <c r="H181" s="32" t="str">
        <f t="shared" si="9"/>
        <v>1.22.01</v>
      </c>
      <c r="I181" s="32" t="str">
        <f>VLOOKUP(C181,Hovedkonto!$C$2:$E$11,3,FALSE)</f>
        <v>Forsyningsvirksomheder m.v.</v>
      </c>
      <c r="J181" s="32" t="str">
        <f>VLOOKUP(G181,Hovedfunktion!$E$2:$G$93,3,FALSE)</f>
        <v xml:space="preserve">FORSYNINGSVIRKSOMHEDER </v>
      </c>
      <c r="K181" s="32" t="str">
        <f>VLOOKUP(H181,Funktion!$G$2:$J$435,4,FALSE)</f>
        <v>Gasforsyning</v>
      </c>
      <c r="L181" s="32" t="str">
        <f>VLOOKUP(F181,Dranst!$C$2:$D$10,2,FALSE)</f>
        <v>Anlæg</v>
      </c>
      <c r="M181" s="10" t="s">
        <v>1137</v>
      </c>
      <c r="N181" s="3" t="str">
        <f t="shared" si="11"/>
        <v>Køb/salg af jord</v>
      </c>
    </row>
    <row r="182" spans="1:14" ht="12" x14ac:dyDescent="0.25">
      <c r="A182" s="35" t="s">
        <v>1803</v>
      </c>
      <c r="B182" s="35" t="s">
        <v>1804</v>
      </c>
      <c r="C182" s="10" t="s">
        <v>157</v>
      </c>
      <c r="D182" s="10" t="s">
        <v>133</v>
      </c>
      <c r="E182" s="10" t="s">
        <v>22</v>
      </c>
      <c r="F182" s="10" t="s">
        <v>159</v>
      </c>
      <c r="G182" s="32" t="str">
        <f t="shared" si="8"/>
        <v>1.22</v>
      </c>
      <c r="H182" s="32" t="str">
        <f t="shared" si="9"/>
        <v>1.22.01</v>
      </c>
      <c r="I182" s="32" t="str">
        <f>VLOOKUP(C182,Hovedkonto!$C$2:$E$11,3,FALSE)</f>
        <v>Forsyningsvirksomheder m.v.</v>
      </c>
      <c r="J182" s="32" t="str">
        <f>VLOOKUP(G182,Hovedfunktion!$E$2:$G$93,3,FALSE)</f>
        <v xml:space="preserve">FORSYNINGSVIRKSOMHEDER </v>
      </c>
      <c r="K182" s="32" t="str">
        <f>VLOOKUP(H182,Funktion!$G$2:$J$435,4,FALSE)</f>
        <v>Gasforsyning</v>
      </c>
      <c r="L182" s="32" t="str">
        <f>VLOOKUP(F182,Dranst!$C$2:$D$10,2,FALSE)</f>
        <v>Anlæg</v>
      </c>
      <c r="M182" s="10" t="s">
        <v>16</v>
      </c>
      <c r="N182" s="3" t="str">
        <f t="shared" si="11"/>
        <v>Køb/salg af bygninger</v>
      </c>
    </row>
    <row r="183" spans="1:14" ht="12" x14ac:dyDescent="0.25">
      <c r="A183" s="35" t="s">
        <v>1803</v>
      </c>
      <c r="B183" s="35" t="s">
        <v>1804</v>
      </c>
      <c r="C183" s="10" t="s">
        <v>157</v>
      </c>
      <c r="D183" s="10" t="s">
        <v>133</v>
      </c>
      <c r="E183" s="10" t="s">
        <v>23</v>
      </c>
      <c r="F183" s="10" t="s">
        <v>157</v>
      </c>
      <c r="G183" s="32" t="str">
        <f t="shared" si="8"/>
        <v>1.22</v>
      </c>
      <c r="H183" s="32" t="str">
        <f t="shared" si="9"/>
        <v>1.22.02</v>
      </c>
      <c r="I183" s="32" t="str">
        <f>VLOOKUP(C183,Hovedkonto!$C$2:$E$11,3,FALSE)</f>
        <v>Forsyningsvirksomheder m.v.</v>
      </c>
      <c r="J183" s="32" t="str">
        <f>VLOOKUP(G183,Hovedfunktion!$E$2:$G$93,3,FALSE)</f>
        <v xml:space="preserve">FORSYNINGSVIRKSOMHEDER </v>
      </c>
      <c r="K183" s="32" t="str">
        <f>VLOOKUP(H183,Funktion!$G$2:$J$435,4,FALSE)</f>
        <v>El-forsyning</v>
      </c>
      <c r="L183" s="32" t="str">
        <f>VLOOKUP(F183,Dranst!$C$2:$D$10,2,FALSE)</f>
        <v>Drift</v>
      </c>
      <c r="M183" s="10" t="s">
        <v>1142</v>
      </c>
      <c r="N183" s="3" t="s">
        <v>591</v>
      </c>
    </row>
    <row r="184" spans="1:14" ht="12" x14ac:dyDescent="0.25">
      <c r="A184" s="35" t="s">
        <v>1803</v>
      </c>
      <c r="B184" s="35" t="s">
        <v>1804</v>
      </c>
      <c r="C184" s="10" t="s">
        <v>157</v>
      </c>
      <c r="D184" s="10" t="s">
        <v>133</v>
      </c>
      <c r="E184" s="10" t="s">
        <v>23</v>
      </c>
      <c r="F184" s="10" t="s">
        <v>159</v>
      </c>
      <c r="G184" s="32" t="str">
        <f t="shared" si="8"/>
        <v>1.22</v>
      </c>
      <c r="H184" s="32" t="str">
        <f t="shared" si="9"/>
        <v>1.22.02</v>
      </c>
      <c r="I184" s="32" t="str">
        <f>VLOOKUP(C184,Hovedkonto!$C$2:$E$11,3,FALSE)</f>
        <v>Forsyningsvirksomheder m.v.</v>
      </c>
      <c r="J184" s="32" t="str">
        <f>VLOOKUP(G184,Hovedfunktion!$E$2:$G$93,3,FALSE)</f>
        <v xml:space="preserve">FORSYNINGSVIRKSOMHEDER </v>
      </c>
      <c r="K184" s="32" t="str">
        <f>VLOOKUP(H184,Funktion!$G$2:$J$435,4,FALSE)</f>
        <v>El-forsyning</v>
      </c>
      <c r="L184" s="32" t="str">
        <f>VLOOKUP(F184,Dranst!$C$2:$D$10,2,FALSE)</f>
        <v>Anlæg</v>
      </c>
      <c r="M184" s="10" t="s">
        <v>1136</v>
      </c>
      <c r="N184" s="3" t="str">
        <f t="shared" ref="N184:N189" si="12">IF(M184="001","Anlægstilskud", IF(M184="010","Køb/salg af jord",  IF(M184="015","Køb/salg af bygninger", "Uforvent grupperingskode")))</f>
        <v>Anlægstilskud</v>
      </c>
    </row>
    <row r="185" spans="1:14" ht="12" x14ac:dyDescent="0.25">
      <c r="A185" s="35" t="s">
        <v>1803</v>
      </c>
      <c r="B185" s="35" t="s">
        <v>1804</v>
      </c>
      <c r="C185" s="10" t="s">
        <v>157</v>
      </c>
      <c r="D185" s="10" t="s">
        <v>133</v>
      </c>
      <c r="E185" s="10" t="s">
        <v>23</v>
      </c>
      <c r="F185" s="10" t="s">
        <v>159</v>
      </c>
      <c r="G185" s="32" t="str">
        <f t="shared" si="8"/>
        <v>1.22</v>
      </c>
      <c r="H185" s="32" t="str">
        <f t="shared" si="9"/>
        <v>1.22.02</v>
      </c>
      <c r="I185" s="32" t="str">
        <f>VLOOKUP(C185,Hovedkonto!$C$2:$E$11,3,FALSE)</f>
        <v>Forsyningsvirksomheder m.v.</v>
      </c>
      <c r="J185" s="32" t="str">
        <f>VLOOKUP(G185,Hovedfunktion!$E$2:$G$93,3,FALSE)</f>
        <v xml:space="preserve">FORSYNINGSVIRKSOMHEDER </v>
      </c>
      <c r="K185" s="32" t="str">
        <f>VLOOKUP(H185,Funktion!$G$2:$J$435,4,FALSE)</f>
        <v>El-forsyning</v>
      </c>
      <c r="L185" s="32" t="str">
        <f>VLOOKUP(F185,Dranst!$C$2:$D$10,2,FALSE)</f>
        <v>Anlæg</v>
      </c>
      <c r="M185" s="10" t="s">
        <v>1137</v>
      </c>
      <c r="N185" s="3" t="str">
        <f t="shared" si="12"/>
        <v>Køb/salg af jord</v>
      </c>
    </row>
    <row r="186" spans="1:14" ht="12" x14ac:dyDescent="0.25">
      <c r="A186" s="35" t="s">
        <v>1803</v>
      </c>
      <c r="B186" s="35" t="s">
        <v>1804</v>
      </c>
      <c r="C186" s="10" t="s">
        <v>157</v>
      </c>
      <c r="D186" s="10" t="s">
        <v>133</v>
      </c>
      <c r="E186" s="10" t="s">
        <v>23</v>
      </c>
      <c r="F186" s="10" t="s">
        <v>159</v>
      </c>
      <c r="G186" s="32" t="str">
        <f t="shared" si="8"/>
        <v>1.22</v>
      </c>
      <c r="H186" s="32" t="str">
        <f t="shared" si="9"/>
        <v>1.22.02</v>
      </c>
      <c r="I186" s="32" t="str">
        <f>VLOOKUP(C186,Hovedkonto!$C$2:$E$11,3,FALSE)</f>
        <v>Forsyningsvirksomheder m.v.</v>
      </c>
      <c r="J186" s="32" t="str">
        <f>VLOOKUP(G186,Hovedfunktion!$E$2:$G$93,3,FALSE)</f>
        <v xml:space="preserve">FORSYNINGSVIRKSOMHEDER </v>
      </c>
      <c r="K186" s="32" t="str">
        <f>VLOOKUP(H186,Funktion!$G$2:$J$435,4,FALSE)</f>
        <v>El-forsyning</v>
      </c>
      <c r="L186" s="32" t="str">
        <f>VLOOKUP(F186,Dranst!$C$2:$D$10,2,FALSE)</f>
        <v>Anlæg</v>
      </c>
      <c r="M186" s="10" t="s">
        <v>16</v>
      </c>
      <c r="N186" s="3" t="str">
        <f t="shared" si="12"/>
        <v>Køb/salg af bygninger</v>
      </c>
    </row>
    <row r="187" spans="1:14" ht="12" x14ac:dyDescent="0.25">
      <c r="A187" s="35" t="s">
        <v>1803</v>
      </c>
      <c r="B187" s="35" t="s">
        <v>1804</v>
      </c>
      <c r="C187" s="10" t="s">
        <v>157</v>
      </c>
      <c r="D187" s="10" t="s">
        <v>133</v>
      </c>
      <c r="E187" s="10" t="s">
        <v>24</v>
      </c>
      <c r="F187" s="10" t="s">
        <v>159</v>
      </c>
      <c r="G187" s="32" t="str">
        <f t="shared" si="8"/>
        <v>1.22</v>
      </c>
      <c r="H187" s="32" t="str">
        <f t="shared" si="9"/>
        <v>1.22.03</v>
      </c>
      <c r="I187" s="32" t="str">
        <f>VLOOKUP(C187,Hovedkonto!$C$2:$E$11,3,FALSE)</f>
        <v>Forsyningsvirksomheder m.v.</v>
      </c>
      <c r="J187" s="32" t="str">
        <f>VLOOKUP(G187,Hovedfunktion!$E$2:$G$93,3,FALSE)</f>
        <v xml:space="preserve">FORSYNINGSVIRKSOMHEDER </v>
      </c>
      <c r="K187" s="32" t="str">
        <f>VLOOKUP(H187,Funktion!$G$2:$J$435,4,FALSE)</f>
        <v>Varmeforsyning</v>
      </c>
      <c r="L187" s="32" t="str">
        <f>VLOOKUP(F187,Dranst!$C$2:$D$10,2,FALSE)</f>
        <v>Anlæg</v>
      </c>
      <c r="M187" s="10" t="s">
        <v>1136</v>
      </c>
      <c r="N187" s="3" t="str">
        <f t="shared" si="12"/>
        <v>Anlægstilskud</v>
      </c>
    </row>
    <row r="188" spans="1:14" ht="12" x14ac:dyDescent="0.25">
      <c r="A188" s="35" t="s">
        <v>1803</v>
      </c>
      <c r="B188" s="35" t="s">
        <v>1804</v>
      </c>
      <c r="C188" s="10" t="s">
        <v>157</v>
      </c>
      <c r="D188" s="10" t="s">
        <v>133</v>
      </c>
      <c r="E188" s="10" t="s">
        <v>24</v>
      </c>
      <c r="F188" s="10" t="s">
        <v>159</v>
      </c>
      <c r="G188" s="32" t="str">
        <f t="shared" si="8"/>
        <v>1.22</v>
      </c>
      <c r="H188" s="32" t="str">
        <f t="shared" si="9"/>
        <v>1.22.03</v>
      </c>
      <c r="I188" s="32" t="str">
        <f>VLOOKUP(C188,Hovedkonto!$C$2:$E$11,3,FALSE)</f>
        <v>Forsyningsvirksomheder m.v.</v>
      </c>
      <c r="J188" s="32" t="str">
        <f>VLOOKUP(G188,Hovedfunktion!$E$2:$G$93,3,FALSE)</f>
        <v xml:space="preserve">FORSYNINGSVIRKSOMHEDER </v>
      </c>
      <c r="K188" s="32" t="str">
        <f>VLOOKUP(H188,Funktion!$G$2:$J$435,4,FALSE)</f>
        <v>Varmeforsyning</v>
      </c>
      <c r="L188" s="32" t="str">
        <f>VLOOKUP(F188,Dranst!$C$2:$D$10,2,FALSE)</f>
        <v>Anlæg</v>
      </c>
      <c r="M188" s="10" t="s">
        <v>1137</v>
      </c>
      <c r="N188" s="3" t="str">
        <f t="shared" si="12"/>
        <v>Køb/salg af jord</v>
      </c>
    </row>
    <row r="189" spans="1:14" ht="12" x14ac:dyDescent="0.25">
      <c r="A189" s="35" t="s">
        <v>1803</v>
      </c>
      <c r="B189" s="35" t="s">
        <v>1804</v>
      </c>
      <c r="C189" s="10" t="s">
        <v>157</v>
      </c>
      <c r="D189" s="10" t="s">
        <v>133</v>
      </c>
      <c r="E189" s="10" t="s">
        <v>24</v>
      </c>
      <c r="F189" s="10" t="s">
        <v>159</v>
      </c>
      <c r="G189" s="32" t="str">
        <f t="shared" si="8"/>
        <v>1.22</v>
      </c>
      <c r="H189" s="32" t="str">
        <f t="shared" si="9"/>
        <v>1.22.03</v>
      </c>
      <c r="I189" s="32" t="str">
        <f>VLOOKUP(C189,Hovedkonto!$C$2:$E$11,3,FALSE)</f>
        <v>Forsyningsvirksomheder m.v.</v>
      </c>
      <c r="J189" s="32" t="str">
        <f>VLOOKUP(G189,Hovedfunktion!$E$2:$G$93,3,FALSE)</f>
        <v xml:space="preserve">FORSYNINGSVIRKSOMHEDER </v>
      </c>
      <c r="K189" s="32" t="str">
        <f>VLOOKUP(H189,Funktion!$G$2:$J$435,4,FALSE)</f>
        <v>Varmeforsyning</v>
      </c>
      <c r="L189" s="32" t="str">
        <f>VLOOKUP(F189,Dranst!$C$2:$D$10,2,FALSE)</f>
        <v>Anlæg</v>
      </c>
      <c r="M189" s="10" t="s">
        <v>16</v>
      </c>
      <c r="N189" s="3" t="str">
        <f t="shared" si="12"/>
        <v>Køb/salg af bygninger</v>
      </c>
    </row>
    <row r="190" spans="1:14" ht="12" x14ac:dyDescent="0.25">
      <c r="A190" s="35" t="s">
        <v>1803</v>
      </c>
      <c r="B190" s="35" t="s">
        <v>1804</v>
      </c>
      <c r="C190" s="10" t="s">
        <v>157</v>
      </c>
      <c r="D190" s="10" t="s">
        <v>133</v>
      </c>
      <c r="E190" s="10" t="s">
        <v>25</v>
      </c>
      <c r="F190" s="10" t="s">
        <v>157</v>
      </c>
      <c r="G190" s="32" t="str">
        <f t="shared" si="8"/>
        <v>1.22</v>
      </c>
      <c r="H190" s="32" t="str">
        <f t="shared" si="9"/>
        <v>1.22.04</v>
      </c>
      <c r="I190" s="32" t="str">
        <f>VLOOKUP(C190,Hovedkonto!$C$2:$E$11,3,FALSE)</f>
        <v>Forsyningsvirksomheder m.v.</v>
      </c>
      <c r="J190" s="32" t="str">
        <f>VLOOKUP(G190,Hovedfunktion!$E$2:$G$93,3,FALSE)</f>
        <v xml:space="preserve">FORSYNINGSVIRKSOMHEDER </v>
      </c>
      <c r="K190" s="32" t="str">
        <f>VLOOKUP(H190,Funktion!$G$2:$J$435,4,FALSE)</f>
        <v>Vandforsyning</v>
      </c>
      <c r="L190" s="32" t="str">
        <f>VLOOKUP(F190,Dranst!$C$2:$D$10,2,FALSE)</f>
        <v>Drift</v>
      </c>
      <c r="M190" s="10" t="s">
        <v>1138</v>
      </c>
      <c r="N190" s="3" t="s">
        <v>592</v>
      </c>
    </row>
    <row r="191" spans="1:14" ht="12" x14ac:dyDescent="0.25">
      <c r="A191" s="35" t="s">
        <v>1803</v>
      </c>
      <c r="B191" s="35" t="s">
        <v>1804</v>
      </c>
      <c r="C191" s="10" t="s">
        <v>157</v>
      </c>
      <c r="D191" s="10" t="s">
        <v>133</v>
      </c>
      <c r="E191" s="10" t="s">
        <v>25</v>
      </c>
      <c r="F191" s="10" t="s">
        <v>159</v>
      </c>
      <c r="G191" s="32" t="str">
        <f t="shared" si="8"/>
        <v>1.22</v>
      </c>
      <c r="H191" s="32" t="str">
        <f t="shared" si="9"/>
        <v>1.22.04</v>
      </c>
      <c r="I191" s="32" t="str">
        <f>VLOOKUP(C191,Hovedkonto!$C$2:$E$11,3,FALSE)</f>
        <v>Forsyningsvirksomheder m.v.</v>
      </c>
      <c r="J191" s="32" t="str">
        <f>VLOOKUP(G191,Hovedfunktion!$E$2:$G$93,3,FALSE)</f>
        <v xml:space="preserve">FORSYNINGSVIRKSOMHEDER </v>
      </c>
      <c r="K191" s="32" t="str">
        <f>VLOOKUP(H191,Funktion!$G$2:$J$435,4,FALSE)</f>
        <v>Vandforsyning</v>
      </c>
      <c r="L191" s="32" t="str">
        <f>VLOOKUP(F191,Dranst!$C$2:$D$10,2,FALSE)</f>
        <v>Anlæg</v>
      </c>
      <c r="M191" s="10" t="s">
        <v>1136</v>
      </c>
      <c r="N191" s="3" t="str">
        <f t="shared" ref="N191:N199" si="13">IF(M191="001","Anlægstilskud", IF(M191="010","Køb/salg af jord",  IF(M191="015","Køb/salg af bygninger", "Uforvent grupperingskode")))</f>
        <v>Anlægstilskud</v>
      </c>
    </row>
    <row r="192" spans="1:14" ht="12" x14ac:dyDescent="0.25">
      <c r="A192" s="35" t="s">
        <v>1803</v>
      </c>
      <c r="B192" s="35" t="s">
        <v>1804</v>
      </c>
      <c r="C192" s="10" t="s">
        <v>157</v>
      </c>
      <c r="D192" s="10" t="s">
        <v>133</v>
      </c>
      <c r="E192" s="10" t="s">
        <v>25</v>
      </c>
      <c r="F192" s="10" t="s">
        <v>159</v>
      </c>
      <c r="G192" s="32" t="str">
        <f t="shared" si="8"/>
        <v>1.22</v>
      </c>
      <c r="H192" s="32" t="str">
        <f t="shared" si="9"/>
        <v>1.22.04</v>
      </c>
      <c r="I192" s="32" t="str">
        <f>VLOOKUP(C192,Hovedkonto!$C$2:$E$11,3,FALSE)</f>
        <v>Forsyningsvirksomheder m.v.</v>
      </c>
      <c r="J192" s="32" t="str">
        <f>VLOOKUP(G192,Hovedfunktion!$E$2:$G$93,3,FALSE)</f>
        <v xml:space="preserve">FORSYNINGSVIRKSOMHEDER </v>
      </c>
      <c r="K192" s="32" t="str">
        <f>VLOOKUP(H192,Funktion!$G$2:$J$435,4,FALSE)</f>
        <v>Vandforsyning</v>
      </c>
      <c r="L192" s="32" t="str">
        <f>VLOOKUP(F192,Dranst!$C$2:$D$10,2,FALSE)</f>
        <v>Anlæg</v>
      </c>
      <c r="M192" s="10" t="s">
        <v>1137</v>
      </c>
      <c r="N192" s="3" t="str">
        <f t="shared" si="13"/>
        <v>Køb/salg af jord</v>
      </c>
    </row>
    <row r="193" spans="1:14" ht="12" x14ac:dyDescent="0.25">
      <c r="A193" s="35" t="s">
        <v>1803</v>
      </c>
      <c r="B193" s="35" t="s">
        <v>1804</v>
      </c>
      <c r="C193" s="10" t="s">
        <v>157</v>
      </c>
      <c r="D193" s="10" t="s">
        <v>133</v>
      </c>
      <c r="E193" s="10" t="s">
        <v>25</v>
      </c>
      <c r="F193" s="10" t="s">
        <v>159</v>
      </c>
      <c r="G193" s="32" t="str">
        <f t="shared" si="8"/>
        <v>1.22</v>
      </c>
      <c r="H193" s="32" t="str">
        <f t="shared" si="9"/>
        <v>1.22.04</v>
      </c>
      <c r="I193" s="32" t="str">
        <f>VLOOKUP(C193,Hovedkonto!$C$2:$E$11,3,FALSE)</f>
        <v>Forsyningsvirksomheder m.v.</v>
      </c>
      <c r="J193" s="32" t="str">
        <f>VLOOKUP(G193,Hovedfunktion!$E$2:$G$93,3,FALSE)</f>
        <v xml:space="preserve">FORSYNINGSVIRKSOMHEDER </v>
      </c>
      <c r="K193" s="32" t="str">
        <f>VLOOKUP(H193,Funktion!$G$2:$J$435,4,FALSE)</f>
        <v>Vandforsyning</v>
      </c>
      <c r="L193" s="32" t="str">
        <f>VLOOKUP(F193,Dranst!$C$2:$D$10,2,FALSE)</f>
        <v>Anlæg</v>
      </c>
      <c r="M193" s="10" t="s">
        <v>16</v>
      </c>
      <c r="N193" s="3" t="str">
        <f t="shared" si="13"/>
        <v>Køb/salg af bygninger</v>
      </c>
    </row>
    <row r="194" spans="1:14" ht="12" x14ac:dyDescent="0.25">
      <c r="A194" s="35" t="s">
        <v>1803</v>
      </c>
      <c r="B194" s="35" t="s">
        <v>1804</v>
      </c>
      <c r="C194" s="10" t="s">
        <v>157</v>
      </c>
      <c r="D194" s="10" t="s">
        <v>133</v>
      </c>
      <c r="E194" s="10" t="s">
        <v>27</v>
      </c>
      <c r="F194" s="10" t="s">
        <v>159</v>
      </c>
      <c r="G194" s="32" t="str">
        <f t="shared" ref="G194:G257" si="14">CONCATENATE(C194,".",D194)</f>
        <v>1.22</v>
      </c>
      <c r="H194" s="32" t="str">
        <f t="shared" ref="H194:H257" si="15">CONCATENATE(C194,".",D194,".",E194)</f>
        <v>1.22.06</v>
      </c>
      <c r="I194" s="32" t="str">
        <f>VLOOKUP(C194,Hovedkonto!$C$2:$E$11,3,FALSE)</f>
        <v>Forsyningsvirksomheder m.v.</v>
      </c>
      <c r="J194" s="32" t="str">
        <f>VLOOKUP(G194,Hovedfunktion!$E$2:$G$93,3,FALSE)</f>
        <v xml:space="preserve">FORSYNINGSVIRKSOMHEDER </v>
      </c>
      <c r="K194" s="32" t="str">
        <f>VLOOKUP(H194,Funktion!$G$2:$J$435,4,FALSE)</f>
        <v>Andre forsyningsvirksomheder</v>
      </c>
      <c r="L194" s="32" t="str">
        <f>VLOOKUP(F194,Dranst!$C$2:$D$10,2,FALSE)</f>
        <v>Anlæg</v>
      </c>
      <c r="M194" s="10" t="s">
        <v>1136</v>
      </c>
      <c r="N194" s="3" t="str">
        <f t="shared" si="13"/>
        <v>Anlægstilskud</v>
      </c>
    </row>
    <row r="195" spans="1:14" ht="12" x14ac:dyDescent="0.25">
      <c r="A195" s="35" t="s">
        <v>1803</v>
      </c>
      <c r="B195" s="35" t="s">
        <v>1804</v>
      </c>
      <c r="C195" s="10" t="s">
        <v>157</v>
      </c>
      <c r="D195" s="10" t="s">
        <v>133</v>
      </c>
      <c r="E195" s="10" t="s">
        <v>27</v>
      </c>
      <c r="F195" s="10" t="s">
        <v>159</v>
      </c>
      <c r="G195" s="32" t="str">
        <f t="shared" si="14"/>
        <v>1.22</v>
      </c>
      <c r="H195" s="32" t="str">
        <f t="shared" si="15"/>
        <v>1.22.06</v>
      </c>
      <c r="I195" s="32" t="str">
        <f>VLOOKUP(C195,Hovedkonto!$C$2:$E$11,3,FALSE)</f>
        <v>Forsyningsvirksomheder m.v.</v>
      </c>
      <c r="J195" s="32" t="str">
        <f>VLOOKUP(G195,Hovedfunktion!$E$2:$G$93,3,FALSE)</f>
        <v xml:space="preserve">FORSYNINGSVIRKSOMHEDER </v>
      </c>
      <c r="K195" s="32" t="str">
        <f>VLOOKUP(H195,Funktion!$G$2:$J$435,4,FALSE)</f>
        <v>Andre forsyningsvirksomheder</v>
      </c>
      <c r="L195" s="32" t="str">
        <f>VLOOKUP(F195,Dranst!$C$2:$D$10,2,FALSE)</f>
        <v>Anlæg</v>
      </c>
      <c r="M195" s="10" t="s">
        <v>1137</v>
      </c>
      <c r="N195" s="3" t="str">
        <f t="shared" si="13"/>
        <v>Køb/salg af jord</v>
      </c>
    </row>
    <row r="196" spans="1:14" ht="12" x14ac:dyDescent="0.25">
      <c r="A196" s="35" t="s">
        <v>1803</v>
      </c>
      <c r="B196" s="35" t="s">
        <v>1804</v>
      </c>
      <c r="C196" s="10" t="s">
        <v>157</v>
      </c>
      <c r="D196" s="10" t="s">
        <v>133</v>
      </c>
      <c r="E196" s="10" t="s">
        <v>27</v>
      </c>
      <c r="F196" s="10" t="s">
        <v>159</v>
      </c>
      <c r="G196" s="32" t="str">
        <f t="shared" si="14"/>
        <v>1.22</v>
      </c>
      <c r="H196" s="32" t="str">
        <f t="shared" si="15"/>
        <v>1.22.06</v>
      </c>
      <c r="I196" s="32" t="str">
        <f>VLOOKUP(C196,Hovedkonto!$C$2:$E$11,3,FALSE)</f>
        <v>Forsyningsvirksomheder m.v.</v>
      </c>
      <c r="J196" s="32" t="str">
        <f>VLOOKUP(G196,Hovedfunktion!$E$2:$G$93,3,FALSE)</f>
        <v xml:space="preserve">FORSYNINGSVIRKSOMHEDER </v>
      </c>
      <c r="K196" s="32" t="str">
        <f>VLOOKUP(H196,Funktion!$G$2:$J$435,4,FALSE)</f>
        <v>Andre forsyningsvirksomheder</v>
      </c>
      <c r="L196" s="32" t="str">
        <f>VLOOKUP(F196,Dranst!$C$2:$D$10,2,FALSE)</f>
        <v>Anlæg</v>
      </c>
      <c r="M196" s="10" t="s">
        <v>16</v>
      </c>
      <c r="N196" s="3" t="str">
        <f t="shared" si="13"/>
        <v>Køb/salg af bygninger</v>
      </c>
    </row>
    <row r="197" spans="1:14" ht="12" x14ac:dyDescent="0.25">
      <c r="A197" s="35" t="s">
        <v>1803</v>
      </c>
      <c r="B197" s="35" t="s">
        <v>1804</v>
      </c>
      <c r="C197" s="10" t="s">
        <v>157</v>
      </c>
      <c r="D197" s="10" t="s">
        <v>137</v>
      </c>
      <c r="E197" s="10" t="s">
        <v>27</v>
      </c>
      <c r="F197" s="10" t="s">
        <v>159</v>
      </c>
      <c r="G197" s="32" t="str">
        <f t="shared" si="14"/>
        <v>1.35</v>
      </c>
      <c r="H197" s="32" t="str">
        <f t="shared" si="15"/>
        <v>1.35.06</v>
      </c>
      <c r="I197" s="32" t="str">
        <f>VLOOKUP(C197,Hovedkonto!$C$2:$E$11,3,FALSE)</f>
        <v>Forsyningsvirksomheder m.v.</v>
      </c>
      <c r="J197" s="32" t="str">
        <f>VLOOKUP(G197,Hovedfunktion!$E$2:$G$93,3,FALSE)</f>
        <v xml:space="preserve">SPILDEVANDSANLÆG </v>
      </c>
      <c r="K197" s="32" t="str">
        <f>VLOOKUP(H197,Funktion!$G$2:$J$435,4,FALSE)</f>
        <v>Andre forsyningsvirksomheder</v>
      </c>
      <c r="L197" s="32" t="str">
        <f>VLOOKUP(F197,Dranst!$C$2:$D$10,2,FALSE)</f>
        <v>Anlæg</v>
      </c>
      <c r="M197" s="10" t="s">
        <v>1136</v>
      </c>
      <c r="N197" s="3" t="str">
        <f t="shared" si="13"/>
        <v>Anlægstilskud</v>
      </c>
    </row>
    <row r="198" spans="1:14" ht="12" x14ac:dyDescent="0.25">
      <c r="A198" s="35" t="s">
        <v>1803</v>
      </c>
      <c r="B198" s="35" t="s">
        <v>1804</v>
      </c>
      <c r="C198" s="10" t="s">
        <v>157</v>
      </c>
      <c r="D198" s="10" t="s">
        <v>137</v>
      </c>
      <c r="E198" s="10" t="s">
        <v>27</v>
      </c>
      <c r="F198" s="10" t="s">
        <v>159</v>
      </c>
      <c r="G198" s="32" t="str">
        <f t="shared" si="14"/>
        <v>1.35</v>
      </c>
      <c r="H198" s="32" t="str">
        <f t="shared" si="15"/>
        <v>1.35.06</v>
      </c>
      <c r="I198" s="32" t="str">
        <f>VLOOKUP(C198,Hovedkonto!$C$2:$E$11,3,FALSE)</f>
        <v>Forsyningsvirksomheder m.v.</v>
      </c>
      <c r="J198" s="32" t="str">
        <f>VLOOKUP(G198,Hovedfunktion!$E$2:$G$93,3,FALSE)</f>
        <v xml:space="preserve">SPILDEVANDSANLÆG </v>
      </c>
      <c r="K198" s="32" t="str">
        <f>VLOOKUP(H198,Funktion!$G$2:$J$435,4,FALSE)</f>
        <v>Andre forsyningsvirksomheder</v>
      </c>
      <c r="L198" s="32" t="str">
        <f>VLOOKUP(F198,Dranst!$C$2:$D$10,2,FALSE)</f>
        <v>Anlæg</v>
      </c>
      <c r="M198" s="10" t="s">
        <v>1137</v>
      </c>
      <c r="N198" s="3" t="str">
        <f t="shared" si="13"/>
        <v>Køb/salg af jord</v>
      </c>
    </row>
    <row r="199" spans="1:14" ht="12" x14ac:dyDescent="0.25">
      <c r="A199" s="35" t="s">
        <v>1803</v>
      </c>
      <c r="B199" s="35" t="s">
        <v>1804</v>
      </c>
      <c r="C199" s="10" t="s">
        <v>157</v>
      </c>
      <c r="D199" s="10" t="s">
        <v>137</v>
      </c>
      <c r="E199" s="10" t="s">
        <v>27</v>
      </c>
      <c r="F199" s="10" t="s">
        <v>159</v>
      </c>
      <c r="G199" s="32" t="str">
        <f t="shared" si="14"/>
        <v>1.35</v>
      </c>
      <c r="H199" s="32" t="str">
        <f t="shared" si="15"/>
        <v>1.35.06</v>
      </c>
      <c r="I199" s="32" t="str">
        <f>VLOOKUP(C199,Hovedkonto!$C$2:$E$11,3,FALSE)</f>
        <v>Forsyningsvirksomheder m.v.</v>
      </c>
      <c r="J199" s="32" t="str">
        <f>VLOOKUP(G199,Hovedfunktion!$E$2:$G$93,3,FALSE)</f>
        <v xml:space="preserve">SPILDEVANDSANLÆG </v>
      </c>
      <c r="K199" s="32" t="str">
        <f>VLOOKUP(H199,Funktion!$G$2:$J$435,4,FALSE)</f>
        <v>Andre forsyningsvirksomheder</v>
      </c>
      <c r="L199" s="32" t="str">
        <f>VLOOKUP(F199,Dranst!$C$2:$D$10,2,FALSE)</f>
        <v>Anlæg</v>
      </c>
      <c r="M199" s="10" t="s">
        <v>16</v>
      </c>
      <c r="N199" s="3" t="str">
        <f t="shared" si="13"/>
        <v>Køb/salg af bygninger</v>
      </c>
    </row>
    <row r="200" spans="1:14" ht="12" x14ac:dyDescent="0.25">
      <c r="A200" s="35" t="s">
        <v>1803</v>
      </c>
      <c r="B200" s="35" t="s">
        <v>1804</v>
      </c>
      <c r="C200" s="10" t="s">
        <v>157</v>
      </c>
      <c r="D200" s="10" t="s">
        <v>137</v>
      </c>
      <c r="E200" s="10" t="s">
        <v>494</v>
      </c>
      <c r="F200" s="10" t="s">
        <v>157</v>
      </c>
      <c r="G200" s="32" t="str">
        <f t="shared" si="14"/>
        <v>1.35</v>
      </c>
      <c r="H200" s="32" t="str">
        <f t="shared" si="15"/>
        <v>1.35.40</v>
      </c>
      <c r="I200" s="32" t="str">
        <f>VLOOKUP(C200,Hovedkonto!$C$2:$E$11,3,FALSE)</f>
        <v>Forsyningsvirksomheder m.v.</v>
      </c>
      <c r="J200" s="32" t="str">
        <f>VLOOKUP(G200,Hovedfunktion!$E$2:$G$93,3,FALSE)</f>
        <v xml:space="preserve">SPILDEVANDSANLÆG </v>
      </c>
      <c r="K200" s="32" t="str">
        <f>VLOOKUP(H200,Funktion!$G$2:$J$435,4,FALSE)</f>
        <v>Fælles formål</v>
      </c>
      <c r="L200" s="32" t="str">
        <f>VLOOKUP(F200,Dranst!$C$2:$D$10,2,FALSE)</f>
        <v>Drift</v>
      </c>
      <c r="M200" s="10" t="s">
        <v>1154</v>
      </c>
      <c r="N200" s="3" t="s">
        <v>593</v>
      </c>
    </row>
    <row r="201" spans="1:14" ht="12" x14ac:dyDescent="0.25">
      <c r="A201" s="35" t="s">
        <v>1803</v>
      </c>
      <c r="B201" s="35" t="s">
        <v>1804</v>
      </c>
      <c r="C201" s="10" t="s">
        <v>157</v>
      </c>
      <c r="D201" s="10" t="s">
        <v>137</v>
      </c>
      <c r="E201" s="10" t="s">
        <v>494</v>
      </c>
      <c r="F201" s="10" t="s">
        <v>157</v>
      </c>
      <c r="G201" s="32" t="str">
        <f t="shared" si="14"/>
        <v>1.35</v>
      </c>
      <c r="H201" s="32" t="str">
        <f t="shared" si="15"/>
        <v>1.35.40</v>
      </c>
      <c r="I201" s="32" t="str">
        <f>VLOOKUP(C201,Hovedkonto!$C$2:$E$11,3,FALSE)</f>
        <v>Forsyningsvirksomheder m.v.</v>
      </c>
      <c r="J201" s="32" t="str">
        <f>VLOOKUP(G201,Hovedfunktion!$E$2:$G$93,3,FALSE)</f>
        <v xml:space="preserve">SPILDEVANDSANLÆG </v>
      </c>
      <c r="K201" s="32" t="str">
        <f>VLOOKUP(H201,Funktion!$G$2:$J$435,4,FALSE)</f>
        <v>Fælles formål</v>
      </c>
      <c r="L201" s="32" t="str">
        <f>VLOOKUP(F201,Dranst!$C$2:$D$10,2,FALSE)</f>
        <v>Drift</v>
      </c>
      <c r="M201" s="10" t="s">
        <v>1140</v>
      </c>
      <c r="N201" s="3" t="s">
        <v>594</v>
      </c>
    </row>
    <row r="202" spans="1:14" ht="12" x14ac:dyDescent="0.25">
      <c r="A202" s="35" t="s">
        <v>1803</v>
      </c>
      <c r="B202" s="35" t="s">
        <v>1804</v>
      </c>
      <c r="C202" s="10" t="s">
        <v>157</v>
      </c>
      <c r="D202" s="10" t="s">
        <v>137</v>
      </c>
      <c r="E202" s="10" t="s">
        <v>494</v>
      </c>
      <c r="F202" s="10" t="s">
        <v>157</v>
      </c>
      <c r="G202" s="32" t="str">
        <f t="shared" si="14"/>
        <v>1.35</v>
      </c>
      <c r="H202" s="32" t="str">
        <f t="shared" si="15"/>
        <v>1.35.40</v>
      </c>
      <c r="I202" s="32" t="str">
        <f>VLOOKUP(C202,Hovedkonto!$C$2:$E$11,3,FALSE)</f>
        <v>Forsyningsvirksomheder m.v.</v>
      </c>
      <c r="J202" s="32" t="str">
        <f>VLOOKUP(G202,Hovedfunktion!$E$2:$G$93,3,FALSE)</f>
        <v xml:space="preserve">SPILDEVANDSANLÆG </v>
      </c>
      <c r="K202" s="32" t="str">
        <f>VLOOKUP(H202,Funktion!$G$2:$J$435,4,FALSE)</f>
        <v>Fælles formål</v>
      </c>
      <c r="L202" s="32" t="str">
        <f>VLOOKUP(F202,Dranst!$C$2:$D$10,2,FALSE)</f>
        <v>Drift</v>
      </c>
      <c r="M202" s="10" t="s">
        <v>1141</v>
      </c>
      <c r="N202" s="3" t="s">
        <v>595</v>
      </c>
    </row>
    <row r="203" spans="1:14" ht="12" x14ac:dyDescent="0.25">
      <c r="A203" s="35" t="s">
        <v>1803</v>
      </c>
      <c r="B203" s="35" t="s">
        <v>1804</v>
      </c>
      <c r="C203" s="10" t="s">
        <v>157</v>
      </c>
      <c r="D203" s="10" t="s">
        <v>137</v>
      </c>
      <c r="E203" s="10" t="s">
        <v>494</v>
      </c>
      <c r="F203" s="10" t="s">
        <v>157</v>
      </c>
      <c r="G203" s="32" t="str">
        <f t="shared" si="14"/>
        <v>1.35</v>
      </c>
      <c r="H203" s="32" t="str">
        <f t="shared" si="15"/>
        <v>1.35.40</v>
      </c>
      <c r="I203" s="32" t="str">
        <f>VLOOKUP(C203,Hovedkonto!$C$2:$E$11,3,FALSE)</f>
        <v>Forsyningsvirksomheder m.v.</v>
      </c>
      <c r="J203" s="32" t="str">
        <f>VLOOKUP(G203,Hovedfunktion!$E$2:$G$93,3,FALSE)</f>
        <v xml:space="preserve">SPILDEVANDSANLÆG </v>
      </c>
      <c r="K203" s="32" t="str">
        <f>VLOOKUP(H203,Funktion!$G$2:$J$435,4,FALSE)</f>
        <v>Fælles formål</v>
      </c>
      <c r="L203" s="32" t="str">
        <f>VLOOKUP(F203,Dranst!$C$2:$D$10,2,FALSE)</f>
        <v>Drift</v>
      </c>
      <c r="M203" s="10" t="s">
        <v>1155</v>
      </c>
      <c r="N203" s="3" t="s">
        <v>596</v>
      </c>
    </row>
    <row r="204" spans="1:14" ht="12" x14ac:dyDescent="0.25">
      <c r="A204" s="35" t="s">
        <v>1803</v>
      </c>
      <c r="B204" s="35" t="s">
        <v>1804</v>
      </c>
      <c r="C204" s="10" t="s">
        <v>157</v>
      </c>
      <c r="D204" s="10" t="s">
        <v>137</v>
      </c>
      <c r="E204" s="10" t="s">
        <v>494</v>
      </c>
      <c r="F204" s="10" t="s">
        <v>159</v>
      </c>
      <c r="G204" s="32" t="str">
        <f t="shared" si="14"/>
        <v>1.35</v>
      </c>
      <c r="H204" s="32" t="str">
        <f t="shared" si="15"/>
        <v>1.35.40</v>
      </c>
      <c r="I204" s="32" t="str">
        <f>VLOOKUP(C204,Hovedkonto!$C$2:$E$11,3,FALSE)</f>
        <v>Forsyningsvirksomheder m.v.</v>
      </c>
      <c r="J204" s="32" t="str">
        <f>VLOOKUP(G204,Hovedfunktion!$E$2:$G$93,3,FALSE)</f>
        <v xml:space="preserve">SPILDEVANDSANLÆG </v>
      </c>
      <c r="K204" s="32" t="str">
        <f>VLOOKUP(H204,Funktion!$G$2:$J$435,4,FALSE)</f>
        <v>Fælles formål</v>
      </c>
      <c r="L204" s="32" t="str">
        <f>VLOOKUP(F204,Dranst!$C$2:$D$10,2,FALSE)</f>
        <v>Anlæg</v>
      </c>
      <c r="M204" s="10" t="s">
        <v>1136</v>
      </c>
      <c r="N204" s="3" t="str">
        <f>IF(M204="001","Anlægstilskud", IF(M204="010","Køb/salg af jord",  IF(M204="015","Køb/salg af bygninger", "Uforvent grupperingskode")))</f>
        <v>Anlægstilskud</v>
      </c>
    </row>
    <row r="205" spans="1:14" ht="12" x14ac:dyDescent="0.25">
      <c r="A205" s="35" t="s">
        <v>1803</v>
      </c>
      <c r="B205" s="35" t="s">
        <v>1804</v>
      </c>
      <c r="C205" s="10" t="s">
        <v>157</v>
      </c>
      <c r="D205" s="10" t="s">
        <v>137</v>
      </c>
      <c r="E205" s="10" t="s">
        <v>494</v>
      </c>
      <c r="F205" s="10" t="s">
        <v>159</v>
      </c>
      <c r="G205" s="32" t="str">
        <f t="shared" si="14"/>
        <v>1.35</v>
      </c>
      <c r="H205" s="32" t="str">
        <f t="shared" si="15"/>
        <v>1.35.40</v>
      </c>
      <c r="I205" s="32" t="str">
        <f>VLOOKUP(C205,Hovedkonto!$C$2:$E$11,3,FALSE)</f>
        <v>Forsyningsvirksomheder m.v.</v>
      </c>
      <c r="J205" s="32" t="str">
        <f>VLOOKUP(G205,Hovedfunktion!$E$2:$G$93,3,FALSE)</f>
        <v xml:space="preserve">SPILDEVANDSANLÆG </v>
      </c>
      <c r="K205" s="32" t="str">
        <f>VLOOKUP(H205,Funktion!$G$2:$J$435,4,FALSE)</f>
        <v>Fælles formål</v>
      </c>
      <c r="L205" s="32" t="str">
        <f>VLOOKUP(F205,Dranst!$C$2:$D$10,2,FALSE)</f>
        <v>Anlæg</v>
      </c>
      <c r="M205" s="10" t="s">
        <v>1137</v>
      </c>
      <c r="N205" s="3" t="str">
        <f>IF(M205="001","Anlægstilskud", IF(M205="010","Køb/salg af jord",  IF(M205="015","Køb/salg af bygninger", "Uforvent grupperingskode")))</f>
        <v>Køb/salg af jord</v>
      </c>
    </row>
    <row r="206" spans="1:14" ht="12" x14ac:dyDescent="0.25">
      <c r="A206" s="35" t="s">
        <v>1803</v>
      </c>
      <c r="B206" s="35" t="s">
        <v>1804</v>
      </c>
      <c r="C206" s="10" t="s">
        <v>157</v>
      </c>
      <c r="D206" s="10" t="s">
        <v>137</v>
      </c>
      <c r="E206" s="10" t="s">
        <v>494</v>
      </c>
      <c r="F206" s="10" t="s">
        <v>159</v>
      </c>
      <c r="G206" s="32" t="str">
        <f t="shared" si="14"/>
        <v>1.35</v>
      </c>
      <c r="H206" s="32" t="str">
        <f t="shared" si="15"/>
        <v>1.35.40</v>
      </c>
      <c r="I206" s="32" t="str">
        <f>VLOOKUP(C206,Hovedkonto!$C$2:$E$11,3,FALSE)</f>
        <v>Forsyningsvirksomheder m.v.</v>
      </c>
      <c r="J206" s="32" t="str">
        <f>VLOOKUP(G206,Hovedfunktion!$E$2:$G$93,3,FALSE)</f>
        <v xml:space="preserve">SPILDEVANDSANLÆG </v>
      </c>
      <c r="K206" s="32" t="str">
        <f>VLOOKUP(H206,Funktion!$G$2:$J$435,4,FALSE)</f>
        <v>Fælles formål</v>
      </c>
      <c r="L206" s="32" t="str">
        <f>VLOOKUP(F206,Dranst!$C$2:$D$10,2,FALSE)</f>
        <v>Anlæg</v>
      </c>
      <c r="M206" s="10" t="s">
        <v>16</v>
      </c>
      <c r="N206" s="3" t="str">
        <f>IF(M206="001","Anlægstilskud", IF(M206="010","Køb/salg af jord",  IF(M206="015","Køb/salg af bygninger", "Uforvent grupperingskode")))</f>
        <v>Køb/salg af bygninger</v>
      </c>
    </row>
    <row r="207" spans="1:14" ht="12" x14ac:dyDescent="0.25">
      <c r="A207" s="35" t="s">
        <v>1803</v>
      </c>
      <c r="B207" s="35" t="s">
        <v>1804</v>
      </c>
      <c r="C207" s="10" t="s">
        <v>157</v>
      </c>
      <c r="D207" s="10" t="s">
        <v>137</v>
      </c>
      <c r="E207" s="10" t="s">
        <v>494</v>
      </c>
      <c r="F207" s="10" t="s">
        <v>159</v>
      </c>
      <c r="G207" s="32" t="str">
        <f t="shared" si="14"/>
        <v>1.35</v>
      </c>
      <c r="H207" s="32" t="str">
        <f t="shared" si="15"/>
        <v>1.35.40</v>
      </c>
      <c r="I207" s="32" t="str">
        <f>VLOOKUP(C207,Hovedkonto!$C$2:$E$11,3,FALSE)</f>
        <v>Forsyningsvirksomheder m.v.</v>
      </c>
      <c r="J207" s="32" t="str">
        <f>VLOOKUP(G207,Hovedfunktion!$E$2:$G$93,3,FALSE)</f>
        <v xml:space="preserve">SPILDEVANDSANLÆG </v>
      </c>
      <c r="K207" s="32" t="str">
        <f>VLOOKUP(H207,Funktion!$G$2:$J$435,4,FALSE)</f>
        <v>Fælles formål</v>
      </c>
      <c r="L207" s="32" t="str">
        <f>VLOOKUP(F207,Dranst!$C$2:$D$10,2,FALSE)</f>
        <v>Anlæg</v>
      </c>
      <c r="M207" s="10" t="s">
        <v>1154</v>
      </c>
      <c r="N207" s="3" t="s">
        <v>1443</v>
      </c>
    </row>
    <row r="208" spans="1:14" ht="12" x14ac:dyDescent="0.25">
      <c r="A208" s="35" t="s">
        <v>1803</v>
      </c>
      <c r="B208" s="35" t="s">
        <v>1804</v>
      </c>
      <c r="C208" s="10" t="s">
        <v>157</v>
      </c>
      <c r="D208" s="10" t="s">
        <v>137</v>
      </c>
      <c r="E208" s="10" t="s">
        <v>494</v>
      </c>
      <c r="F208" s="10" t="s">
        <v>159</v>
      </c>
      <c r="G208" s="32" t="str">
        <f t="shared" si="14"/>
        <v>1.35</v>
      </c>
      <c r="H208" s="32" t="str">
        <f t="shared" si="15"/>
        <v>1.35.40</v>
      </c>
      <c r="I208" s="32" t="str">
        <f>VLOOKUP(C208,Hovedkonto!$C$2:$E$11,3,FALSE)</f>
        <v>Forsyningsvirksomheder m.v.</v>
      </c>
      <c r="J208" s="32" t="str">
        <f>VLOOKUP(G208,Hovedfunktion!$E$2:$G$93,3,FALSE)</f>
        <v xml:space="preserve">SPILDEVANDSANLÆG </v>
      </c>
      <c r="K208" s="32" t="str">
        <f>VLOOKUP(H208,Funktion!$G$2:$J$435,4,FALSE)</f>
        <v>Fælles formål</v>
      </c>
      <c r="L208" s="32" t="str">
        <f>VLOOKUP(F208,Dranst!$C$2:$D$10,2,FALSE)</f>
        <v>Anlæg</v>
      </c>
      <c r="M208" s="10" t="s">
        <v>1140</v>
      </c>
      <c r="N208" s="3" t="s">
        <v>1444</v>
      </c>
    </row>
    <row r="209" spans="1:14" ht="12" x14ac:dyDescent="0.25">
      <c r="A209" s="35" t="s">
        <v>1803</v>
      </c>
      <c r="B209" s="35" t="s">
        <v>1804</v>
      </c>
      <c r="C209" s="10" t="s">
        <v>157</v>
      </c>
      <c r="D209" s="10" t="s">
        <v>137</v>
      </c>
      <c r="E209" s="10" t="s">
        <v>508</v>
      </c>
      <c r="F209" s="10" t="s">
        <v>159</v>
      </c>
      <c r="G209" s="32" t="str">
        <f t="shared" si="14"/>
        <v>1.35</v>
      </c>
      <c r="H209" s="32" t="str">
        <f t="shared" si="15"/>
        <v>1.35.43</v>
      </c>
      <c r="I209" s="32" t="str">
        <f>VLOOKUP(C209,Hovedkonto!$C$2:$E$11,3,FALSE)</f>
        <v>Forsyningsvirksomheder m.v.</v>
      </c>
      <c r="J209" s="32" t="str">
        <f>VLOOKUP(G209,Hovedfunktion!$E$2:$G$93,3,FALSE)</f>
        <v xml:space="preserve">SPILDEVANDSANLÆG </v>
      </c>
      <c r="K209" s="32" t="str">
        <f>VLOOKUP(H209,Funktion!$G$2:$J$435,4,FALSE)</f>
        <v>Rensningsanlæg inkl. hoved- og detailkloakker</v>
      </c>
      <c r="L209" s="32" t="str">
        <f>VLOOKUP(F209,Dranst!$C$2:$D$10,2,FALSE)</f>
        <v>Anlæg</v>
      </c>
      <c r="M209" s="10" t="s">
        <v>1136</v>
      </c>
      <c r="N209" s="3" t="str">
        <f>IF(M209="001","Anlægstilskud", IF(M209="010","Køb/salg af jord",  IF(M209="015","Køb/salg af bygninger", "Uforvent grupperingskode")))</f>
        <v>Anlægstilskud</v>
      </c>
    </row>
    <row r="210" spans="1:14" ht="12" x14ac:dyDescent="0.25">
      <c r="A210" s="35" t="s">
        <v>1803</v>
      </c>
      <c r="B210" s="35" t="s">
        <v>1804</v>
      </c>
      <c r="C210" s="10" t="s">
        <v>157</v>
      </c>
      <c r="D210" s="10" t="s">
        <v>137</v>
      </c>
      <c r="E210" s="10" t="s">
        <v>508</v>
      </c>
      <c r="F210" s="10" t="s">
        <v>159</v>
      </c>
      <c r="G210" s="32" t="str">
        <f t="shared" si="14"/>
        <v>1.35</v>
      </c>
      <c r="H210" s="32" t="str">
        <f t="shared" si="15"/>
        <v>1.35.43</v>
      </c>
      <c r="I210" s="32" t="str">
        <f>VLOOKUP(C210,Hovedkonto!$C$2:$E$11,3,FALSE)</f>
        <v>Forsyningsvirksomheder m.v.</v>
      </c>
      <c r="J210" s="32" t="str">
        <f>VLOOKUP(G210,Hovedfunktion!$E$2:$G$93,3,FALSE)</f>
        <v xml:space="preserve">SPILDEVANDSANLÆG </v>
      </c>
      <c r="K210" s="32" t="str">
        <f>VLOOKUP(H210,Funktion!$G$2:$J$435,4,FALSE)</f>
        <v>Rensningsanlæg inkl. hoved- og detailkloakker</v>
      </c>
      <c r="L210" s="32" t="str">
        <f>VLOOKUP(F210,Dranst!$C$2:$D$10,2,FALSE)</f>
        <v>Anlæg</v>
      </c>
      <c r="M210" s="10" t="s">
        <v>1137</v>
      </c>
      <c r="N210" s="3" t="str">
        <f>IF(M210="001","Anlægstilskud", IF(M210="010","Køb/salg af jord",  IF(M210="015","Køb/salg af bygninger", "Uforvent grupperingskode")))</f>
        <v>Køb/salg af jord</v>
      </c>
    </row>
    <row r="211" spans="1:14" ht="12" x14ac:dyDescent="0.25">
      <c r="A211" s="35" t="s">
        <v>1803</v>
      </c>
      <c r="B211" s="35" t="s">
        <v>1804</v>
      </c>
      <c r="C211" s="10" t="s">
        <v>157</v>
      </c>
      <c r="D211" s="10" t="s">
        <v>137</v>
      </c>
      <c r="E211" s="10" t="s">
        <v>508</v>
      </c>
      <c r="F211" s="10" t="s">
        <v>159</v>
      </c>
      <c r="G211" s="32" t="str">
        <f t="shared" si="14"/>
        <v>1.35</v>
      </c>
      <c r="H211" s="32" t="str">
        <f t="shared" si="15"/>
        <v>1.35.43</v>
      </c>
      <c r="I211" s="32" t="str">
        <f>VLOOKUP(C211,Hovedkonto!$C$2:$E$11,3,FALSE)</f>
        <v>Forsyningsvirksomheder m.v.</v>
      </c>
      <c r="J211" s="32" t="str">
        <f>VLOOKUP(G211,Hovedfunktion!$E$2:$G$93,3,FALSE)</f>
        <v xml:space="preserve">SPILDEVANDSANLÆG </v>
      </c>
      <c r="K211" s="32" t="str">
        <f>VLOOKUP(H211,Funktion!$G$2:$J$435,4,FALSE)</f>
        <v>Rensningsanlæg inkl. hoved- og detailkloakker</v>
      </c>
      <c r="L211" s="32" t="str">
        <f>VLOOKUP(F211,Dranst!$C$2:$D$10,2,FALSE)</f>
        <v>Anlæg</v>
      </c>
      <c r="M211" s="10" t="s">
        <v>16</v>
      </c>
      <c r="N211" s="3" t="str">
        <f>IF(M211="001","Anlægstilskud", IF(M211="010","Køb/salg af jord",  IF(M211="015","Køb/salg af bygninger", "Uforvent grupperingskode")))</f>
        <v>Køb/salg af bygninger</v>
      </c>
    </row>
    <row r="212" spans="1:14" ht="12" x14ac:dyDescent="0.25">
      <c r="A212" s="35" t="s">
        <v>1803</v>
      </c>
      <c r="B212" s="35" t="s">
        <v>1804</v>
      </c>
      <c r="C212" s="10" t="s">
        <v>157</v>
      </c>
      <c r="D212" s="10" t="s">
        <v>137</v>
      </c>
      <c r="E212" s="10" t="s">
        <v>509</v>
      </c>
      <c r="F212" s="10" t="s">
        <v>157</v>
      </c>
      <c r="G212" s="32" t="str">
        <f t="shared" si="14"/>
        <v>1.35</v>
      </c>
      <c r="H212" s="32" t="str">
        <f t="shared" si="15"/>
        <v>1.35.44</v>
      </c>
      <c r="I212" s="32" t="str">
        <f>VLOOKUP(C212,Hovedkonto!$C$2:$E$11,3,FALSE)</f>
        <v>Forsyningsvirksomheder m.v.</v>
      </c>
      <c r="J212" s="32" t="str">
        <f>VLOOKUP(G212,Hovedfunktion!$E$2:$G$93,3,FALSE)</f>
        <v xml:space="preserve">SPILDEVANDSANLÆG </v>
      </c>
      <c r="K212" s="32" t="str">
        <f>VLOOKUP(H212,Funktion!$G$2:$J$435,4,FALSE)</f>
        <v>Tømningsordninger</v>
      </c>
      <c r="L212" s="32" t="str">
        <f>VLOOKUP(F212,Dranst!$C$2:$D$10,2,FALSE)</f>
        <v>Drift</v>
      </c>
      <c r="M212" s="10" t="s">
        <v>1141</v>
      </c>
      <c r="N212" s="3" t="s">
        <v>597</v>
      </c>
    </row>
    <row r="213" spans="1:14" ht="12" x14ac:dyDescent="0.25">
      <c r="A213" s="35" t="s">
        <v>1803</v>
      </c>
      <c r="B213" s="35" t="s">
        <v>1804</v>
      </c>
      <c r="C213" s="10" t="s">
        <v>157</v>
      </c>
      <c r="D213" s="10" t="s">
        <v>137</v>
      </c>
      <c r="E213" s="10" t="s">
        <v>509</v>
      </c>
      <c r="F213" s="10" t="s">
        <v>159</v>
      </c>
      <c r="G213" s="32" t="str">
        <f t="shared" si="14"/>
        <v>1.35</v>
      </c>
      <c r="H213" s="32" t="str">
        <f t="shared" si="15"/>
        <v>1.35.44</v>
      </c>
      <c r="I213" s="32" t="str">
        <f>VLOOKUP(C213,Hovedkonto!$C$2:$E$11,3,FALSE)</f>
        <v>Forsyningsvirksomheder m.v.</v>
      </c>
      <c r="J213" s="32" t="str">
        <f>VLOOKUP(G213,Hovedfunktion!$E$2:$G$93,3,FALSE)</f>
        <v xml:space="preserve">SPILDEVANDSANLÆG </v>
      </c>
      <c r="K213" s="32" t="str">
        <f>VLOOKUP(H213,Funktion!$G$2:$J$435,4,FALSE)</f>
        <v>Tømningsordninger</v>
      </c>
      <c r="L213" s="32" t="str">
        <f>VLOOKUP(F213,Dranst!$C$2:$D$10,2,FALSE)</f>
        <v>Anlæg</v>
      </c>
      <c r="M213" s="10" t="s">
        <v>1136</v>
      </c>
      <c r="N213" s="3" t="str">
        <f t="shared" ref="N213:N218" si="16">IF(M213="001","Anlægstilskud", IF(M213="010","Køb/salg af jord",  IF(M213="015","Køb/salg af bygninger", "Uforvent grupperingskode")))</f>
        <v>Anlægstilskud</v>
      </c>
    </row>
    <row r="214" spans="1:14" ht="12" x14ac:dyDescent="0.25">
      <c r="A214" s="35" t="s">
        <v>1803</v>
      </c>
      <c r="B214" s="35" t="s">
        <v>1804</v>
      </c>
      <c r="C214" s="10" t="s">
        <v>157</v>
      </c>
      <c r="D214" s="10" t="s">
        <v>137</v>
      </c>
      <c r="E214" s="10" t="s">
        <v>509</v>
      </c>
      <c r="F214" s="10" t="s">
        <v>159</v>
      </c>
      <c r="G214" s="32" t="str">
        <f t="shared" si="14"/>
        <v>1.35</v>
      </c>
      <c r="H214" s="32" t="str">
        <f t="shared" si="15"/>
        <v>1.35.44</v>
      </c>
      <c r="I214" s="32" t="str">
        <f>VLOOKUP(C214,Hovedkonto!$C$2:$E$11,3,FALSE)</f>
        <v>Forsyningsvirksomheder m.v.</v>
      </c>
      <c r="J214" s="32" t="str">
        <f>VLOOKUP(G214,Hovedfunktion!$E$2:$G$93,3,FALSE)</f>
        <v xml:space="preserve">SPILDEVANDSANLÆG </v>
      </c>
      <c r="K214" s="32" t="str">
        <f>VLOOKUP(H214,Funktion!$G$2:$J$435,4,FALSE)</f>
        <v>Tømningsordninger</v>
      </c>
      <c r="L214" s="32" t="str">
        <f>VLOOKUP(F214,Dranst!$C$2:$D$10,2,FALSE)</f>
        <v>Anlæg</v>
      </c>
      <c r="M214" s="10" t="s">
        <v>1137</v>
      </c>
      <c r="N214" s="3" t="str">
        <f t="shared" si="16"/>
        <v>Køb/salg af jord</v>
      </c>
    </row>
    <row r="215" spans="1:14" ht="12" x14ac:dyDescent="0.25">
      <c r="A215" s="35" t="s">
        <v>1803</v>
      </c>
      <c r="B215" s="35" t="s">
        <v>1804</v>
      </c>
      <c r="C215" s="10" t="s">
        <v>157</v>
      </c>
      <c r="D215" s="10" t="s">
        <v>137</v>
      </c>
      <c r="E215" s="10" t="s">
        <v>509</v>
      </c>
      <c r="F215" s="10" t="s">
        <v>159</v>
      </c>
      <c r="G215" s="32" t="str">
        <f t="shared" si="14"/>
        <v>1.35</v>
      </c>
      <c r="H215" s="32" t="str">
        <f t="shared" si="15"/>
        <v>1.35.44</v>
      </c>
      <c r="I215" s="32" t="str">
        <f>VLOOKUP(C215,Hovedkonto!$C$2:$E$11,3,FALSE)</f>
        <v>Forsyningsvirksomheder m.v.</v>
      </c>
      <c r="J215" s="32" t="str">
        <f>VLOOKUP(G215,Hovedfunktion!$E$2:$G$93,3,FALSE)</f>
        <v xml:space="preserve">SPILDEVANDSANLÆG </v>
      </c>
      <c r="K215" s="32" t="str">
        <f>VLOOKUP(H215,Funktion!$G$2:$J$435,4,FALSE)</f>
        <v>Tømningsordninger</v>
      </c>
      <c r="L215" s="32" t="str">
        <f>VLOOKUP(F215,Dranst!$C$2:$D$10,2,FALSE)</f>
        <v>Anlæg</v>
      </c>
      <c r="M215" s="10" t="s">
        <v>16</v>
      </c>
      <c r="N215" s="3" t="str">
        <f t="shared" si="16"/>
        <v>Køb/salg af bygninger</v>
      </c>
    </row>
    <row r="216" spans="1:14" ht="12" x14ac:dyDescent="0.25">
      <c r="A216" s="35" t="s">
        <v>1803</v>
      </c>
      <c r="B216" s="35" t="s">
        <v>1804</v>
      </c>
      <c r="C216" s="10" t="s">
        <v>157</v>
      </c>
      <c r="D216" s="10" t="s">
        <v>137</v>
      </c>
      <c r="E216" s="10" t="s">
        <v>520</v>
      </c>
      <c r="F216" s="10" t="s">
        <v>159</v>
      </c>
      <c r="G216" s="32" t="str">
        <f t="shared" si="14"/>
        <v>1.35</v>
      </c>
      <c r="H216" s="32" t="str">
        <f t="shared" si="15"/>
        <v>1.35.46</v>
      </c>
      <c r="I216" s="32" t="str">
        <f>VLOOKUP(C216,Hovedkonto!$C$2:$E$11,3,FALSE)</f>
        <v>Forsyningsvirksomheder m.v.</v>
      </c>
      <c r="J216" s="32" t="str">
        <f>VLOOKUP(G216,Hovedfunktion!$E$2:$G$93,3,FALSE)</f>
        <v xml:space="preserve">SPILDEVANDSANLÆG </v>
      </c>
      <c r="K216" s="32" t="str">
        <f>VLOOKUP(H216,Funktion!$G$2:$J$435,4,FALSE)</f>
        <v>Klimainvesteringer</v>
      </c>
      <c r="L216" s="32" t="str">
        <f>VLOOKUP(F216,Dranst!$C$2:$D$10,2,FALSE)</f>
        <v>Anlæg</v>
      </c>
      <c r="M216" s="10" t="s">
        <v>1136</v>
      </c>
      <c r="N216" s="3" t="str">
        <f t="shared" si="16"/>
        <v>Anlægstilskud</v>
      </c>
    </row>
    <row r="217" spans="1:14" ht="12" x14ac:dyDescent="0.25">
      <c r="A217" s="35" t="s">
        <v>1803</v>
      </c>
      <c r="B217" s="35" t="s">
        <v>1804</v>
      </c>
      <c r="C217" s="10" t="s">
        <v>157</v>
      </c>
      <c r="D217" s="10" t="s">
        <v>137</v>
      </c>
      <c r="E217" s="10" t="s">
        <v>520</v>
      </c>
      <c r="F217" s="10" t="s">
        <v>159</v>
      </c>
      <c r="G217" s="32" t="str">
        <f t="shared" si="14"/>
        <v>1.35</v>
      </c>
      <c r="H217" s="32" t="str">
        <f t="shared" si="15"/>
        <v>1.35.46</v>
      </c>
      <c r="I217" s="32" t="str">
        <f>VLOOKUP(C217,Hovedkonto!$C$2:$E$11,3,FALSE)</f>
        <v>Forsyningsvirksomheder m.v.</v>
      </c>
      <c r="J217" s="32" t="str">
        <f>VLOOKUP(G217,Hovedfunktion!$E$2:$G$93,3,FALSE)</f>
        <v xml:space="preserve">SPILDEVANDSANLÆG </v>
      </c>
      <c r="K217" s="32" t="str">
        <f>VLOOKUP(H217,Funktion!$G$2:$J$435,4,FALSE)</f>
        <v>Klimainvesteringer</v>
      </c>
      <c r="L217" s="32" t="str">
        <f>VLOOKUP(F217,Dranst!$C$2:$D$10,2,FALSE)</f>
        <v>Anlæg</v>
      </c>
      <c r="M217" s="10" t="s">
        <v>1137</v>
      </c>
      <c r="N217" s="3" t="str">
        <f t="shared" si="16"/>
        <v>Køb/salg af jord</v>
      </c>
    </row>
    <row r="218" spans="1:14" ht="12" x14ac:dyDescent="0.25">
      <c r="A218" s="35" t="s">
        <v>1803</v>
      </c>
      <c r="B218" s="35" t="s">
        <v>1804</v>
      </c>
      <c r="C218" s="10" t="s">
        <v>157</v>
      </c>
      <c r="D218" s="10" t="s">
        <v>137</v>
      </c>
      <c r="E218" s="10" t="s">
        <v>520</v>
      </c>
      <c r="F218" s="10" t="s">
        <v>159</v>
      </c>
      <c r="G218" s="32" t="str">
        <f t="shared" si="14"/>
        <v>1.35</v>
      </c>
      <c r="H218" s="32" t="str">
        <f t="shared" si="15"/>
        <v>1.35.46</v>
      </c>
      <c r="I218" s="32" t="str">
        <f>VLOOKUP(C218,Hovedkonto!$C$2:$E$11,3,FALSE)</f>
        <v>Forsyningsvirksomheder m.v.</v>
      </c>
      <c r="J218" s="32" t="str">
        <f>VLOOKUP(G218,Hovedfunktion!$E$2:$G$93,3,FALSE)</f>
        <v xml:space="preserve">SPILDEVANDSANLÆG </v>
      </c>
      <c r="K218" s="32" t="str">
        <f>VLOOKUP(H218,Funktion!$G$2:$J$435,4,FALSE)</f>
        <v>Klimainvesteringer</v>
      </c>
      <c r="L218" s="32" t="str">
        <f>VLOOKUP(F218,Dranst!$C$2:$D$10,2,FALSE)</f>
        <v>Anlæg</v>
      </c>
      <c r="M218" s="10" t="s">
        <v>16</v>
      </c>
      <c r="N218" s="3" t="str">
        <f t="shared" si="16"/>
        <v>Køb/salg af bygninger</v>
      </c>
    </row>
    <row r="219" spans="1:14" ht="12" x14ac:dyDescent="0.25">
      <c r="A219" s="35" t="s">
        <v>1803</v>
      </c>
      <c r="B219" s="35" t="s">
        <v>1804</v>
      </c>
      <c r="C219" s="10" t="s">
        <v>157</v>
      </c>
      <c r="D219" s="10" t="s">
        <v>138</v>
      </c>
      <c r="E219" s="10" t="s">
        <v>510</v>
      </c>
      <c r="F219" s="10" t="s">
        <v>157</v>
      </c>
      <c r="G219" s="32" t="str">
        <f t="shared" si="14"/>
        <v>1.38</v>
      </c>
      <c r="H219" s="32" t="str">
        <f t="shared" si="15"/>
        <v>1.38.60</v>
      </c>
      <c r="I219" s="32" t="str">
        <f>VLOOKUP(C219,Hovedkonto!$C$2:$E$11,3,FALSE)</f>
        <v>Forsyningsvirksomheder m.v.</v>
      </c>
      <c r="J219" s="32" t="str">
        <f>VLOOKUP(G219,Hovedfunktion!$E$2:$G$93,3,FALSE)</f>
        <v xml:space="preserve">AFFALDSHÅNDTERING </v>
      </c>
      <c r="K219" s="32" t="str">
        <f>VLOOKUP(H219,Funktion!$G$2:$J$435,4,FALSE)</f>
        <v>Generel administration</v>
      </c>
      <c r="L219" s="32" t="str">
        <f>VLOOKUP(F219,Dranst!$C$2:$D$10,2,FALSE)</f>
        <v>Drift</v>
      </c>
      <c r="M219" s="10" t="s">
        <v>1140</v>
      </c>
      <c r="N219" s="3" t="s">
        <v>1722</v>
      </c>
    </row>
    <row r="220" spans="1:14" ht="12" x14ac:dyDescent="0.25">
      <c r="A220" s="35" t="s">
        <v>1803</v>
      </c>
      <c r="B220" s="35" t="s">
        <v>1804</v>
      </c>
      <c r="C220" s="10" t="s">
        <v>157</v>
      </c>
      <c r="D220" s="10" t="s">
        <v>138</v>
      </c>
      <c r="E220" s="10" t="s">
        <v>510</v>
      </c>
      <c r="F220" s="10" t="s">
        <v>159</v>
      </c>
      <c r="G220" s="32" t="str">
        <f t="shared" si="14"/>
        <v>1.38</v>
      </c>
      <c r="H220" s="32" t="str">
        <f t="shared" si="15"/>
        <v>1.38.60</v>
      </c>
      <c r="I220" s="32" t="str">
        <f>VLOOKUP(C220,Hovedkonto!$C$2:$E$11,3,FALSE)</f>
        <v>Forsyningsvirksomheder m.v.</v>
      </c>
      <c r="J220" s="32" t="str">
        <f>VLOOKUP(G220,Hovedfunktion!$E$2:$G$93,3,FALSE)</f>
        <v xml:space="preserve">AFFALDSHÅNDTERING </v>
      </c>
      <c r="K220" s="32" t="str">
        <f>VLOOKUP(H220,Funktion!$G$2:$J$435,4,FALSE)</f>
        <v>Generel administration</v>
      </c>
      <c r="L220" s="32" t="str">
        <f>VLOOKUP(F220,Dranst!$C$2:$D$10,2,FALSE)</f>
        <v>Anlæg</v>
      </c>
      <c r="M220" s="10" t="s">
        <v>1136</v>
      </c>
      <c r="N220" s="3" t="str">
        <f>IF(M220="001","Anlægstilskud", IF(M220="010","Køb/salg af jord",  IF(M220="015","Køb/salg af bygninger", "Uforvent grupperingskode")))</f>
        <v>Anlægstilskud</v>
      </c>
    </row>
    <row r="221" spans="1:14" ht="12" x14ac:dyDescent="0.25">
      <c r="A221" s="35" t="s">
        <v>1803</v>
      </c>
      <c r="B221" s="35" t="s">
        <v>1804</v>
      </c>
      <c r="C221" s="10" t="s">
        <v>157</v>
      </c>
      <c r="D221" s="10" t="s">
        <v>138</v>
      </c>
      <c r="E221" s="10" t="s">
        <v>510</v>
      </c>
      <c r="F221" s="10" t="s">
        <v>159</v>
      </c>
      <c r="G221" s="32" t="str">
        <f t="shared" si="14"/>
        <v>1.38</v>
      </c>
      <c r="H221" s="32" t="str">
        <f t="shared" si="15"/>
        <v>1.38.60</v>
      </c>
      <c r="I221" s="32" t="str">
        <f>VLOOKUP(C221,Hovedkonto!$C$2:$E$11,3,FALSE)</f>
        <v>Forsyningsvirksomheder m.v.</v>
      </c>
      <c r="J221" s="32" t="str">
        <f>VLOOKUP(G221,Hovedfunktion!$E$2:$G$93,3,FALSE)</f>
        <v xml:space="preserve">AFFALDSHÅNDTERING </v>
      </c>
      <c r="K221" s="32" t="str">
        <f>VLOOKUP(H221,Funktion!$G$2:$J$435,4,FALSE)</f>
        <v>Generel administration</v>
      </c>
      <c r="L221" s="32" t="str">
        <f>VLOOKUP(F221,Dranst!$C$2:$D$10,2,FALSE)</f>
        <v>Anlæg</v>
      </c>
      <c r="M221" s="10" t="s">
        <v>1137</v>
      </c>
      <c r="N221" s="3" t="str">
        <f>IF(M221="001","Anlægstilskud", IF(M221="010","Køb/salg af jord",  IF(M221="015","Køb/salg af bygninger", "Uforvent grupperingskode")))</f>
        <v>Køb/salg af jord</v>
      </c>
    </row>
    <row r="222" spans="1:14" ht="12" x14ac:dyDescent="0.25">
      <c r="A222" s="35" t="s">
        <v>1803</v>
      </c>
      <c r="B222" s="35" t="s">
        <v>1804</v>
      </c>
      <c r="C222" s="10" t="s">
        <v>157</v>
      </c>
      <c r="D222" s="10" t="s">
        <v>138</v>
      </c>
      <c r="E222" s="10" t="s">
        <v>510</v>
      </c>
      <c r="F222" s="10" t="s">
        <v>159</v>
      </c>
      <c r="G222" s="32" t="str">
        <f t="shared" si="14"/>
        <v>1.38</v>
      </c>
      <c r="H222" s="32" t="str">
        <f t="shared" si="15"/>
        <v>1.38.60</v>
      </c>
      <c r="I222" s="32" t="str">
        <f>VLOOKUP(C222,Hovedkonto!$C$2:$E$11,3,FALSE)</f>
        <v>Forsyningsvirksomheder m.v.</v>
      </c>
      <c r="J222" s="32" t="str">
        <f>VLOOKUP(G222,Hovedfunktion!$E$2:$G$93,3,FALSE)</f>
        <v xml:space="preserve">AFFALDSHÅNDTERING </v>
      </c>
      <c r="K222" s="32" t="str">
        <f>VLOOKUP(H222,Funktion!$G$2:$J$435,4,FALSE)</f>
        <v>Generel administration</v>
      </c>
      <c r="L222" s="32" t="str">
        <f>VLOOKUP(F222,Dranst!$C$2:$D$10,2,FALSE)</f>
        <v>Anlæg</v>
      </c>
      <c r="M222" s="10" t="s">
        <v>16</v>
      </c>
      <c r="N222" s="3" t="str">
        <f>IF(M222="001","Anlægstilskud", IF(M222="010","Køb/salg af jord",  IF(M222="015","Køb/salg af bygninger", "Uforvent grupperingskode")))</f>
        <v>Køb/salg af bygninger</v>
      </c>
    </row>
    <row r="223" spans="1:14" ht="12" x14ac:dyDescent="0.25">
      <c r="A223" s="35" t="s">
        <v>1803</v>
      </c>
      <c r="B223" s="35" t="s">
        <v>1804</v>
      </c>
      <c r="C223" s="10" t="s">
        <v>157</v>
      </c>
      <c r="D223" s="10" t="s">
        <v>138</v>
      </c>
      <c r="E223" s="10" t="s">
        <v>511</v>
      </c>
      <c r="F223" s="10" t="s">
        <v>157</v>
      </c>
      <c r="G223" s="32" t="str">
        <f t="shared" si="14"/>
        <v>1.38</v>
      </c>
      <c r="H223" s="32" t="str">
        <f t="shared" si="15"/>
        <v>1.38.61</v>
      </c>
      <c r="I223" s="32" t="str">
        <f>VLOOKUP(C223,Hovedkonto!$C$2:$E$11,3,FALSE)</f>
        <v>Forsyningsvirksomheder m.v.</v>
      </c>
      <c r="J223" s="32" t="str">
        <f>VLOOKUP(G223,Hovedfunktion!$E$2:$G$93,3,FALSE)</f>
        <v xml:space="preserve">AFFALDSHÅNDTERING </v>
      </c>
      <c r="K223" s="32" t="str">
        <f>VLOOKUP(H223,Funktion!$G$2:$J$435,4,FALSE)</f>
        <v>Ordninger for dagrenovation - restaffald</v>
      </c>
      <c r="L223" s="32" t="str">
        <f>VLOOKUP(F223,Dranst!$C$2:$D$10,2,FALSE)</f>
        <v>Drift</v>
      </c>
      <c r="M223" s="10" t="s">
        <v>1140</v>
      </c>
      <c r="N223" s="3" t="s">
        <v>598</v>
      </c>
    </row>
    <row r="224" spans="1:14" ht="12" x14ac:dyDescent="0.25">
      <c r="A224" s="35" t="s">
        <v>1803</v>
      </c>
      <c r="B224" s="35" t="s">
        <v>1804</v>
      </c>
      <c r="C224" s="10" t="s">
        <v>157</v>
      </c>
      <c r="D224" s="10" t="s">
        <v>138</v>
      </c>
      <c r="E224" s="10" t="s">
        <v>511</v>
      </c>
      <c r="F224" s="10" t="s">
        <v>157</v>
      </c>
      <c r="G224" s="32" t="str">
        <f t="shared" si="14"/>
        <v>1.38</v>
      </c>
      <c r="H224" s="32" t="str">
        <f t="shared" si="15"/>
        <v>1.38.61</v>
      </c>
      <c r="I224" s="32" t="str">
        <f>VLOOKUP(C224,Hovedkonto!$C$2:$E$11,3,FALSE)</f>
        <v>Forsyningsvirksomheder m.v.</v>
      </c>
      <c r="J224" s="32" t="str">
        <f>VLOOKUP(G224,Hovedfunktion!$E$2:$G$93,3,FALSE)</f>
        <v xml:space="preserve">AFFALDSHÅNDTERING </v>
      </c>
      <c r="K224" s="32" t="str">
        <f>VLOOKUP(H224,Funktion!$G$2:$J$435,4,FALSE)</f>
        <v>Ordninger for dagrenovation - restaffald</v>
      </c>
      <c r="L224" s="32" t="str">
        <f>VLOOKUP(F224,Dranst!$C$2:$D$10,2,FALSE)</f>
        <v>Drift</v>
      </c>
      <c r="M224" s="10" t="s">
        <v>1141</v>
      </c>
      <c r="N224" s="3" t="s">
        <v>599</v>
      </c>
    </row>
    <row r="225" spans="1:14" ht="12" x14ac:dyDescent="0.25">
      <c r="A225" s="35" t="s">
        <v>1803</v>
      </c>
      <c r="B225" s="35" t="s">
        <v>1804</v>
      </c>
      <c r="C225" s="10" t="s">
        <v>157</v>
      </c>
      <c r="D225" s="10" t="s">
        <v>138</v>
      </c>
      <c r="E225" s="10" t="s">
        <v>511</v>
      </c>
      <c r="F225" s="10" t="s">
        <v>159</v>
      </c>
      <c r="G225" s="32" t="str">
        <f t="shared" si="14"/>
        <v>1.38</v>
      </c>
      <c r="H225" s="32" t="str">
        <f t="shared" si="15"/>
        <v>1.38.61</v>
      </c>
      <c r="I225" s="32" t="str">
        <f>VLOOKUP(C225,Hovedkonto!$C$2:$E$11,3,FALSE)</f>
        <v>Forsyningsvirksomheder m.v.</v>
      </c>
      <c r="J225" s="32" t="str">
        <f>VLOOKUP(G225,Hovedfunktion!$E$2:$G$93,3,FALSE)</f>
        <v xml:space="preserve">AFFALDSHÅNDTERING </v>
      </c>
      <c r="K225" s="32" t="str">
        <f>VLOOKUP(H225,Funktion!$G$2:$J$435,4,FALSE)</f>
        <v>Ordninger for dagrenovation - restaffald</v>
      </c>
      <c r="L225" s="32" t="str">
        <f>VLOOKUP(F225,Dranst!$C$2:$D$10,2,FALSE)</f>
        <v>Anlæg</v>
      </c>
      <c r="M225" s="10" t="s">
        <v>1136</v>
      </c>
      <c r="N225" s="3" t="str">
        <f>IF(M225="001","Anlægstilskud", IF(M225="010","Køb/salg af jord",  IF(M225="015","Køb/salg af bygninger", "Uforvent grupperingskode")))</f>
        <v>Anlægstilskud</v>
      </c>
    </row>
    <row r="226" spans="1:14" ht="12" x14ac:dyDescent="0.25">
      <c r="A226" s="35" t="s">
        <v>1803</v>
      </c>
      <c r="B226" s="35" t="s">
        <v>1804</v>
      </c>
      <c r="C226" s="10" t="s">
        <v>157</v>
      </c>
      <c r="D226" s="10" t="s">
        <v>138</v>
      </c>
      <c r="E226" s="10" t="s">
        <v>511</v>
      </c>
      <c r="F226" s="10" t="s">
        <v>159</v>
      </c>
      <c r="G226" s="32" t="str">
        <f t="shared" si="14"/>
        <v>1.38</v>
      </c>
      <c r="H226" s="32" t="str">
        <f t="shared" si="15"/>
        <v>1.38.61</v>
      </c>
      <c r="I226" s="32" t="str">
        <f>VLOOKUP(C226,Hovedkonto!$C$2:$E$11,3,FALSE)</f>
        <v>Forsyningsvirksomheder m.v.</v>
      </c>
      <c r="J226" s="32" t="str">
        <f>VLOOKUP(G226,Hovedfunktion!$E$2:$G$93,3,FALSE)</f>
        <v xml:space="preserve">AFFALDSHÅNDTERING </v>
      </c>
      <c r="K226" s="32" t="str">
        <f>VLOOKUP(H226,Funktion!$G$2:$J$435,4,FALSE)</f>
        <v>Ordninger for dagrenovation - restaffald</v>
      </c>
      <c r="L226" s="32" t="str">
        <f>VLOOKUP(F226,Dranst!$C$2:$D$10,2,FALSE)</f>
        <v>Anlæg</v>
      </c>
      <c r="M226" s="10" t="s">
        <v>1137</v>
      </c>
      <c r="N226" s="3" t="str">
        <f>IF(M226="001","Anlægstilskud", IF(M226="010","Køb/salg af jord",  IF(M226="015","Køb/salg af bygninger", "Uforvent grupperingskode")))</f>
        <v>Køb/salg af jord</v>
      </c>
    </row>
    <row r="227" spans="1:14" ht="12" x14ac:dyDescent="0.25">
      <c r="A227" s="35" t="s">
        <v>1803</v>
      </c>
      <c r="B227" s="35" t="s">
        <v>1804</v>
      </c>
      <c r="C227" s="10" t="s">
        <v>157</v>
      </c>
      <c r="D227" s="10" t="s">
        <v>138</v>
      </c>
      <c r="E227" s="10" t="s">
        <v>511</v>
      </c>
      <c r="F227" s="10" t="s">
        <v>159</v>
      </c>
      <c r="G227" s="32" t="str">
        <f t="shared" si="14"/>
        <v>1.38</v>
      </c>
      <c r="H227" s="32" t="str">
        <f t="shared" si="15"/>
        <v>1.38.61</v>
      </c>
      <c r="I227" s="32" t="str">
        <f>VLOOKUP(C227,Hovedkonto!$C$2:$E$11,3,FALSE)</f>
        <v>Forsyningsvirksomheder m.v.</v>
      </c>
      <c r="J227" s="32" t="str">
        <f>VLOOKUP(G227,Hovedfunktion!$E$2:$G$93,3,FALSE)</f>
        <v xml:space="preserve">AFFALDSHÅNDTERING </v>
      </c>
      <c r="K227" s="32" t="str">
        <f>VLOOKUP(H227,Funktion!$G$2:$J$435,4,FALSE)</f>
        <v>Ordninger for dagrenovation - restaffald</v>
      </c>
      <c r="L227" s="32" t="str">
        <f>VLOOKUP(F227,Dranst!$C$2:$D$10,2,FALSE)</f>
        <v>Anlæg</v>
      </c>
      <c r="M227" s="10" t="s">
        <v>16</v>
      </c>
      <c r="N227" s="3" t="str">
        <f>IF(M227="001","Anlægstilskud", IF(M227="010","Køb/salg af jord",  IF(M227="015","Køb/salg af bygninger", "Uforvent grupperingskode")))</f>
        <v>Køb/salg af bygninger</v>
      </c>
    </row>
    <row r="228" spans="1:14" ht="12" x14ac:dyDescent="0.25">
      <c r="A228" s="35" t="s">
        <v>1803</v>
      </c>
      <c r="B228" s="35" t="s">
        <v>1804</v>
      </c>
      <c r="C228" s="10" t="s">
        <v>157</v>
      </c>
      <c r="D228" s="10" t="s">
        <v>138</v>
      </c>
      <c r="E228" s="10" t="s">
        <v>145</v>
      </c>
      <c r="F228" s="10" t="s">
        <v>157</v>
      </c>
      <c r="G228" s="32" t="str">
        <f t="shared" si="14"/>
        <v>1.38</v>
      </c>
      <c r="H228" s="32" t="str">
        <f t="shared" si="15"/>
        <v>1.38.62</v>
      </c>
      <c r="I228" s="32" t="str">
        <f>VLOOKUP(C228,Hovedkonto!$C$2:$E$11,3,FALSE)</f>
        <v>Forsyningsvirksomheder m.v.</v>
      </c>
      <c r="J228" s="32" t="str">
        <f>VLOOKUP(G228,Hovedfunktion!$E$2:$G$93,3,FALSE)</f>
        <v xml:space="preserve">AFFALDSHÅNDTERING </v>
      </c>
      <c r="K228" s="32" t="str">
        <f>VLOOKUP(H228,Funktion!$G$2:$J$435,4,FALSE)</f>
        <v>Ordninger for storskrald og haveaffald</v>
      </c>
      <c r="L228" s="32" t="str">
        <f>VLOOKUP(F228,Dranst!$C$2:$D$10,2,FALSE)</f>
        <v>Drift</v>
      </c>
      <c r="M228" s="10" t="s">
        <v>1140</v>
      </c>
      <c r="N228" s="3" t="s">
        <v>598</v>
      </c>
    </row>
    <row r="229" spans="1:14" ht="12" x14ac:dyDescent="0.25">
      <c r="A229" s="35" t="s">
        <v>1803</v>
      </c>
      <c r="B229" s="35" t="s">
        <v>1804</v>
      </c>
      <c r="C229" s="10" t="s">
        <v>157</v>
      </c>
      <c r="D229" s="10" t="s">
        <v>138</v>
      </c>
      <c r="E229" s="10" t="s">
        <v>145</v>
      </c>
      <c r="F229" s="10" t="s">
        <v>157</v>
      </c>
      <c r="G229" s="32" t="str">
        <f t="shared" si="14"/>
        <v>1.38</v>
      </c>
      <c r="H229" s="32" t="str">
        <f t="shared" si="15"/>
        <v>1.38.62</v>
      </c>
      <c r="I229" s="32" t="str">
        <f>VLOOKUP(C229,Hovedkonto!$C$2:$E$11,3,FALSE)</f>
        <v>Forsyningsvirksomheder m.v.</v>
      </c>
      <c r="J229" s="32" t="str">
        <f>VLOOKUP(G229,Hovedfunktion!$E$2:$G$93,3,FALSE)</f>
        <v xml:space="preserve">AFFALDSHÅNDTERING </v>
      </c>
      <c r="K229" s="32" t="str">
        <f>VLOOKUP(H229,Funktion!$G$2:$J$435,4,FALSE)</f>
        <v>Ordninger for storskrald og haveaffald</v>
      </c>
      <c r="L229" s="32" t="str">
        <f>VLOOKUP(F229,Dranst!$C$2:$D$10,2,FALSE)</f>
        <v>Drift</v>
      </c>
      <c r="M229" s="10" t="s">
        <v>1141</v>
      </c>
      <c r="N229" s="3" t="s">
        <v>599</v>
      </c>
    </row>
    <row r="230" spans="1:14" ht="12" x14ac:dyDescent="0.25">
      <c r="A230" s="35" t="s">
        <v>1803</v>
      </c>
      <c r="B230" s="35" t="s">
        <v>1804</v>
      </c>
      <c r="C230" s="10" t="s">
        <v>157</v>
      </c>
      <c r="D230" s="10" t="s">
        <v>138</v>
      </c>
      <c r="E230" s="10" t="s">
        <v>145</v>
      </c>
      <c r="F230" s="10" t="s">
        <v>159</v>
      </c>
      <c r="G230" s="32" t="str">
        <f t="shared" si="14"/>
        <v>1.38</v>
      </c>
      <c r="H230" s="32" t="str">
        <f t="shared" si="15"/>
        <v>1.38.62</v>
      </c>
      <c r="I230" s="32" t="str">
        <f>VLOOKUP(C230,Hovedkonto!$C$2:$E$11,3,FALSE)</f>
        <v>Forsyningsvirksomheder m.v.</v>
      </c>
      <c r="J230" s="32" t="str">
        <f>VLOOKUP(G230,Hovedfunktion!$E$2:$G$93,3,FALSE)</f>
        <v xml:space="preserve">AFFALDSHÅNDTERING </v>
      </c>
      <c r="K230" s="32" t="str">
        <f>VLOOKUP(H230,Funktion!$G$2:$J$435,4,FALSE)</f>
        <v>Ordninger for storskrald og haveaffald</v>
      </c>
      <c r="L230" s="32" t="str">
        <f>VLOOKUP(F230,Dranst!$C$2:$D$10,2,FALSE)</f>
        <v>Anlæg</v>
      </c>
      <c r="M230" s="10" t="s">
        <v>1136</v>
      </c>
      <c r="N230" s="3" t="str">
        <f>IF(M230="001","Anlægstilskud", IF(M230="010","Køb/salg af jord",  IF(M230="015","Køb/salg af bygninger", "Uforvent grupperingskode")))</f>
        <v>Anlægstilskud</v>
      </c>
    </row>
    <row r="231" spans="1:14" ht="12" x14ac:dyDescent="0.25">
      <c r="A231" s="35" t="s">
        <v>1803</v>
      </c>
      <c r="B231" s="35" t="s">
        <v>1804</v>
      </c>
      <c r="C231" s="10" t="s">
        <v>157</v>
      </c>
      <c r="D231" s="10" t="s">
        <v>138</v>
      </c>
      <c r="E231" s="10" t="s">
        <v>145</v>
      </c>
      <c r="F231" s="10" t="s">
        <v>159</v>
      </c>
      <c r="G231" s="32" t="str">
        <f t="shared" si="14"/>
        <v>1.38</v>
      </c>
      <c r="H231" s="32" t="str">
        <f t="shared" si="15"/>
        <v>1.38.62</v>
      </c>
      <c r="I231" s="32" t="str">
        <f>VLOOKUP(C231,Hovedkonto!$C$2:$E$11,3,FALSE)</f>
        <v>Forsyningsvirksomheder m.v.</v>
      </c>
      <c r="J231" s="32" t="str">
        <f>VLOOKUP(G231,Hovedfunktion!$E$2:$G$93,3,FALSE)</f>
        <v xml:space="preserve">AFFALDSHÅNDTERING </v>
      </c>
      <c r="K231" s="32" t="str">
        <f>VLOOKUP(H231,Funktion!$G$2:$J$435,4,FALSE)</f>
        <v>Ordninger for storskrald og haveaffald</v>
      </c>
      <c r="L231" s="32" t="str">
        <f>VLOOKUP(F231,Dranst!$C$2:$D$10,2,FALSE)</f>
        <v>Anlæg</v>
      </c>
      <c r="M231" s="10" t="s">
        <v>1137</v>
      </c>
      <c r="N231" s="3" t="str">
        <f>IF(M231="001","Anlægstilskud", IF(M231="010","Køb/salg af jord",  IF(M231="015","Køb/salg af bygninger", "Uforvent grupperingskode")))</f>
        <v>Køb/salg af jord</v>
      </c>
    </row>
    <row r="232" spans="1:14" ht="12" x14ac:dyDescent="0.25">
      <c r="A232" s="35" t="s">
        <v>1803</v>
      </c>
      <c r="B232" s="35" t="s">
        <v>1804</v>
      </c>
      <c r="C232" s="10" t="s">
        <v>157</v>
      </c>
      <c r="D232" s="10" t="s">
        <v>138</v>
      </c>
      <c r="E232" s="10" t="s">
        <v>145</v>
      </c>
      <c r="F232" s="10" t="s">
        <v>159</v>
      </c>
      <c r="G232" s="32" t="str">
        <f t="shared" si="14"/>
        <v>1.38</v>
      </c>
      <c r="H232" s="32" t="str">
        <f t="shared" si="15"/>
        <v>1.38.62</v>
      </c>
      <c r="I232" s="32" t="str">
        <f>VLOOKUP(C232,Hovedkonto!$C$2:$E$11,3,FALSE)</f>
        <v>Forsyningsvirksomheder m.v.</v>
      </c>
      <c r="J232" s="32" t="str">
        <f>VLOOKUP(G232,Hovedfunktion!$E$2:$G$93,3,FALSE)</f>
        <v xml:space="preserve">AFFALDSHÅNDTERING </v>
      </c>
      <c r="K232" s="32" t="str">
        <f>VLOOKUP(H232,Funktion!$G$2:$J$435,4,FALSE)</f>
        <v>Ordninger for storskrald og haveaffald</v>
      </c>
      <c r="L232" s="32" t="str">
        <f>VLOOKUP(F232,Dranst!$C$2:$D$10,2,FALSE)</f>
        <v>Anlæg</v>
      </c>
      <c r="M232" s="10" t="s">
        <v>16</v>
      </c>
      <c r="N232" s="3" t="str">
        <f>IF(M232="001","Anlægstilskud", IF(M232="010","Køb/salg af jord",  IF(M232="015","Køb/salg af bygninger", "Uforvent grupperingskode")))</f>
        <v>Køb/salg af bygninger</v>
      </c>
    </row>
    <row r="233" spans="1:14" ht="12" x14ac:dyDescent="0.25">
      <c r="A233" s="35" t="s">
        <v>1803</v>
      </c>
      <c r="B233" s="35" t="s">
        <v>1804</v>
      </c>
      <c r="C233" s="10" t="s">
        <v>157</v>
      </c>
      <c r="D233" s="10" t="s">
        <v>138</v>
      </c>
      <c r="E233" s="10" t="s">
        <v>512</v>
      </c>
      <c r="F233" s="10" t="s">
        <v>157</v>
      </c>
      <c r="G233" s="32" t="str">
        <f t="shared" si="14"/>
        <v>1.38</v>
      </c>
      <c r="H233" s="32" t="str">
        <f t="shared" si="15"/>
        <v>1.38.63</v>
      </c>
      <c r="I233" s="32" t="str">
        <f>VLOOKUP(C233,Hovedkonto!$C$2:$E$11,3,FALSE)</f>
        <v>Forsyningsvirksomheder m.v.</v>
      </c>
      <c r="J233" s="32" t="str">
        <f>VLOOKUP(G233,Hovedfunktion!$E$2:$G$93,3,FALSE)</f>
        <v xml:space="preserve">AFFALDSHÅNDTERING </v>
      </c>
      <c r="K233" s="32" t="str">
        <f>VLOOKUP(H233,Funktion!$G$2:$J$435,4,FALSE)</f>
        <v>Ordninger for glas, papir og pap</v>
      </c>
      <c r="L233" s="32" t="str">
        <f>VLOOKUP(F233,Dranst!$C$2:$D$10,2,FALSE)</f>
        <v>Drift</v>
      </c>
      <c r="M233" s="10" t="s">
        <v>1140</v>
      </c>
      <c r="N233" s="3" t="s">
        <v>598</v>
      </c>
    </row>
    <row r="234" spans="1:14" ht="12" x14ac:dyDescent="0.25">
      <c r="A234" s="35" t="s">
        <v>1803</v>
      </c>
      <c r="B234" s="35" t="s">
        <v>1804</v>
      </c>
      <c r="C234" s="10" t="s">
        <v>157</v>
      </c>
      <c r="D234" s="10" t="s">
        <v>138</v>
      </c>
      <c r="E234" s="10" t="s">
        <v>512</v>
      </c>
      <c r="F234" s="10" t="s">
        <v>157</v>
      </c>
      <c r="G234" s="32" t="str">
        <f t="shared" si="14"/>
        <v>1.38</v>
      </c>
      <c r="H234" s="32" t="str">
        <f t="shared" si="15"/>
        <v>1.38.63</v>
      </c>
      <c r="I234" s="32" t="str">
        <f>VLOOKUP(C234,Hovedkonto!$C$2:$E$11,3,FALSE)</f>
        <v>Forsyningsvirksomheder m.v.</v>
      </c>
      <c r="J234" s="32" t="str">
        <f>VLOOKUP(G234,Hovedfunktion!$E$2:$G$93,3,FALSE)</f>
        <v xml:space="preserve">AFFALDSHÅNDTERING </v>
      </c>
      <c r="K234" s="32" t="str">
        <f>VLOOKUP(H234,Funktion!$G$2:$J$435,4,FALSE)</f>
        <v>Ordninger for glas, papir og pap</v>
      </c>
      <c r="L234" s="32" t="str">
        <f>VLOOKUP(F234,Dranst!$C$2:$D$10,2,FALSE)</f>
        <v>Drift</v>
      </c>
      <c r="M234" s="10" t="s">
        <v>1141</v>
      </c>
      <c r="N234" s="3" t="s">
        <v>599</v>
      </c>
    </row>
    <row r="235" spans="1:14" ht="12" x14ac:dyDescent="0.25">
      <c r="A235" s="35" t="s">
        <v>1803</v>
      </c>
      <c r="B235" s="35" t="s">
        <v>1804</v>
      </c>
      <c r="C235" s="10" t="s">
        <v>157</v>
      </c>
      <c r="D235" s="10" t="s">
        <v>138</v>
      </c>
      <c r="E235" s="10" t="s">
        <v>512</v>
      </c>
      <c r="F235" s="10" t="s">
        <v>159</v>
      </c>
      <c r="G235" s="32" t="str">
        <f t="shared" si="14"/>
        <v>1.38</v>
      </c>
      <c r="H235" s="32" t="str">
        <f t="shared" si="15"/>
        <v>1.38.63</v>
      </c>
      <c r="I235" s="32" t="str">
        <f>VLOOKUP(C235,Hovedkonto!$C$2:$E$11,3,FALSE)</f>
        <v>Forsyningsvirksomheder m.v.</v>
      </c>
      <c r="J235" s="32" t="str">
        <f>VLOOKUP(G235,Hovedfunktion!$E$2:$G$93,3,FALSE)</f>
        <v xml:space="preserve">AFFALDSHÅNDTERING </v>
      </c>
      <c r="K235" s="32" t="str">
        <f>VLOOKUP(H235,Funktion!$G$2:$J$435,4,FALSE)</f>
        <v>Ordninger for glas, papir og pap</v>
      </c>
      <c r="L235" s="32" t="str">
        <f>VLOOKUP(F235,Dranst!$C$2:$D$10,2,FALSE)</f>
        <v>Anlæg</v>
      </c>
      <c r="M235" s="10" t="s">
        <v>1136</v>
      </c>
      <c r="N235" s="3" t="str">
        <f>IF(M235="001","Anlægstilskud", IF(M235="010","Køb/salg af jord",  IF(M235="015","Køb/salg af bygninger", "Uforvent grupperingskode")))</f>
        <v>Anlægstilskud</v>
      </c>
    </row>
    <row r="236" spans="1:14" ht="12" x14ac:dyDescent="0.25">
      <c r="A236" s="35" t="s">
        <v>1803</v>
      </c>
      <c r="B236" s="35" t="s">
        <v>1804</v>
      </c>
      <c r="C236" s="10" t="s">
        <v>157</v>
      </c>
      <c r="D236" s="10" t="s">
        <v>138</v>
      </c>
      <c r="E236" s="10" t="s">
        <v>512</v>
      </c>
      <c r="F236" s="10" t="s">
        <v>159</v>
      </c>
      <c r="G236" s="32" t="str">
        <f t="shared" si="14"/>
        <v>1.38</v>
      </c>
      <c r="H236" s="32" t="str">
        <f t="shared" si="15"/>
        <v>1.38.63</v>
      </c>
      <c r="I236" s="32" t="str">
        <f>VLOOKUP(C236,Hovedkonto!$C$2:$E$11,3,FALSE)</f>
        <v>Forsyningsvirksomheder m.v.</v>
      </c>
      <c r="J236" s="32" t="str">
        <f>VLOOKUP(G236,Hovedfunktion!$E$2:$G$93,3,FALSE)</f>
        <v xml:space="preserve">AFFALDSHÅNDTERING </v>
      </c>
      <c r="K236" s="32" t="str">
        <f>VLOOKUP(H236,Funktion!$G$2:$J$435,4,FALSE)</f>
        <v>Ordninger for glas, papir og pap</v>
      </c>
      <c r="L236" s="32" t="str">
        <f>VLOOKUP(F236,Dranst!$C$2:$D$10,2,FALSE)</f>
        <v>Anlæg</v>
      </c>
      <c r="M236" s="10" t="s">
        <v>1137</v>
      </c>
      <c r="N236" s="3" t="str">
        <f>IF(M236="001","Anlægstilskud", IF(M236="010","Køb/salg af jord",  IF(M236="015","Køb/salg af bygninger", "Uforvent grupperingskode")))</f>
        <v>Køb/salg af jord</v>
      </c>
    </row>
    <row r="237" spans="1:14" ht="12" x14ac:dyDescent="0.25">
      <c r="A237" s="35" t="s">
        <v>1803</v>
      </c>
      <c r="B237" s="35" t="s">
        <v>1804</v>
      </c>
      <c r="C237" s="10" t="s">
        <v>157</v>
      </c>
      <c r="D237" s="10" t="s">
        <v>138</v>
      </c>
      <c r="E237" s="10" t="s">
        <v>512</v>
      </c>
      <c r="F237" s="10" t="s">
        <v>159</v>
      </c>
      <c r="G237" s="32" t="str">
        <f t="shared" si="14"/>
        <v>1.38</v>
      </c>
      <c r="H237" s="32" t="str">
        <f t="shared" si="15"/>
        <v>1.38.63</v>
      </c>
      <c r="I237" s="32" t="str">
        <f>VLOOKUP(C237,Hovedkonto!$C$2:$E$11,3,FALSE)</f>
        <v>Forsyningsvirksomheder m.v.</v>
      </c>
      <c r="J237" s="32" t="str">
        <f>VLOOKUP(G237,Hovedfunktion!$E$2:$G$93,3,FALSE)</f>
        <v xml:space="preserve">AFFALDSHÅNDTERING </v>
      </c>
      <c r="K237" s="32" t="str">
        <f>VLOOKUP(H237,Funktion!$G$2:$J$435,4,FALSE)</f>
        <v>Ordninger for glas, papir og pap</v>
      </c>
      <c r="L237" s="32" t="str">
        <f>VLOOKUP(F237,Dranst!$C$2:$D$10,2,FALSE)</f>
        <v>Anlæg</v>
      </c>
      <c r="M237" s="10" t="s">
        <v>16</v>
      </c>
      <c r="N237" s="3" t="str">
        <f>IF(M237="001","Anlægstilskud", IF(M237="010","Køb/salg af jord",  IF(M237="015","Køb/salg af bygninger", "Uforvent grupperingskode")))</f>
        <v>Køb/salg af bygninger</v>
      </c>
    </row>
    <row r="238" spans="1:14" ht="12" x14ac:dyDescent="0.25">
      <c r="A238" s="35" t="s">
        <v>1803</v>
      </c>
      <c r="B238" s="35" t="s">
        <v>1804</v>
      </c>
      <c r="C238" s="10" t="s">
        <v>157</v>
      </c>
      <c r="D238" s="10" t="s">
        <v>138</v>
      </c>
      <c r="E238" s="10" t="s">
        <v>513</v>
      </c>
      <c r="F238" s="10" t="s">
        <v>157</v>
      </c>
      <c r="G238" s="32" t="str">
        <f t="shared" si="14"/>
        <v>1.38</v>
      </c>
      <c r="H238" s="32" t="str">
        <f t="shared" si="15"/>
        <v>1.38.64</v>
      </c>
      <c r="I238" s="32" t="str">
        <f>VLOOKUP(C238,Hovedkonto!$C$2:$E$11,3,FALSE)</f>
        <v>Forsyningsvirksomheder m.v.</v>
      </c>
      <c r="J238" s="32" t="str">
        <f>VLOOKUP(G238,Hovedfunktion!$E$2:$G$93,3,FALSE)</f>
        <v xml:space="preserve">AFFALDSHÅNDTERING </v>
      </c>
      <c r="K238" s="32" t="str">
        <f>VLOOKUP(H238,Funktion!$G$2:$J$435,4,FALSE)</f>
        <v>Ordninger for farligt affald</v>
      </c>
      <c r="L238" s="32" t="str">
        <f>VLOOKUP(F238,Dranst!$C$2:$D$10,2,FALSE)</f>
        <v>Drift</v>
      </c>
      <c r="M238" s="10" t="s">
        <v>1140</v>
      </c>
      <c r="N238" s="3" t="s">
        <v>598</v>
      </c>
    </row>
    <row r="239" spans="1:14" ht="12" x14ac:dyDescent="0.25">
      <c r="A239" s="35" t="s">
        <v>1803</v>
      </c>
      <c r="B239" s="35" t="s">
        <v>1804</v>
      </c>
      <c r="C239" s="10" t="s">
        <v>157</v>
      </c>
      <c r="D239" s="10" t="s">
        <v>138</v>
      </c>
      <c r="E239" s="10" t="s">
        <v>513</v>
      </c>
      <c r="F239" s="10" t="s">
        <v>157</v>
      </c>
      <c r="G239" s="32" t="str">
        <f t="shared" si="14"/>
        <v>1.38</v>
      </c>
      <c r="H239" s="32" t="str">
        <f t="shared" si="15"/>
        <v>1.38.64</v>
      </c>
      <c r="I239" s="32" t="str">
        <f>VLOOKUP(C239,Hovedkonto!$C$2:$E$11,3,FALSE)</f>
        <v>Forsyningsvirksomheder m.v.</v>
      </c>
      <c r="J239" s="32" t="str">
        <f>VLOOKUP(G239,Hovedfunktion!$E$2:$G$93,3,FALSE)</f>
        <v xml:space="preserve">AFFALDSHÅNDTERING </v>
      </c>
      <c r="K239" s="32" t="str">
        <f>VLOOKUP(H239,Funktion!$G$2:$J$435,4,FALSE)</f>
        <v>Ordninger for farligt affald</v>
      </c>
      <c r="L239" s="32" t="str">
        <f>VLOOKUP(F239,Dranst!$C$2:$D$10,2,FALSE)</f>
        <v>Drift</v>
      </c>
      <c r="M239" s="10" t="s">
        <v>1141</v>
      </c>
      <c r="N239" s="3" t="s">
        <v>599</v>
      </c>
    </row>
    <row r="240" spans="1:14" ht="12" x14ac:dyDescent="0.25">
      <c r="A240" s="35" t="s">
        <v>1803</v>
      </c>
      <c r="B240" s="35" t="s">
        <v>1804</v>
      </c>
      <c r="C240" s="10" t="s">
        <v>157</v>
      </c>
      <c r="D240" s="10" t="s">
        <v>138</v>
      </c>
      <c r="E240" s="10" t="s">
        <v>513</v>
      </c>
      <c r="F240" s="10" t="s">
        <v>159</v>
      </c>
      <c r="G240" s="32" t="str">
        <f t="shared" si="14"/>
        <v>1.38</v>
      </c>
      <c r="H240" s="32" t="str">
        <f t="shared" si="15"/>
        <v>1.38.64</v>
      </c>
      <c r="I240" s="32" t="str">
        <f>VLOOKUP(C240,Hovedkonto!$C$2:$E$11,3,FALSE)</f>
        <v>Forsyningsvirksomheder m.v.</v>
      </c>
      <c r="J240" s="32" t="str">
        <f>VLOOKUP(G240,Hovedfunktion!$E$2:$G$93,3,FALSE)</f>
        <v xml:space="preserve">AFFALDSHÅNDTERING </v>
      </c>
      <c r="K240" s="32" t="str">
        <f>VLOOKUP(H240,Funktion!$G$2:$J$435,4,FALSE)</f>
        <v>Ordninger for farligt affald</v>
      </c>
      <c r="L240" s="32" t="str">
        <f>VLOOKUP(F240,Dranst!$C$2:$D$10,2,FALSE)</f>
        <v>Anlæg</v>
      </c>
      <c r="M240" s="10" t="s">
        <v>1136</v>
      </c>
      <c r="N240" s="3" t="str">
        <f>IF(M240="001","Anlægstilskud", IF(M240="010","Køb/salg af jord",  IF(M240="015","Køb/salg af bygninger", "Uforvent grupperingskode")))</f>
        <v>Anlægstilskud</v>
      </c>
    </row>
    <row r="241" spans="1:14" ht="12" x14ac:dyDescent="0.25">
      <c r="A241" s="35" t="s">
        <v>1803</v>
      </c>
      <c r="B241" s="35" t="s">
        <v>1804</v>
      </c>
      <c r="C241" s="10" t="s">
        <v>157</v>
      </c>
      <c r="D241" s="10" t="s">
        <v>138</v>
      </c>
      <c r="E241" s="10" t="s">
        <v>513</v>
      </c>
      <c r="F241" s="10" t="s">
        <v>159</v>
      </c>
      <c r="G241" s="32" t="str">
        <f t="shared" si="14"/>
        <v>1.38</v>
      </c>
      <c r="H241" s="32" t="str">
        <f t="shared" si="15"/>
        <v>1.38.64</v>
      </c>
      <c r="I241" s="32" t="str">
        <f>VLOOKUP(C241,Hovedkonto!$C$2:$E$11,3,FALSE)</f>
        <v>Forsyningsvirksomheder m.v.</v>
      </c>
      <c r="J241" s="32" t="str">
        <f>VLOOKUP(G241,Hovedfunktion!$E$2:$G$93,3,FALSE)</f>
        <v xml:space="preserve">AFFALDSHÅNDTERING </v>
      </c>
      <c r="K241" s="32" t="str">
        <f>VLOOKUP(H241,Funktion!$G$2:$J$435,4,FALSE)</f>
        <v>Ordninger for farligt affald</v>
      </c>
      <c r="L241" s="32" t="str">
        <f>VLOOKUP(F241,Dranst!$C$2:$D$10,2,FALSE)</f>
        <v>Anlæg</v>
      </c>
      <c r="M241" s="10" t="s">
        <v>1137</v>
      </c>
      <c r="N241" s="3" t="str">
        <f>IF(M241="001","Anlægstilskud", IF(M241="010","Køb/salg af jord",  IF(M241="015","Køb/salg af bygninger", "Uforvent grupperingskode")))</f>
        <v>Køb/salg af jord</v>
      </c>
    </row>
    <row r="242" spans="1:14" ht="12" x14ac:dyDescent="0.25">
      <c r="A242" s="35" t="s">
        <v>1803</v>
      </c>
      <c r="B242" s="35" t="s">
        <v>1804</v>
      </c>
      <c r="C242" s="10" t="s">
        <v>157</v>
      </c>
      <c r="D242" s="10" t="s">
        <v>138</v>
      </c>
      <c r="E242" s="10" t="s">
        <v>513</v>
      </c>
      <c r="F242" s="10" t="s">
        <v>159</v>
      </c>
      <c r="G242" s="32" t="str">
        <f t="shared" si="14"/>
        <v>1.38</v>
      </c>
      <c r="H242" s="32" t="str">
        <f t="shared" si="15"/>
        <v>1.38.64</v>
      </c>
      <c r="I242" s="32" t="str">
        <f>VLOOKUP(C242,Hovedkonto!$C$2:$E$11,3,FALSE)</f>
        <v>Forsyningsvirksomheder m.v.</v>
      </c>
      <c r="J242" s="32" t="str">
        <f>VLOOKUP(G242,Hovedfunktion!$E$2:$G$93,3,FALSE)</f>
        <v xml:space="preserve">AFFALDSHÅNDTERING </v>
      </c>
      <c r="K242" s="32" t="str">
        <f>VLOOKUP(H242,Funktion!$G$2:$J$435,4,FALSE)</f>
        <v>Ordninger for farligt affald</v>
      </c>
      <c r="L242" s="32" t="str">
        <f>VLOOKUP(F242,Dranst!$C$2:$D$10,2,FALSE)</f>
        <v>Anlæg</v>
      </c>
      <c r="M242" s="10" t="s">
        <v>16</v>
      </c>
      <c r="N242" s="3" t="str">
        <f>IF(M242="001","Anlægstilskud", IF(M242="010","Køb/salg af jord",  IF(M242="015","Køb/salg af bygninger", "Uforvent grupperingskode")))</f>
        <v>Køb/salg af bygninger</v>
      </c>
    </row>
    <row r="243" spans="1:14" ht="12" x14ac:dyDescent="0.25">
      <c r="A243" s="35" t="s">
        <v>1803</v>
      </c>
      <c r="B243" s="35" t="s">
        <v>1804</v>
      </c>
      <c r="C243" s="10" t="s">
        <v>157</v>
      </c>
      <c r="D243" s="10" t="s">
        <v>138</v>
      </c>
      <c r="E243" s="10" t="s">
        <v>153</v>
      </c>
      <c r="F243" s="10" t="s">
        <v>157</v>
      </c>
      <c r="G243" s="32" t="str">
        <f t="shared" si="14"/>
        <v>1.38</v>
      </c>
      <c r="H243" s="32" t="str">
        <f t="shared" si="15"/>
        <v>1.38.65</v>
      </c>
      <c r="I243" s="32" t="str">
        <f>VLOOKUP(C243,Hovedkonto!$C$2:$E$11,3,FALSE)</f>
        <v>Forsyningsvirksomheder m.v.</v>
      </c>
      <c r="J243" s="32" t="str">
        <f>VLOOKUP(G243,Hovedfunktion!$E$2:$G$93,3,FALSE)</f>
        <v xml:space="preserve">AFFALDSHÅNDTERING </v>
      </c>
      <c r="K243" s="32" t="str">
        <f>VLOOKUP(H243,Funktion!$G$2:$J$435,4,FALSE)</f>
        <v>Genbrugsstationer</v>
      </c>
      <c r="L243" s="32" t="str">
        <f>VLOOKUP(F243,Dranst!$C$2:$D$10,2,FALSE)</f>
        <v>Drift</v>
      </c>
      <c r="M243" s="10" t="s">
        <v>1140</v>
      </c>
      <c r="N243" s="3" t="s">
        <v>598</v>
      </c>
    </row>
    <row r="244" spans="1:14" ht="12" x14ac:dyDescent="0.25">
      <c r="A244" s="35" t="s">
        <v>1803</v>
      </c>
      <c r="B244" s="35" t="s">
        <v>1804</v>
      </c>
      <c r="C244" s="10" t="s">
        <v>157</v>
      </c>
      <c r="D244" s="10" t="s">
        <v>138</v>
      </c>
      <c r="E244" s="10" t="s">
        <v>153</v>
      </c>
      <c r="F244" s="10" t="s">
        <v>157</v>
      </c>
      <c r="G244" s="32" t="str">
        <f t="shared" si="14"/>
        <v>1.38</v>
      </c>
      <c r="H244" s="32" t="str">
        <f t="shared" si="15"/>
        <v>1.38.65</v>
      </c>
      <c r="I244" s="32" t="str">
        <f>VLOOKUP(C244,Hovedkonto!$C$2:$E$11,3,FALSE)</f>
        <v>Forsyningsvirksomheder m.v.</v>
      </c>
      <c r="J244" s="32" t="str">
        <f>VLOOKUP(G244,Hovedfunktion!$E$2:$G$93,3,FALSE)</f>
        <v xml:space="preserve">AFFALDSHÅNDTERING </v>
      </c>
      <c r="K244" s="32" t="str">
        <f>VLOOKUP(H244,Funktion!$G$2:$J$435,4,FALSE)</f>
        <v>Genbrugsstationer</v>
      </c>
      <c r="L244" s="32" t="str">
        <f>VLOOKUP(F244,Dranst!$C$2:$D$10,2,FALSE)</f>
        <v>Drift</v>
      </c>
      <c r="M244" s="10" t="s">
        <v>1141</v>
      </c>
      <c r="N244" s="3" t="s">
        <v>599</v>
      </c>
    </row>
    <row r="245" spans="1:14" ht="12" x14ac:dyDescent="0.25">
      <c r="A245" s="35" t="s">
        <v>1803</v>
      </c>
      <c r="B245" s="35" t="s">
        <v>1804</v>
      </c>
      <c r="C245" s="10" t="s">
        <v>157</v>
      </c>
      <c r="D245" s="10" t="s">
        <v>138</v>
      </c>
      <c r="E245" s="10" t="s">
        <v>153</v>
      </c>
      <c r="F245" s="10" t="s">
        <v>159</v>
      </c>
      <c r="G245" s="32" t="str">
        <f t="shared" si="14"/>
        <v>1.38</v>
      </c>
      <c r="H245" s="32" t="str">
        <f t="shared" si="15"/>
        <v>1.38.65</v>
      </c>
      <c r="I245" s="32" t="str">
        <f>VLOOKUP(C245,Hovedkonto!$C$2:$E$11,3,FALSE)</f>
        <v>Forsyningsvirksomheder m.v.</v>
      </c>
      <c r="J245" s="32" t="str">
        <f>VLOOKUP(G245,Hovedfunktion!$E$2:$G$93,3,FALSE)</f>
        <v xml:space="preserve">AFFALDSHÅNDTERING </v>
      </c>
      <c r="K245" s="32" t="str">
        <f>VLOOKUP(H245,Funktion!$G$2:$J$435,4,FALSE)</f>
        <v>Genbrugsstationer</v>
      </c>
      <c r="L245" s="32" t="str">
        <f>VLOOKUP(F245,Dranst!$C$2:$D$10,2,FALSE)</f>
        <v>Anlæg</v>
      </c>
      <c r="M245" s="10" t="s">
        <v>1136</v>
      </c>
      <c r="N245" s="3" t="str">
        <f>IF(M245="001","Anlægstilskud", IF(M245="010","Køb/salg af jord",  IF(M245="015","Køb/salg af bygninger", "Uforvent grupperingskode")))</f>
        <v>Anlægstilskud</v>
      </c>
    </row>
    <row r="246" spans="1:14" ht="12" x14ac:dyDescent="0.25">
      <c r="A246" s="35" t="s">
        <v>1803</v>
      </c>
      <c r="B246" s="35" t="s">
        <v>1804</v>
      </c>
      <c r="C246" s="10" t="s">
        <v>157</v>
      </c>
      <c r="D246" s="10" t="s">
        <v>138</v>
      </c>
      <c r="E246" s="10" t="s">
        <v>153</v>
      </c>
      <c r="F246" s="10" t="s">
        <v>159</v>
      </c>
      <c r="G246" s="32" t="str">
        <f t="shared" si="14"/>
        <v>1.38</v>
      </c>
      <c r="H246" s="32" t="str">
        <f t="shared" si="15"/>
        <v>1.38.65</v>
      </c>
      <c r="I246" s="32" t="str">
        <f>VLOOKUP(C246,Hovedkonto!$C$2:$E$11,3,FALSE)</f>
        <v>Forsyningsvirksomheder m.v.</v>
      </c>
      <c r="J246" s="32" t="str">
        <f>VLOOKUP(G246,Hovedfunktion!$E$2:$G$93,3,FALSE)</f>
        <v xml:space="preserve">AFFALDSHÅNDTERING </v>
      </c>
      <c r="K246" s="32" t="str">
        <f>VLOOKUP(H246,Funktion!$G$2:$J$435,4,FALSE)</f>
        <v>Genbrugsstationer</v>
      </c>
      <c r="L246" s="32" t="str">
        <f>VLOOKUP(F246,Dranst!$C$2:$D$10,2,FALSE)</f>
        <v>Anlæg</v>
      </c>
      <c r="M246" s="10" t="s">
        <v>1137</v>
      </c>
      <c r="N246" s="3" t="str">
        <f>IF(M246="001","Anlægstilskud", IF(M246="010","Køb/salg af jord",  IF(M246="015","Køb/salg af bygninger", "Uforvent grupperingskode")))</f>
        <v>Køb/salg af jord</v>
      </c>
    </row>
    <row r="247" spans="1:14" ht="12" x14ac:dyDescent="0.25">
      <c r="A247" s="35" t="s">
        <v>1803</v>
      </c>
      <c r="B247" s="35" t="s">
        <v>1804</v>
      </c>
      <c r="C247" s="10" t="s">
        <v>157</v>
      </c>
      <c r="D247" s="10" t="s">
        <v>138</v>
      </c>
      <c r="E247" s="10" t="s">
        <v>153</v>
      </c>
      <c r="F247" s="10" t="s">
        <v>159</v>
      </c>
      <c r="G247" s="32" t="str">
        <f t="shared" si="14"/>
        <v>1.38</v>
      </c>
      <c r="H247" s="32" t="str">
        <f t="shared" si="15"/>
        <v>1.38.65</v>
      </c>
      <c r="I247" s="32" t="str">
        <f>VLOOKUP(C247,Hovedkonto!$C$2:$E$11,3,FALSE)</f>
        <v>Forsyningsvirksomheder m.v.</v>
      </c>
      <c r="J247" s="32" t="str">
        <f>VLOOKUP(G247,Hovedfunktion!$E$2:$G$93,3,FALSE)</f>
        <v xml:space="preserve">AFFALDSHÅNDTERING </v>
      </c>
      <c r="K247" s="32" t="str">
        <f>VLOOKUP(H247,Funktion!$G$2:$J$435,4,FALSE)</f>
        <v>Genbrugsstationer</v>
      </c>
      <c r="L247" s="32" t="str">
        <f>VLOOKUP(F247,Dranst!$C$2:$D$10,2,FALSE)</f>
        <v>Anlæg</v>
      </c>
      <c r="M247" s="10" t="s">
        <v>16</v>
      </c>
      <c r="N247" s="3" t="str">
        <f>IF(M247="001","Anlægstilskud", IF(M247="010","Køb/salg af jord",  IF(M247="015","Køb/salg af bygninger", "Uforvent grupperingskode")))</f>
        <v>Køb/salg af bygninger</v>
      </c>
    </row>
    <row r="248" spans="1:14" ht="12" x14ac:dyDescent="0.25">
      <c r="A248" s="35" t="s">
        <v>1803</v>
      </c>
      <c r="B248" s="35" t="s">
        <v>1804</v>
      </c>
      <c r="C248" s="10" t="s">
        <v>157</v>
      </c>
      <c r="D248" s="10" t="s">
        <v>138</v>
      </c>
      <c r="E248" s="10" t="s">
        <v>514</v>
      </c>
      <c r="F248" s="10" t="s">
        <v>157</v>
      </c>
      <c r="G248" s="32" t="str">
        <f t="shared" si="14"/>
        <v>1.38</v>
      </c>
      <c r="H248" s="32" t="str">
        <f t="shared" si="15"/>
        <v>1.38.66</v>
      </c>
      <c r="I248" s="32" t="str">
        <f>VLOOKUP(C248,Hovedkonto!$C$2:$E$11,3,FALSE)</f>
        <v>Forsyningsvirksomheder m.v.</v>
      </c>
      <c r="J248" s="32" t="str">
        <f>VLOOKUP(G248,Hovedfunktion!$E$2:$G$93,3,FALSE)</f>
        <v xml:space="preserve">AFFALDSHÅNDTERING </v>
      </c>
      <c r="K248" s="32" t="str">
        <f>VLOOKUP(H248,Funktion!$G$2:$J$435,4,FALSE)</f>
        <v>Øvrige ordninger og anlæg</v>
      </c>
      <c r="L248" s="32" t="str">
        <f>VLOOKUP(F248,Dranst!$C$2:$D$10,2,FALSE)</f>
        <v>Drift</v>
      </c>
      <c r="M248" s="10" t="s">
        <v>1140</v>
      </c>
      <c r="N248" s="3" t="s">
        <v>600</v>
      </c>
    </row>
    <row r="249" spans="1:14" ht="12" x14ac:dyDescent="0.25">
      <c r="A249" s="35" t="s">
        <v>1803</v>
      </c>
      <c r="B249" s="35" t="s">
        <v>1804</v>
      </c>
      <c r="C249" s="10" t="s">
        <v>157</v>
      </c>
      <c r="D249" s="10" t="s">
        <v>138</v>
      </c>
      <c r="E249" s="10" t="s">
        <v>514</v>
      </c>
      <c r="F249" s="10" t="s">
        <v>157</v>
      </c>
      <c r="G249" s="32" t="str">
        <f t="shared" si="14"/>
        <v>1.38</v>
      </c>
      <c r="H249" s="32" t="str">
        <f t="shared" si="15"/>
        <v>1.38.66</v>
      </c>
      <c r="I249" s="32" t="str">
        <f>VLOOKUP(C249,Hovedkonto!$C$2:$E$11,3,FALSE)</f>
        <v>Forsyningsvirksomheder m.v.</v>
      </c>
      <c r="J249" s="32" t="str">
        <f>VLOOKUP(G249,Hovedfunktion!$E$2:$G$93,3,FALSE)</f>
        <v xml:space="preserve">AFFALDSHÅNDTERING </v>
      </c>
      <c r="K249" s="32" t="str">
        <f>VLOOKUP(H249,Funktion!$G$2:$J$435,4,FALSE)</f>
        <v>Øvrige ordninger og anlæg</v>
      </c>
      <c r="L249" s="32" t="str">
        <f>VLOOKUP(F249,Dranst!$C$2:$D$10,2,FALSE)</f>
        <v>Drift</v>
      </c>
      <c r="M249" s="10" t="s">
        <v>1141</v>
      </c>
      <c r="N249" s="3" t="s">
        <v>599</v>
      </c>
    </row>
    <row r="250" spans="1:14" ht="12" x14ac:dyDescent="0.25">
      <c r="A250" s="35" t="s">
        <v>1803</v>
      </c>
      <c r="B250" s="35" t="s">
        <v>1804</v>
      </c>
      <c r="C250" s="10" t="s">
        <v>157</v>
      </c>
      <c r="D250" s="10" t="s">
        <v>138</v>
      </c>
      <c r="E250" s="10" t="s">
        <v>514</v>
      </c>
      <c r="F250" s="10" t="s">
        <v>159</v>
      </c>
      <c r="G250" s="32" t="str">
        <f t="shared" si="14"/>
        <v>1.38</v>
      </c>
      <c r="H250" s="32" t="str">
        <f t="shared" si="15"/>
        <v>1.38.66</v>
      </c>
      <c r="I250" s="32" t="str">
        <f>VLOOKUP(C250,Hovedkonto!$C$2:$E$11,3,FALSE)</f>
        <v>Forsyningsvirksomheder m.v.</v>
      </c>
      <c r="J250" s="32" t="str">
        <f>VLOOKUP(G250,Hovedfunktion!$E$2:$G$93,3,FALSE)</f>
        <v xml:space="preserve">AFFALDSHÅNDTERING </v>
      </c>
      <c r="K250" s="32" t="str">
        <f>VLOOKUP(H250,Funktion!$G$2:$J$435,4,FALSE)</f>
        <v>Øvrige ordninger og anlæg</v>
      </c>
      <c r="L250" s="32" t="str">
        <f>VLOOKUP(F250,Dranst!$C$2:$D$10,2,FALSE)</f>
        <v>Anlæg</v>
      </c>
      <c r="M250" s="10" t="s">
        <v>1136</v>
      </c>
      <c r="N250" s="3" t="str">
        <f>IF(M250="001","Anlægstilskud", IF(M250="010","Køb/salg af jord",  IF(M250="015","Køb/salg af bygninger", "Uforvent grupperingskode")))</f>
        <v>Anlægstilskud</v>
      </c>
    </row>
    <row r="251" spans="1:14" ht="12" x14ac:dyDescent="0.25">
      <c r="A251" s="35" t="s">
        <v>1803</v>
      </c>
      <c r="B251" s="35" t="s">
        <v>1804</v>
      </c>
      <c r="C251" s="10" t="s">
        <v>157</v>
      </c>
      <c r="D251" s="10" t="s">
        <v>138</v>
      </c>
      <c r="E251" s="10" t="s">
        <v>514</v>
      </c>
      <c r="F251" s="10" t="s">
        <v>159</v>
      </c>
      <c r="G251" s="32" t="str">
        <f t="shared" si="14"/>
        <v>1.38</v>
      </c>
      <c r="H251" s="32" t="str">
        <f t="shared" si="15"/>
        <v>1.38.66</v>
      </c>
      <c r="I251" s="32" t="str">
        <f>VLOOKUP(C251,Hovedkonto!$C$2:$E$11,3,FALSE)</f>
        <v>Forsyningsvirksomheder m.v.</v>
      </c>
      <c r="J251" s="32" t="str">
        <f>VLOOKUP(G251,Hovedfunktion!$E$2:$G$93,3,FALSE)</f>
        <v xml:space="preserve">AFFALDSHÅNDTERING </v>
      </c>
      <c r="K251" s="32" t="str">
        <f>VLOOKUP(H251,Funktion!$G$2:$J$435,4,FALSE)</f>
        <v>Øvrige ordninger og anlæg</v>
      </c>
      <c r="L251" s="32" t="str">
        <f>VLOOKUP(F251,Dranst!$C$2:$D$10,2,FALSE)</f>
        <v>Anlæg</v>
      </c>
      <c r="M251" s="10" t="s">
        <v>1137</v>
      </c>
      <c r="N251" s="3" t="str">
        <f>IF(M251="001","Anlægstilskud", IF(M251="010","Køb/salg af jord",  IF(M251="015","Køb/salg af bygninger", "Uforvent grupperingskode")))</f>
        <v>Køb/salg af jord</v>
      </c>
    </row>
    <row r="252" spans="1:14" ht="12" x14ac:dyDescent="0.25">
      <c r="A252" s="35" t="s">
        <v>1803</v>
      </c>
      <c r="B252" s="35" t="s">
        <v>1804</v>
      </c>
      <c r="C252" s="10" t="s">
        <v>157</v>
      </c>
      <c r="D252" s="10" t="s">
        <v>138</v>
      </c>
      <c r="E252" s="10" t="s">
        <v>514</v>
      </c>
      <c r="F252" s="10" t="s">
        <v>159</v>
      </c>
      <c r="G252" s="32" t="str">
        <f t="shared" si="14"/>
        <v>1.38</v>
      </c>
      <c r="H252" s="32" t="str">
        <f t="shared" si="15"/>
        <v>1.38.66</v>
      </c>
      <c r="I252" s="32" t="str">
        <f>VLOOKUP(C252,Hovedkonto!$C$2:$E$11,3,FALSE)</f>
        <v>Forsyningsvirksomheder m.v.</v>
      </c>
      <c r="J252" s="32" t="str">
        <f>VLOOKUP(G252,Hovedfunktion!$E$2:$G$93,3,FALSE)</f>
        <v xml:space="preserve">AFFALDSHÅNDTERING </v>
      </c>
      <c r="K252" s="32" t="str">
        <f>VLOOKUP(H252,Funktion!$G$2:$J$435,4,FALSE)</f>
        <v>Øvrige ordninger og anlæg</v>
      </c>
      <c r="L252" s="32" t="str">
        <f>VLOOKUP(F252,Dranst!$C$2:$D$10,2,FALSE)</f>
        <v>Anlæg</v>
      </c>
      <c r="M252" s="10" t="s">
        <v>16</v>
      </c>
      <c r="N252" s="3" t="str">
        <f>IF(M252="001","Anlægstilskud", IF(M252="010","Køb/salg af jord",  IF(M252="015","Køb/salg af bygninger", "Uforvent grupperingskode")))</f>
        <v>Køb/salg af bygninger</v>
      </c>
    </row>
    <row r="253" spans="1:14" ht="12" x14ac:dyDescent="0.25">
      <c r="A253" s="35" t="s">
        <v>1803</v>
      </c>
      <c r="B253" s="35" t="s">
        <v>1804</v>
      </c>
      <c r="C253" s="10" t="s">
        <v>158</v>
      </c>
      <c r="D253" s="10" t="s">
        <v>133</v>
      </c>
      <c r="E253" s="10" t="s">
        <v>22</v>
      </c>
      <c r="F253" s="10" t="s">
        <v>157</v>
      </c>
      <c r="G253" s="32" t="str">
        <f t="shared" si="14"/>
        <v>2.22</v>
      </c>
      <c r="H253" s="32" t="str">
        <f t="shared" si="15"/>
        <v>2.22.01</v>
      </c>
      <c r="I253" s="32" t="str">
        <f>VLOOKUP(C253,Hovedkonto!$C$2:$E$11,3,FALSE)</f>
        <v>Transport og infrastruktur</v>
      </c>
      <c r="J253" s="32" t="str">
        <f>VLOOKUP(G253,Hovedfunktion!$E$2:$G$93,3,FALSE)</f>
        <v xml:space="preserve">FÆLLES FUNKTIONER </v>
      </c>
      <c r="K253" s="32" t="str">
        <f>VLOOKUP(H253,Funktion!$G$2:$J$435,4,FALSE)</f>
        <v>Fælles formål</v>
      </c>
      <c r="L253" s="32" t="str">
        <f>VLOOKUP(F253,Dranst!$C$2:$D$10,2,FALSE)</f>
        <v>Drift</v>
      </c>
      <c r="M253" s="10" t="s">
        <v>1203</v>
      </c>
      <c r="N253" s="3" t="s">
        <v>1204</v>
      </c>
    </row>
    <row r="254" spans="1:14" ht="12" x14ac:dyDescent="0.25">
      <c r="A254" s="35" t="s">
        <v>1803</v>
      </c>
      <c r="B254" s="35" t="s">
        <v>1804</v>
      </c>
      <c r="C254" s="10" t="s">
        <v>158</v>
      </c>
      <c r="D254" s="10" t="s">
        <v>133</v>
      </c>
      <c r="E254" s="10" t="s">
        <v>22</v>
      </c>
      <c r="F254" s="10" t="s">
        <v>159</v>
      </c>
      <c r="G254" s="32" t="str">
        <f t="shared" si="14"/>
        <v>2.22</v>
      </c>
      <c r="H254" s="32" t="str">
        <f t="shared" si="15"/>
        <v>2.22.01</v>
      </c>
      <c r="I254" s="32" t="str">
        <f>VLOOKUP(C254,Hovedkonto!$C$2:$E$11,3,FALSE)</f>
        <v>Transport og infrastruktur</v>
      </c>
      <c r="J254" s="32" t="str">
        <f>VLOOKUP(G254,Hovedfunktion!$E$2:$G$93,3,FALSE)</f>
        <v xml:space="preserve">FÆLLES FUNKTIONER </v>
      </c>
      <c r="K254" s="32" t="str">
        <f>VLOOKUP(H254,Funktion!$G$2:$J$435,4,FALSE)</f>
        <v>Fælles formål</v>
      </c>
      <c r="L254" s="32" t="str">
        <f>VLOOKUP(F254,Dranst!$C$2:$D$10,2,FALSE)</f>
        <v>Anlæg</v>
      </c>
      <c r="M254" s="10" t="s">
        <v>1136</v>
      </c>
      <c r="N254" s="3" t="str">
        <f t="shared" ref="N254:N262" si="17">IF(M254="001","Anlægstilskud", IF(M254="010","Køb/salg af jord",  IF(M254="015","Køb/salg af bygninger", "Uforvent grupperingskode")))</f>
        <v>Anlægstilskud</v>
      </c>
    </row>
    <row r="255" spans="1:14" ht="12" x14ac:dyDescent="0.25">
      <c r="A255" s="35" t="s">
        <v>1803</v>
      </c>
      <c r="B255" s="35" t="s">
        <v>1804</v>
      </c>
      <c r="C255" s="10" t="s">
        <v>158</v>
      </c>
      <c r="D255" s="10" t="s">
        <v>133</v>
      </c>
      <c r="E255" s="10" t="s">
        <v>22</v>
      </c>
      <c r="F255" s="10" t="s">
        <v>159</v>
      </c>
      <c r="G255" s="32" t="str">
        <f t="shared" si="14"/>
        <v>2.22</v>
      </c>
      <c r="H255" s="32" t="str">
        <f t="shared" si="15"/>
        <v>2.22.01</v>
      </c>
      <c r="I255" s="32" t="str">
        <f>VLOOKUP(C255,Hovedkonto!$C$2:$E$11,3,FALSE)</f>
        <v>Transport og infrastruktur</v>
      </c>
      <c r="J255" s="32" t="str">
        <f>VLOOKUP(G255,Hovedfunktion!$E$2:$G$93,3,FALSE)</f>
        <v xml:space="preserve">FÆLLES FUNKTIONER </v>
      </c>
      <c r="K255" s="32" t="str">
        <f>VLOOKUP(H255,Funktion!$G$2:$J$435,4,FALSE)</f>
        <v>Fælles formål</v>
      </c>
      <c r="L255" s="32" t="str">
        <f>VLOOKUP(F255,Dranst!$C$2:$D$10,2,FALSE)</f>
        <v>Anlæg</v>
      </c>
      <c r="M255" s="10" t="s">
        <v>1137</v>
      </c>
      <c r="N255" s="3" t="str">
        <f t="shared" si="17"/>
        <v>Køb/salg af jord</v>
      </c>
    </row>
    <row r="256" spans="1:14" ht="12" x14ac:dyDescent="0.25">
      <c r="A256" s="35" t="s">
        <v>1803</v>
      </c>
      <c r="B256" s="35" t="s">
        <v>1804</v>
      </c>
      <c r="C256" s="10" t="s">
        <v>158</v>
      </c>
      <c r="D256" s="10" t="s">
        <v>133</v>
      </c>
      <c r="E256" s="10" t="s">
        <v>22</v>
      </c>
      <c r="F256" s="10" t="s">
        <v>159</v>
      </c>
      <c r="G256" s="32" t="str">
        <f t="shared" si="14"/>
        <v>2.22</v>
      </c>
      <c r="H256" s="32" t="str">
        <f t="shared" si="15"/>
        <v>2.22.01</v>
      </c>
      <c r="I256" s="32" t="str">
        <f>VLOOKUP(C256,Hovedkonto!$C$2:$E$11,3,FALSE)</f>
        <v>Transport og infrastruktur</v>
      </c>
      <c r="J256" s="32" t="str">
        <f>VLOOKUP(G256,Hovedfunktion!$E$2:$G$93,3,FALSE)</f>
        <v xml:space="preserve">FÆLLES FUNKTIONER </v>
      </c>
      <c r="K256" s="32" t="str">
        <f>VLOOKUP(H256,Funktion!$G$2:$J$435,4,FALSE)</f>
        <v>Fælles formål</v>
      </c>
      <c r="L256" s="32" t="str">
        <f>VLOOKUP(F256,Dranst!$C$2:$D$10,2,FALSE)</f>
        <v>Anlæg</v>
      </c>
      <c r="M256" s="10" t="s">
        <v>16</v>
      </c>
      <c r="N256" s="3" t="str">
        <f t="shared" si="17"/>
        <v>Køb/salg af bygninger</v>
      </c>
    </row>
    <row r="257" spans="1:14" ht="12" x14ac:dyDescent="0.25">
      <c r="A257" s="35" t="s">
        <v>1803</v>
      </c>
      <c r="B257" s="35" t="s">
        <v>1804</v>
      </c>
      <c r="C257" s="10" t="s">
        <v>158</v>
      </c>
      <c r="D257" s="10" t="s">
        <v>133</v>
      </c>
      <c r="E257" s="10" t="s">
        <v>24</v>
      </c>
      <c r="F257" s="10" t="s">
        <v>159</v>
      </c>
      <c r="G257" s="32" t="str">
        <f t="shared" si="14"/>
        <v>2.22</v>
      </c>
      <c r="H257" s="32" t="str">
        <f t="shared" si="15"/>
        <v>2.22.03</v>
      </c>
      <c r="I257" s="32" t="str">
        <f>VLOOKUP(C257,Hovedkonto!$C$2:$E$11,3,FALSE)</f>
        <v>Transport og infrastruktur</v>
      </c>
      <c r="J257" s="32" t="str">
        <f>VLOOKUP(G257,Hovedfunktion!$E$2:$G$93,3,FALSE)</f>
        <v xml:space="preserve">FÆLLES FUNKTIONER </v>
      </c>
      <c r="K257" s="32" t="str">
        <f>VLOOKUP(H257,Funktion!$G$2:$J$435,4,FALSE)</f>
        <v>Arbejder for fremmed regning</v>
      </c>
      <c r="L257" s="32" t="str">
        <f>VLOOKUP(F257,Dranst!$C$2:$D$10,2,FALSE)</f>
        <v>Anlæg</v>
      </c>
      <c r="M257" s="10" t="s">
        <v>1136</v>
      </c>
      <c r="N257" s="3" t="str">
        <f t="shared" si="17"/>
        <v>Anlægstilskud</v>
      </c>
    </row>
    <row r="258" spans="1:14" ht="12" x14ac:dyDescent="0.25">
      <c r="A258" s="35" t="s">
        <v>1803</v>
      </c>
      <c r="B258" s="35" t="s">
        <v>1804</v>
      </c>
      <c r="C258" s="10" t="s">
        <v>158</v>
      </c>
      <c r="D258" s="10" t="s">
        <v>133</v>
      </c>
      <c r="E258" s="10" t="s">
        <v>24</v>
      </c>
      <c r="F258" s="10" t="s">
        <v>159</v>
      </c>
      <c r="G258" s="32" t="str">
        <f t="shared" ref="G258:G321" si="18">CONCATENATE(C258,".",D258)</f>
        <v>2.22</v>
      </c>
      <c r="H258" s="32" t="str">
        <f t="shared" ref="H258:H321" si="19">CONCATENATE(C258,".",D258,".",E258)</f>
        <v>2.22.03</v>
      </c>
      <c r="I258" s="32" t="str">
        <f>VLOOKUP(C258,Hovedkonto!$C$2:$E$11,3,FALSE)</f>
        <v>Transport og infrastruktur</v>
      </c>
      <c r="J258" s="32" t="str">
        <f>VLOOKUP(G258,Hovedfunktion!$E$2:$G$93,3,FALSE)</f>
        <v xml:space="preserve">FÆLLES FUNKTIONER </v>
      </c>
      <c r="K258" s="32" t="str">
        <f>VLOOKUP(H258,Funktion!$G$2:$J$435,4,FALSE)</f>
        <v>Arbejder for fremmed regning</v>
      </c>
      <c r="L258" s="32" t="str">
        <f>VLOOKUP(F258,Dranst!$C$2:$D$10,2,FALSE)</f>
        <v>Anlæg</v>
      </c>
      <c r="M258" s="10" t="s">
        <v>1137</v>
      </c>
      <c r="N258" s="3" t="str">
        <f t="shared" si="17"/>
        <v>Køb/salg af jord</v>
      </c>
    </row>
    <row r="259" spans="1:14" ht="12" x14ac:dyDescent="0.25">
      <c r="A259" s="35" t="s">
        <v>1803</v>
      </c>
      <c r="B259" s="35" t="s">
        <v>1804</v>
      </c>
      <c r="C259" s="10" t="s">
        <v>158</v>
      </c>
      <c r="D259" s="10" t="s">
        <v>133</v>
      </c>
      <c r="E259" s="10" t="s">
        <v>24</v>
      </c>
      <c r="F259" s="10" t="s">
        <v>159</v>
      </c>
      <c r="G259" s="32" t="str">
        <f t="shared" si="18"/>
        <v>2.22</v>
      </c>
      <c r="H259" s="32" t="str">
        <f t="shared" si="19"/>
        <v>2.22.03</v>
      </c>
      <c r="I259" s="32" t="str">
        <f>VLOOKUP(C259,Hovedkonto!$C$2:$E$11,3,FALSE)</f>
        <v>Transport og infrastruktur</v>
      </c>
      <c r="J259" s="32" t="str">
        <f>VLOOKUP(G259,Hovedfunktion!$E$2:$G$93,3,FALSE)</f>
        <v xml:space="preserve">FÆLLES FUNKTIONER </v>
      </c>
      <c r="K259" s="32" t="str">
        <f>VLOOKUP(H259,Funktion!$G$2:$J$435,4,FALSE)</f>
        <v>Arbejder for fremmed regning</v>
      </c>
      <c r="L259" s="32" t="str">
        <f>VLOOKUP(F259,Dranst!$C$2:$D$10,2,FALSE)</f>
        <v>Anlæg</v>
      </c>
      <c r="M259" s="10" t="s">
        <v>16</v>
      </c>
      <c r="N259" s="3" t="str">
        <f t="shared" si="17"/>
        <v>Køb/salg af bygninger</v>
      </c>
    </row>
    <row r="260" spans="1:14" ht="12" x14ac:dyDescent="0.25">
      <c r="A260" s="35" t="s">
        <v>1803</v>
      </c>
      <c r="B260" s="35" t="s">
        <v>1804</v>
      </c>
      <c r="C260" s="10" t="s">
        <v>158</v>
      </c>
      <c r="D260" s="10" t="s">
        <v>133</v>
      </c>
      <c r="E260" s="10" t="s">
        <v>26</v>
      </c>
      <c r="F260" s="10" t="s">
        <v>159</v>
      </c>
      <c r="G260" s="32" t="str">
        <f t="shared" si="18"/>
        <v>2.22</v>
      </c>
      <c r="H260" s="32" t="str">
        <f t="shared" si="19"/>
        <v>2.22.05</v>
      </c>
      <c r="I260" s="32" t="str">
        <f>VLOOKUP(C260,Hovedkonto!$C$2:$E$11,3,FALSE)</f>
        <v>Transport og infrastruktur</v>
      </c>
      <c r="J260" s="32" t="str">
        <f>VLOOKUP(G260,Hovedfunktion!$E$2:$G$93,3,FALSE)</f>
        <v xml:space="preserve">FÆLLES FUNKTIONER </v>
      </c>
      <c r="K260" s="32" t="str">
        <f>VLOOKUP(H260,Funktion!$G$2:$J$435,4,FALSE)</f>
        <v>Driftsbygninger og -pladser</v>
      </c>
      <c r="L260" s="32" t="str">
        <f>VLOOKUP(F260,Dranst!$C$2:$D$10,2,FALSE)</f>
        <v>Anlæg</v>
      </c>
      <c r="M260" s="10" t="s">
        <v>1136</v>
      </c>
      <c r="N260" s="3" t="str">
        <f t="shared" si="17"/>
        <v>Anlægstilskud</v>
      </c>
    </row>
    <row r="261" spans="1:14" ht="12" x14ac:dyDescent="0.25">
      <c r="A261" s="35" t="s">
        <v>1803</v>
      </c>
      <c r="B261" s="35" t="s">
        <v>1804</v>
      </c>
      <c r="C261" s="10" t="s">
        <v>158</v>
      </c>
      <c r="D261" s="10" t="s">
        <v>133</v>
      </c>
      <c r="E261" s="10" t="s">
        <v>26</v>
      </c>
      <c r="F261" s="10" t="s">
        <v>159</v>
      </c>
      <c r="G261" s="32" t="str">
        <f t="shared" si="18"/>
        <v>2.22</v>
      </c>
      <c r="H261" s="32" t="str">
        <f t="shared" si="19"/>
        <v>2.22.05</v>
      </c>
      <c r="I261" s="32" t="str">
        <f>VLOOKUP(C261,Hovedkonto!$C$2:$E$11,3,FALSE)</f>
        <v>Transport og infrastruktur</v>
      </c>
      <c r="J261" s="32" t="str">
        <f>VLOOKUP(G261,Hovedfunktion!$E$2:$G$93,3,FALSE)</f>
        <v xml:space="preserve">FÆLLES FUNKTIONER </v>
      </c>
      <c r="K261" s="32" t="str">
        <f>VLOOKUP(H261,Funktion!$G$2:$J$435,4,FALSE)</f>
        <v>Driftsbygninger og -pladser</v>
      </c>
      <c r="L261" s="32" t="str">
        <f>VLOOKUP(F261,Dranst!$C$2:$D$10,2,FALSE)</f>
        <v>Anlæg</v>
      </c>
      <c r="M261" s="10" t="s">
        <v>1137</v>
      </c>
      <c r="N261" s="3" t="str">
        <f t="shared" si="17"/>
        <v>Køb/salg af jord</v>
      </c>
    </row>
    <row r="262" spans="1:14" ht="12" x14ac:dyDescent="0.25">
      <c r="A262" s="35" t="s">
        <v>1803</v>
      </c>
      <c r="B262" s="35" t="s">
        <v>1804</v>
      </c>
      <c r="C262" s="10" t="s">
        <v>158</v>
      </c>
      <c r="D262" s="10" t="s">
        <v>133</v>
      </c>
      <c r="E262" s="10" t="s">
        <v>26</v>
      </c>
      <c r="F262" s="10" t="s">
        <v>159</v>
      </c>
      <c r="G262" s="32" t="str">
        <f t="shared" si="18"/>
        <v>2.22</v>
      </c>
      <c r="H262" s="32" t="str">
        <f t="shared" si="19"/>
        <v>2.22.05</v>
      </c>
      <c r="I262" s="32" t="str">
        <f>VLOOKUP(C262,Hovedkonto!$C$2:$E$11,3,FALSE)</f>
        <v>Transport og infrastruktur</v>
      </c>
      <c r="J262" s="32" t="str">
        <f>VLOOKUP(G262,Hovedfunktion!$E$2:$G$93,3,FALSE)</f>
        <v xml:space="preserve">FÆLLES FUNKTIONER </v>
      </c>
      <c r="K262" s="32" t="str">
        <f>VLOOKUP(H262,Funktion!$G$2:$J$435,4,FALSE)</f>
        <v>Driftsbygninger og -pladser</v>
      </c>
      <c r="L262" s="32" t="str">
        <f>VLOOKUP(F262,Dranst!$C$2:$D$10,2,FALSE)</f>
        <v>Anlæg</v>
      </c>
      <c r="M262" s="10" t="s">
        <v>16</v>
      </c>
      <c r="N262" s="3" t="str">
        <f t="shared" si="17"/>
        <v>Køb/salg af bygninger</v>
      </c>
    </row>
    <row r="263" spans="1:14" ht="12" x14ac:dyDescent="0.25">
      <c r="A263" s="35" t="s">
        <v>1803</v>
      </c>
      <c r="B263" s="35" t="s">
        <v>1804</v>
      </c>
      <c r="C263" s="10" t="s">
        <v>158</v>
      </c>
      <c r="D263" s="10" t="s">
        <v>133</v>
      </c>
      <c r="E263" s="10" t="s">
        <v>30</v>
      </c>
      <c r="F263" s="10" t="s">
        <v>157</v>
      </c>
      <c r="G263" s="32" t="str">
        <f t="shared" si="18"/>
        <v>2.22</v>
      </c>
      <c r="H263" s="32" t="str">
        <f t="shared" si="19"/>
        <v>2.22.07</v>
      </c>
      <c r="I263" s="32" t="str">
        <f>VLOOKUP(C263,Hovedkonto!$C$2:$E$11,3,FALSE)</f>
        <v>Transport og infrastruktur</v>
      </c>
      <c r="J263" s="32" t="str">
        <f>VLOOKUP(G263,Hovedfunktion!$E$2:$G$93,3,FALSE)</f>
        <v xml:space="preserve">FÆLLES FUNKTIONER </v>
      </c>
      <c r="K263" s="32" t="str">
        <f>VLOOKUP(H263,Funktion!$G$2:$J$435,4,FALSE)</f>
        <v>Parkering</v>
      </c>
      <c r="L263" s="32" t="str">
        <f>VLOOKUP(F263,Dranst!$C$2:$D$10,2,FALSE)</f>
        <v>Drift</v>
      </c>
      <c r="M263" s="10" t="s">
        <v>1144</v>
      </c>
      <c r="N263" s="3" t="s">
        <v>601</v>
      </c>
    </row>
    <row r="264" spans="1:14" ht="12" x14ac:dyDescent="0.25">
      <c r="A264" s="35" t="s">
        <v>1803</v>
      </c>
      <c r="B264" s="35" t="s">
        <v>1804</v>
      </c>
      <c r="C264" s="10" t="s">
        <v>158</v>
      </c>
      <c r="D264" s="10" t="s">
        <v>133</v>
      </c>
      <c r="E264" s="10" t="s">
        <v>30</v>
      </c>
      <c r="F264" s="10" t="s">
        <v>157</v>
      </c>
      <c r="G264" s="32" t="str">
        <f t="shared" si="18"/>
        <v>2.22</v>
      </c>
      <c r="H264" s="32" t="str">
        <f t="shared" si="19"/>
        <v>2.22.07</v>
      </c>
      <c r="I264" s="32" t="str">
        <f>VLOOKUP(C264,Hovedkonto!$C$2:$E$11,3,FALSE)</f>
        <v>Transport og infrastruktur</v>
      </c>
      <c r="J264" s="32" t="str">
        <f>VLOOKUP(G264,Hovedfunktion!$E$2:$G$93,3,FALSE)</f>
        <v xml:space="preserve">FÆLLES FUNKTIONER </v>
      </c>
      <c r="K264" s="32" t="str">
        <f>VLOOKUP(H264,Funktion!$G$2:$J$435,4,FALSE)</f>
        <v>Parkering</v>
      </c>
      <c r="L264" s="32" t="str">
        <f>VLOOKUP(F264,Dranst!$C$2:$D$10,2,FALSE)</f>
        <v>Drift</v>
      </c>
      <c r="M264" s="10" t="s">
        <v>1145</v>
      </c>
      <c r="N264" s="3" t="s">
        <v>602</v>
      </c>
    </row>
    <row r="265" spans="1:14" ht="12" x14ac:dyDescent="0.25">
      <c r="A265" s="35" t="s">
        <v>1803</v>
      </c>
      <c r="B265" s="35" t="s">
        <v>1804</v>
      </c>
      <c r="C265" s="10" t="s">
        <v>158</v>
      </c>
      <c r="D265" s="10" t="s">
        <v>133</v>
      </c>
      <c r="E265" s="10" t="s">
        <v>30</v>
      </c>
      <c r="F265" s="10" t="s">
        <v>157</v>
      </c>
      <c r="G265" s="32" t="str">
        <f t="shared" si="18"/>
        <v>2.22</v>
      </c>
      <c r="H265" s="32" t="str">
        <f t="shared" si="19"/>
        <v>2.22.07</v>
      </c>
      <c r="I265" s="32" t="str">
        <f>VLOOKUP(C265,Hovedkonto!$C$2:$E$11,3,FALSE)</f>
        <v>Transport og infrastruktur</v>
      </c>
      <c r="J265" s="32" t="str">
        <f>VLOOKUP(G265,Hovedfunktion!$E$2:$G$93,3,FALSE)</f>
        <v xml:space="preserve">FÆLLES FUNKTIONER </v>
      </c>
      <c r="K265" s="32" t="str">
        <f>VLOOKUP(H265,Funktion!$G$2:$J$435,4,FALSE)</f>
        <v>Parkering</v>
      </c>
      <c r="L265" s="32" t="str">
        <f>VLOOKUP(F265,Dranst!$C$2:$D$10,2,FALSE)</f>
        <v>Drift</v>
      </c>
      <c r="M265" s="10" t="s">
        <v>1154</v>
      </c>
      <c r="N265" s="3" t="s">
        <v>603</v>
      </c>
    </row>
    <row r="266" spans="1:14" ht="12" x14ac:dyDescent="0.25">
      <c r="A266" s="35" t="s">
        <v>1803</v>
      </c>
      <c r="B266" s="35" t="s">
        <v>1804</v>
      </c>
      <c r="C266" s="10" t="s">
        <v>158</v>
      </c>
      <c r="D266" s="10" t="s">
        <v>133</v>
      </c>
      <c r="E266" s="10" t="s">
        <v>30</v>
      </c>
      <c r="F266" s="10" t="s">
        <v>157</v>
      </c>
      <c r="G266" s="32" t="str">
        <f t="shared" si="18"/>
        <v>2.22</v>
      </c>
      <c r="H266" s="32" t="str">
        <f t="shared" si="19"/>
        <v>2.22.07</v>
      </c>
      <c r="I266" s="32" t="str">
        <f>VLOOKUP(C266,Hovedkonto!$C$2:$E$11,3,FALSE)</f>
        <v>Transport og infrastruktur</v>
      </c>
      <c r="J266" s="32" t="str">
        <f>VLOOKUP(G266,Hovedfunktion!$E$2:$G$93,3,FALSE)</f>
        <v xml:space="preserve">FÆLLES FUNKTIONER </v>
      </c>
      <c r="K266" s="32" t="str">
        <f>VLOOKUP(H266,Funktion!$G$2:$J$435,4,FALSE)</f>
        <v>Parkering</v>
      </c>
      <c r="L266" s="32" t="str">
        <f>VLOOKUP(F266,Dranst!$C$2:$D$10,2,FALSE)</f>
        <v>Drift</v>
      </c>
      <c r="M266" s="10" t="s">
        <v>1140</v>
      </c>
      <c r="N266" s="3" t="s">
        <v>604</v>
      </c>
    </row>
    <row r="267" spans="1:14" ht="12" x14ac:dyDescent="0.25">
      <c r="A267" s="35" t="s">
        <v>1803</v>
      </c>
      <c r="B267" s="35" t="s">
        <v>1804</v>
      </c>
      <c r="C267" s="10" t="s">
        <v>158</v>
      </c>
      <c r="D267" s="10" t="s">
        <v>133</v>
      </c>
      <c r="E267" s="10" t="s">
        <v>30</v>
      </c>
      <c r="F267" s="10" t="s">
        <v>157</v>
      </c>
      <c r="G267" s="32" t="str">
        <f t="shared" si="18"/>
        <v>2.22</v>
      </c>
      <c r="H267" s="32" t="str">
        <f t="shared" si="19"/>
        <v>2.22.07</v>
      </c>
      <c r="I267" s="32" t="str">
        <f>VLOOKUP(C267,Hovedkonto!$C$2:$E$11,3,FALSE)</f>
        <v>Transport og infrastruktur</v>
      </c>
      <c r="J267" s="32" t="str">
        <f>VLOOKUP(G267,Hovedfunktion!$E$2:$G$93,3,FALSE)</f>
        <v xml:space="preserve">FÆLLES FUNKTIONER </v>
      </c>
      <c r="K267" s="32" t="str">
        <f>VLOOKUP(H267,Funktion!$G$2:$J$435,4,FALSE)</f>
        <v>Parkering</v>
      </c>
      <c r="L267" s="32" t="str">
        <f>VLOOKUP(F267,Dranst!$C$2:$D$10,2,FALSE)</f>
        <v>Drift</v>
      </c>
      <c r="M267" s="10" t="s">
        <v>1203</v>
      </c>
      <c r="N267" s="3" t="s">
        <v>1204</v>
      </c>
    </row>
    <row r="268" spans="1:14" ht="12" x14ac:dyDescent="0.25">
      <c r="A268" s="35" t="s">
        <v>1803</v>
      </c>
      <c r="B268" s="35" t="s">
        <v>1804</v>
      </c>
      <c r="C268" s="10" t="s">
        <v>158</v>
      </c>
      <c r="D268" s="10" t="s">
        <v>133</v>
      </c>
      <c r="E268" s="10" t="s">
        <v>30</v>
      </c>
      <c r="F268" s="10" t="s">
        <v>159</v>
      </c>
      <c r="G268" s="32" t="str">
        <f t="shared" si="18"/>
        <v>2.22</v>
      </c>
      <c r="H268" s="32" t="str">
        <f t="shared" si="19"/>
        <v>2.22.07</v>
      </c>
      <c r="I268" s="32" t="str">
        <f>VLOOKUP(C268,Hovedkonto!$C$2:$E$11,3,FALSE)</f>
        <v>Transport og infrastruktur</v>
      </c>
      <c r="J268" s="32" t="str">
        <f>VLOOKUP(G268,Hovedfunktion!$E$2:$G$93,3,FALSE)</f>
        <v xml:space="preserve">FÆLLES FUNKTIONER </v>
      </c>
      <c r="K268" s="32" t="str">
        <f>VLOOKUP(H268,Funktion!$G$2:$J$435,4,FALSE)</f>
        <v>Parkering</v>
      </c>
      <c r="L268" s="32" t="str">
        <f>VLOOKUP(F268,Dranst!$C$2:$D$10,2,FALSE)</f>
        <v>Anlæg</v>
      </c>
      <c r="M268" s="10" t="s">
        <v>1136</v>
      </c>
      <c r="N268" s="3" t="str">
        <f>IF(M268="001","Anlægstilskud", IF(M268="010","Køb/salg af jord",  IF(M268="015","Køb/salg af bygninger", "Uforvent grupperingskode")))</f>
        <v>Anlægstilskud</v>
      </c>
    </row>
    <row r="269" spans="1:14" ht="12" x14ac:dyDescent="0.25">
      <c r="A269" s="35" t="s">
        <v>1803</v>
      </c>
      <c r="B269" s="35" t="s">
        <v>1804</v>
      </c>
      <c r="C269" s="10" t="s">
        <v>158</v>
      </c>
      <c r="D269" s="10" t="s">
        <v>133</v>
      </c>
      <c r="E269" s="10" t="s">
        <v>30</v>
      </c>
      <c r="F269" s="10" t="s">
        <v>159</v>
      </c>
      <c r="G269" s="32" t="str">
        <f t="shared" si="18"/>
        <v>2.22</v>
      </c>
      <c r="H269" s="32" t="str">
        <f t="shared" si="19"/>
        <v>2.22.07</v>
      </c>
      <c r="I269" s="32" t="str">
        <f>VLOOKUP(C269,Hovedkonto!$C$2:$E$11,3,FALSE)</f>
        <v>Transport og infrastruktur</v>
      </c>
      <c r="J269" s="32" t="str">
        <f>VLOOKUP(G269,Hovedfunktion!$E$2:$G$93,3,FALSE)</f>
        <v xml:space="preserve">FÆLLES FUNKTIONER </v>
      </c>
      <c r="K269" s="32" t="str">
        <f>VLOOKUP(H269,Funktion!$G$2:$J$435,4,FALSE)</f>
        <v>Parkering</v>
      </c>
      <c r="L269" s="32" t="str">
        <f>VLOOKUP(F269,Dranst!$C$2:$D$10,2,FALSE)</f>
        <v>Anlæg</v>
      </c>
      <c r="M269" s="10" t="s">
        <v>1145</v>
      </c>
      <c r="N269" s="3" t="s">
        <v>602</v>
      </c>
    </row>
    <row r="270" spans="1:14" ht="12" x14ac:dyDescent="0.25">
      <c r="A270" s="35" t="s">
        <v>1803</v>
      </c>
      <c r="B270" s="35" t="s">
        <v>1804</v>
      </c>
      <c r="C270" s="10" t="s">
        <v>158</v>
      </c>
      <c r="D270" s="10" t="s">
        <v>133</v>
      </c>
      <c r="E270" s="10" t="s">
        <v>30</v>
      </c>
      <c r="F270" s="10" t="s">
        <v>159</v>
      </c>
      <c r="G270" s="32" t="str">
        <f t="shared" si="18"/>
        <v>2.22</v>
      </c>
      <c r="H270" s="32" t="str">
        <f t="shared" si="19"/>
        <v>2.22.07</v>
      </c>
      <c r="I270" s="32" t="str">
        <f>VLOOKUP(C270,Hovedkonto!$C$2:$E$11,3,FALSE)</f>
        <v>Transport og infrastruktur</v>
      </c>
      <c r="J270" s="32" t="str">
        <f>VLOOKUP(G270,Hovedfunktion!$E$2:$G$93,3,FALSE)</f>
        <v xml:space="preserve">FÆLLES FUNKTIONER </v>
      </c>
      <c r="K270" s="32" t="str">
        <f>VLOOKUP(H270,Funktion!$G$2:$J$435,4,FALSE)</f>
        <v>Parkering</v>
      </c>
      <c r="L270" s="32" t="str">
        <f>VLOOKUP(F270,Dranst!$C$2:$D$10,2,FALSE)</f>
        <v>Anlæg</v>
      </c>
      <c r="M270" s="10" t="s">
        <v>1137</v>
      </c>
      <c r="N270" s="3" t="str">
        <f>IF(M270="001","Anlægstilskud", IF(M270="010","Køb/salg af jord",  IF(M270="015","Køb/salg af bygninger", "Uforvent grupperingskode")))</f>
        <v>Køb/salg af jord</v>
      </c>
    </row>
    <row r="271" spans="1:14" ht="12" x14ac:dyDescent="0.25">
      <c r="A271" s="35" t="s">
        <v>1803</v>
      </c>
      <c r="B271" s="35" t="s">
        <v>1804</v>
      </c>
      <c r="C271" s="10" t="s">
        <v>158</v>
      </c>
      <c r="D271" s="10" t="s">
        <v>133</v>
      </c>
      <c r="E271" s="10" t="s">
        <v>30</v>
      </c>
      <c r="F271" s="10" t="s">
        <v>159</v>
      </c>
      <c r="G271" s="32" t="str">
        <f t="shared" si="18"/>
        <v>2.22</v>
      </c>
      <c r="H271" s="32" t="str">
        <f t="shared" si="19"/>
        <v>2.22.07</v>
      </c>
      <c r="I271" s="32" t="str">
        <f>VLOOKUP(C271,Hovedkonto!$C$2:$E$11,3,FALSE)</f>
        <v>Transport og infrastruktur</v>
      </c>
      <c r="J271" s="32" t="str">
        <f>VLOOKUP(G271,Hovedfunktion!$E$2:$G$93,3,FALSE)</f>
        <v xml:space="preserve">FÆLLES FUNKTIONER </v>
      </c>
      <c r="K271" s="32" t="str">
        <f>VLOOKUP(H271,Funktion!$G$2:$J$435,4,FALSE)</f>
        <v>Parkering</v>
      </c>
      <c r="L271" s="32" t="str">
        <f>VLOOKUP(F271,Dranst!$C$2:$D$10,2,FALSE)</f>
        <v>Anlæg</v>
      </c>
      <c r="M271" s="10" t="s">
        <v>16</v>
      </c>
      <c r="N271" s="3" t="str">
        <f>IF(M271="001","Anlægstilskud", IF(M271="010","Køb/salg af jord",  IF(M271="015","Køb/salg af bygninger", "Uforvent grupperingskode")))</f>
        <v>Køb/salg af bygninger</v>
      </c>
    </row>
    <row r="272" spans="1:14" ht="12" x14ac:dyDescent="0.25">
      <c r="A272" s="35" t="s">
        <v>1803</v>
      </c>
      <c r="B272" s="35" t="s">
        <v>1804</v>
      </c>
      <c r="C272" s="10" t="s">
        <v>158</v>
      </c>
      <c r="D272" s="10" t="s">
        <v>135</v>
      </c>
      <c r="E272" s="10" t="s">
        <v>486</v>
      </c>
      <c r="F272" s="10" t="s">
        <v>157</v>
      </c>
      <c r="G272" s="32" t="str">
        <f t="shared" si="18"/>
        <v>2.28</v>
      </c>
      <c r="H272" s="32" t="str">
        <f t="shared" si="19"/>
        <v>2.28.11</v>
      </c>
      <c r="I272" s="32" t="str">
        <f>VLOOKUP(C272,Hovedkonto!$C$2:$E$11,3,FALSE)</f>
        <v>Transport og infrastruktur</v>
      </c>
      <c r="J272" s="32" t="str">
        <f>VLOOKUP(G272,Hovedfunktion!$E$2:$G$93,3,FALSE)</f>
        <v xml:space="preserve">KOMMUNALE VEJE </v>
      </c>
      <c r="K272" s="32" t="str">
        <f>VLOOKUP(H272,Funktion!$G$2:$J$435,4,FALSE)</f>
        <v>Vejvedligeholdelse m.v.</v>
      </c>
      <c r="L272" s="32" t="str">
        <f>VLOOKUP(F272,Dranst!$C$2:$D$10,2,FALSE)</f>
        <v>Drift</v>
      </c>
      <c r="M272" s="10" t="s">
        <v>1203</v>
      </c>
      <c r="N272" s="3" t="s">
        <v>1204</v>
      </c>
    </row>
    <row r="273" spans="1:14" ht="12" x14ac:dyDescent="0.25">
      <c r="A273" s="35" t="s">
        <v>1803</v>
      </c>
      <c r="B273" s="35" t="s">
        <v>1804</v>
      </c>
      <c r="C273" s="10" t="s">
        <v>158</v>
      </c>
      <c r="D273" s="10" t="s">
        <v>135</v>
      </c>
      <c r="E273" s="10" t="s">
        <v>486</v>
      </c>
      <c r="F273" s="10" t="s">
        <v>159</v>
      </c>
      <c r="G273" s="32" t="str">
        <f t="shared" si="18"/>
        <v>2.28</v>
      </c>
      <c r="H273" s="32" t="str">
        <f t="shared" si="19"/>
        <v>2.28.11</v>
      </c>
      <c r="I273" s="32" t="str">
        <f>VLOOKUP(C273,Hovedkonto!$C$2:$E$11,3,FALSE)</f>
        <v>Transport og infrastruktur</v>
      </c>
      <c r="J273" s="32" t="str">
        <f>VLOOKUP(G273,Hovedfunktion!$E$2:$G$93,3,FALSE)</f>
        <v xml:space="preserve">KOMMUNALE VEJE </v>
      </c>
      <c r="K273" s="32" t="str">
        <f>VLOOKUP(H273,Funktion!$G$2:$J$435,4,FALSE)</f>
        <v>Vejvedligeholdelse m.v.</v>
      </c>
      <c r="L273" s="32" t="str">
        <f>VLOOKUP(F273,Dranst!$C$2:$D$10,2,FALSE)</f>
        <v>Anlæg</v>
      </c>
      <c r="M273" s="10" t="s">
        <v>1136</v>
      </c>
      <c r="N273" s="3" t="str">
        <f t="shared" ref="N273:N281" si="20">IF(M273="001","Anlægstilskud", IF(M273="010","Køb/salg af jord",  IF(M273="015","Køb/salg af bygninger", "Uforvent grupperingskode")))</f>
        <v>Anlægstilskud</v>
      </c>
    </row>
    <row r="274" spans="1:14" ht="12" x14ac:dyDescent="0.25">
      <c r="A274" s="35" t="s">
        <v>1803</v>
      </c>
      <c r="B274" s="35" t="s">
        <v>1804</v>
      </c>
      <c r="C274" s="10" t="s">
        <v>158</v>
      </c>
      <c r="D274" s="10" t="s">
        <v>135</v>
      </c>
      <c r="E274" s="10" t="s">
        <v>486</v>
      </c>
      <c r="F274" s="10" t="s">
        <v>159</v>
      </c>
      <c r="G274" s="32" t="str">
        <f t="shared" si="18"/>
        <v>2.28</v>
      </c>
      <c r="H274" s="32" t="str">
        <f t="shared" si="19"/>
        <v>2.28.11</v>
      </c>
      <c r="I274" s="32" t="str">
        <f>VLOOKUP(C274,Hovedkonto!$C$2:$E$11,3,FALSE)</f>
        <v>Transport og infrastruktur</v>
      </c>
      <c r="J274" s="32" t="str">
        <f>VLOOKUP(G274,Hovedfunktion!$E$2:$G$93,3,FALSE)</f>
        <v xml:space="preserve">KOMMUNALE VEJE </v>
      </c>
      <c r="K274" s="32" t="str">
        <f>VLOOKUP(H274,Funktion!$G$2:$J$435,4,FALSE)</f>
        <v>Vejvedligeholdelse m.v.</v>
      </c>
      <c r="L274" s="32" t="str">
        <f>VLOOKUP(F274,Dranst!$C$2:$D$10,2,FALSE)</f>
        <v>Anlæg</v>
      </c>
      <c r="M274" s="10" t="s">
        <v>1137</v>
      </c>
      <c r="N274" s="3" t="str">
        <f t="shared" si="20"/>
        <v>Køb/salg af jord</v>
      </c>
    </row>
    <row r="275" spans="1:14" ht="12" x14ac:dyDescent="0.25">
      <c r="A275" s="35" t="s">
        <v>1803</v>
      </c>
      <c r="B275" s="35" t="s">
        <v>1804</v>
      </c>
      <c r="C275" s="10" t="s">
        <v>158</v>
      </c>
      <c r="D275" s="10" t="s">
        <v>135</v>
      </c>
      <c r="E275" s="10" t="s">
        <v>486</v>
      </c>
      <c r="F275" s="10" t="s">
        <v>159</v>
      </c>
      <c r="G275" s="32" t="str">
        <f t="shared" si="18"/>
        <v>2.28</v>
      </c>
      <c r="H275" s="32" t="str">
        <f t="shared" si="19"/>
        <v>2.28.11</v>
      </c>
      <c r="I275" s="32" t="str">
        <f>VLOOKUP(C275,Hovedkonto!$C$2:$E$11,3,FALSE)</f>
        <v>Transport og infrastruktur</v>
      </c>
      <c r="J275" s="32" t="str">
        <f>VLOOKUP(G275,Hovedfunktion!$E$2:$G$93,3,FALSE)</f>
        <v xml:space="preserve">KOMMUNALE VEJE </v>
      </c>
      <c r="K275" s="32" t="str">
        <f>VLOOKUP(H275,Funktion!$G$2:$J$435,4,FALSE)</f>
        <v>Vejvedligeholdelse m.v.</v>
      </c>
      <c r="L275" s="32" t="str">
        <f>VLOOKUP(F275,Dranst!$C$2:$D$10,2,FALSE)</f>
        <v>Anlæg</v>
      </c>
      <c r="M275" s="10" t="s">
        <v>16</v>
      </c>
      <c r="N275" s="3" t="str">
        <f t="shared" si="20"/>
        <v>Køb/salg af bygninger</v>
      </c>
    </row>
    <row r="276" spans="1:14" ht="12" x14ac:dyDescent="0.25">
      <c r="A276" s="35" t="s">
        <v>1803</v>
      </c>
      <c r="B276" s="35" t="s">
        <v>1804</v>
      </c>
      <c r="C276" s="10" t="s">
        <v>158</v>
      </c>
      <c r="D276" s="10" t="s">
        <v>135</v>
      </c>
      <c r="E276" s="10" t="s">
        <v>487</v>
      </c>
      <c r="F276" s="10" t="s">
        <v>159</v>
      </c>
      <c r="G276" s="32" t="str">
        <f t="shared" si="18"/>
        <v>2.28</v>
      </c>
      <c r="H276" s="32" t="str">
        <f t="shared" si="19"/>
        <v>2.28.12</v>
      </c>
      <c r="I276" s="32" t="str">
        <f>VLOOKUP(C276,Hovedkonto!$C$2:$E$11,3,FALSE)</f>
        <v>Transport og infrastruktur</v>
      </c>
      <c r="J276" s="32" t="str">
        <f>VLOOKUP(G276,Hovedfunktion!$E$2:$G$93,3,FALSE)</f>
        <v xml:space="preserve">KOMMUNALE VEJE </v>
      </c>
      <c r="K276" s="32" t="str">
        <f>VLOOKUP(H276,Funktion!$G$2:$J$435,4,FALSE)</f>
        <v>Belægninger m.v.</v>
      </c>
      <c r="L276" s="32" t="str">
        <f>VLOOKUP(F276,Dranst!$C$2:$D$10,2,FALSE)</f>
        <v>Anlæg</v>
      </c>
      <c r="M276" s="10" t="s">
        <v>1136</v>
      </c>
      <c r="N276" s="3" t="str">
        <f t="shared" si="20"/>
        <v>Anlægstilskud</v>
      </c>
    </row>
    <row r="277" spans="1:14" ht="12" x14ac:dyDescent="0.25">
      <c r="A277" s="35" t="s">
        <v>1803</v>
      </c>
      <c r="B277" s="35" t="s">
        <v>1804</v>
      </c>
      <c r="C277" s="10" t="s">
        <v>158</v>
      </c>
      <c r="D277" s="10" t="s">
        <v>135</v>
      </c>
      <c r="E277" s="10" t="s">
        <v>487</v>
      </c>
      <c r="F277" s="10" t="s">
        <v>159</v>
      </c>
      <c r="G277" s="32" t="str">
        <f t="shared" si="18"/>
        <v>2.28</v>
      </c>
      <c r="H277" s="32" t="str">
        <f t="shared" si="19"/>
        <v>2.28.12</v>
      </c>
      <c r="I277" s="32" t="str">
        <f>VLOOKUP(C277,Hovedkonto!$C$2:$E$11,3,FALSE)</f>
        <v>Transport og infrastruktur</v>
      </c>
      <c r="J277" s="32" t="str">
        <f>VLOOKUP(G277,Hovedfunktion!$E$2:$G$93,3,FALSE)</f>
        <v xml:space="preserve">KOMMUNALE VEJE </v>
      </c>
      <c r="K277" s="32" t="str">
        <f>VLOOKUP(H277,Funktion!$G$2:$J$435,4,FALSE)</f>
        <v>Belægninger m.v.</v>
      </c>
      <c r="L277" s="32" t="str">
        <f>VLOOKUP(F277,Dranst!$C$2:$D$10,2,FALSE)</f>
        <v>Anlæg</v>
      </c>
      <c r="M277" s="10" t="s">
        <v>1137</v>
      </c>
      <c r="N277" s="3" t="str">
        <f t="shared" si="20"/>
        <v>Køb/salg af jord</v>
      </c>
    </row>
    <row r="278" spans="1:14" ht="12" x14ac:dyDescent="0.25">
      <c r="A278" s="35" t="s">
        <v>1803</v>
      </c>
      <c r="B278" s="35" t="s">
        <v>1804</v>
      </c>
      <c r="C278" s="10" t="s">
        <v>158</v>
      </c>
      <c r="D278" s="10" t="s">
        <v>135</v>
      </c>
      <c r="E278" s="10" t="s">
        <v>487</v>
      </c>
      <c r="F278" s="10" t="s">
        <v>159</v>
      </c>
      <c r="G278" s="32" t="str">
        <f t="shared" si="18"/>
        <v>2.28</v>
      </c>
      <c r="H278" s="32" t="str">
        <f t="shared" si="19"/>
        <v>2.28.12</v>
      </c>
      <c r="I278" s="32" t="str">
        <f>VLOOKUP(C278,Hovedkonto!$C$2:$E$11,3,FALSE)</f>
        <v>Transport og infrastruktur</v>
      </c>
      <c r="J278" s="32" t="str">
        <f>VLOOKUP(G278,Hovedfunktion!$E$2:$G$93,3,FALSE)</f>
        <v xml:space="preserve">KOMMUNALE VEJE </v>
      </c>
      <c r="K278" s="32" t="str">
        <f>VLOOKUP(H278,Funktion!$G$2:$J$435,4,FALSE)</f>
        <v>Belægninger m.v.</v>
      </c>
      <c r="L278" s="32" t="str">
        <f>VLOOKUP(F278,Dranst!$C$2:$D$10,2,FALSE)</f>
        <v>Anlæg</v>
      </c>
      <c r="M278" s="10" t="s">
        <v>16</v>
      </c>
      <c r="N278" s="3" t="str">
        <f t="shared" si="20"/>
        <v>Køb/salg af bygninger</v>
      </c>
    </row>
    <row r="279" spans="1:14" ht="12" x14ac:dyDescent="0.25">
      <c r="A279" s="35" t="s">
        <v>1803</v>
      </c>
      <c r="B279" s="35" t="s">
        <v>1804</v>
      </c>
      <c r="C279" s="10" t="s">
        <v>158</v>
      </c>
      <c r="D279" s="10" t="s">
        <v>135</v>
      </c>
      <c r="E279" s="10" t="s">
        <v>515</v>
      </c>
      <c r="F279" s="10" t="s">
        <v>159</v>
      </c>
      <c r="G279" s="32" t="str">
        <f t="shared" si="18"/>
        <v>2.28</v>
      </c>
      <c r="H279" s="32" t="str">
        <f t="shared" si="19"/>
        <v>2.28.14</v>
      </c>
      <c r="I279" s="32" t="str">
        <f>VLOOKUP(C279,Hovedkonto!$C$2:$E$11,3,FALSE)</f>
        <v>Transport og infrastruktur</v>
      </c>
      <c r="J279" s="32" t="str">
        <f>VLOOKUP(G279,Hovedfunktion!$E$2:$G$93,3,FALSE)</f>
        <v xml:space="preserve">KOMMUNALE VEJE </v>
      </c>
      <c r="K279" s="32" t="str">
        <f>VLOOKUP(H279,Funktion!$G$2:$J$435,4,FALSE)</f>
        <v>Vintertjeneste</v>
      </c>
      <c r="L279" s="32" t="str">
        <f>VLOOKUP(F279,Dranst!$C$2:$D$10,2,FALSE)</f>
        <v>Anlæg</v>
      </c>
      <c r="M279" s="10" t="s">
        <v>1136</v>
      </c>
      <c r="N279" s="3" t="str">
        <f t="shared" si="20"/>
        <v>Anlægstilskud</v>
      </c>
    </row>
    <row r="280" spans="1:14" ht="12" x14ac:dyDescent="0.25">
      <c r="A280" s="35" t="s">
        <v>1803</v>
      </c>
      <c r="B280" s="35" t="s">
        <v>1804</v>
      </c>
      <c r="C280" s="10" t="s">
        <v>158</v>
      </c>
      <c r="D280" s="10" t="s">
        <v>135</v>
      </c>
      <c r="E280" s="10" t="s">
        <v>515</v>
      </c>
      <c r="F280" s="10" t="s">
        <v>159</v>
      </c>
      <c r="G280" s="32" t="str">
        <f t="shared" si="18"/>
        <v>2.28</v>
      </c>
      <c r="H280" s="32" t="str">
        <f t="shared" si="19"/>
        <v>2.28.14</v>
      </c>
      <c r="I280" s="32" t="str">
        <f>VLOOKUP(C280,Hovedkonto!$C$2:$E$11,3,FALSE)</f>
        <v>Transport og infrastruktur</v>
      </c>
      <c r="J280" s="32" t="str">
        <f>VLOOKUP(G280,Hovedfunktion!$E$2:$G$93,3,FALSE)</f>
        <v xml:space="preserve">KOMMUNALE VEJE </v>
      </c>
      <c r="K280" s="32" t="str">
        <f>VLOOKUP(H280,Funktion!$G$2:$J$435,4,FALSE)</f>
        <v>Vintertjeneste</v>
      </c>
      <c r="L280" s="32" t="str">
        <f>VLOOKUP(F280,Dranst!$C$2:$D$10,2,FALSE)</f>
        <v>Anlæg</v>
      </c>
      <c r="M280" s="10" t="s">
        <v>1137</v>
      </c>
      <c r="N280" s="3" t="str">
        <f t="shared" si="20"/>
        <v>Køb/salg af jord</v>
      </c>
    </row>
    <row r="281" spans="1:14" ht="12" x14ac:dyDescent="0.25">
      <c r="A281" s="35" t="s">
        <v>1803</v>
      </c>
      <c r="B281" s="35" t="s">
        <v>1804</v>
      </c>
      <c r="C281" s="10" t="s">
        <v>158</v>
      </c>
      <c r="D281" s="10" t="s">
        <v>135</v>
      </c>
      <c r="E281" s="10" t="s">
        <v>515</v>
      </c>
      <c r="F281" s="10" t="s">
        <v>159</v>
      </c>
      <c r="G281" s="32" t="str">
        <f t="shared" si="18"/>
        <v>2.28</v>
      </c>
      <c r="H281" s="32" t="str">
        <f t="shared" si="19"/>
        <v>2.28.14</v>
      </c>
      <c r="I281" s="32" t="str">
        <f>VLOOKUP(C281,Hovedkonto!$C$2:$E$11,3,FALSE)</f>
        <v>Transport og infrastruktur</v>
      </c>
      <c r="J281" s="32" t="str">
        <f>VLOOKUP(G281,Hovedfunktion!$E$2:$G$93,3,FALSE)</f>
        <v xml:space="preserve">KOMMUNALE VEJE </v>
      </c>
      <c r="K281" s="32" t="str">
        <f>VLOOKUP(H281,Funktion!$G$2:$J$435,4,FALSE)</f>
        <v>Vintertjeneste</v>
      </c>
      <c r="L281" s="32" t="str">
        <f>VLOOKUP(F281,Dranst!$C$2:$D$10,2,FALSE)</f>
        <v>Anlæg</v>
      </c>
      <c r="M281" s="10" t="s">
        <v>16</v>
      </c>
      <c r="N281" s="3" t="str">
        <f t="shared" si="20"/>
        <v>Køb/salg af bygninger</v>
      </c>
    </row>
    <row r="282" spans="1:14" ht="12" x14ac:dyDescent="0.25">
      <c r="A282" s="35" t="s">
        <v>1803</v>
      </c>
      <c r="B282" s="35" t="s">
        <v>1804</v>
      </c>
      <c r="C282" s="10" t="s">
        <v>158</v>
      </c>
      <c r="D282" s="10" t="s">
        <v>135</v>
      </c>
      <c r="E282" s="10" t="s">
        <v>133</v>
      </c>
      <c r="F282" s="10" t="s">
        <v>159</v>
      </c>
      <c r="G282" s="32" t="str">
        <f t="shared" si="18"/>
        <v>2.28</v>
      </c>
      <c r="H282" s="32" t="str">
        <f t="shared" si="19"/>
        <v>2.28.22</v>
      </c>
      <c r="I282" s="32" t="str">
        <f>VLOOKUP(C282,Hovedkonto!$C$2:$E$11,3,FALSE)</f>
        <v>Transport og infrastruktur</v>
      </c>
      <c r="J282" s="32" t="str">
        <f>VLOOKUP(G282,Hovedfunktion!$E$2:$G$93,3,FALSE)</f>
        <v xml:space="preserve">KOMMUNALE VEJE </v>
      </c>
      <c r="K282" s="32" t="str">
        <f>VLOOKUP(H282,Funktion!$G$2:$J$435,4,FALSE)</f>
        <v>Vejanlæg</v>
      </c>
      <c r="L282" s="32" t="str">
        <f>VLOOKUP(F282,Dranst!$C$2:$D$10,2,FALSE)</f>
        <v>Anlæg</v>
      </c>
      <c r="M282" s="10" t="s">
        <v>1136</v>
      </c>
      <c r="N282" s="3" t="s">
        <v>605</v>
      </c>
    </row>
    <row r="283" spans="1:14" ht="12" x14ac:dyDescent="0.25">
      <c r="A283" s="35" t="s">
        <v>1803</v>
      </c>
      <c r="B283" s="35" t="s">
        <v>1804</v>
      </c>
      <c r="C283" s="10" t="s">
        <v>158</v>
      </c>
      <c r="D283" s="10" t="s">
        <v>135</v>
      </c>
      <c r="E283" s="10" t="s">
        <v>133</v>
      </c>
      <c r="F283" s="10" t="s">
        <v>159</v>
      </c>
      <c r="G283" s="32" t="str">
        <f t="shared" si="18"/>
        <v>2.28</v>
      </c>
      <c r="H283" s="32" t="str">
        <f t="shared" si="19"/>
        <v>2.28.22</v>
      </c>
      <c r="I283" s="32" t="str">
        <f>VLOOKUP(C283,Hovedkonto!$C$2:$E$11,3,FALSE)</f>
        <v>Transport og infrastruktur</v>
      </c>
      <c r="J283" s="32" t="str">
        <f>VLOOKUP(G283,Hovedfunktion!$E$2:$G$93,3,FALSE)</f>
        <v xml:space="preserve">KOMMUNALE VEJE </v>
      </c>
      <c r="K283" s="32" t="str">
        <f>VLOOKUP(H283,Funktion!$G$2:$J$435,4,FALSE)</f>
        <v>Vejanlæg</v>
      </c>
      <c r="L283" s="32" t="str">
        <f>VLOOKUP(F283,Dranst!$C$2:$D$10,2,FALSE)</f>
        <v>Anlæg</v>
      </c>
      <c r="M283" s="10" t="s">
        <v>1138</v>
      </c>
      <c r="N283" s="3" t="s">
        <v>606</v>
      </c>
    </row>
    <row r="284" spans="1:14" ht="12" x14ac:dyDescent="0.25">
      <c r="A284" s="35" t="s">
        <v>1803</v>
      </c>
      <c r="B284" s="35" t="s">
        <v>1804</v>
      </c>
      <c r="C284" s="10" t="s">
        <v>158</v>
      </c>
      <c r="D284" s="10" t="s">
        <v>135</v>
      </c>
      <c r="E284" s="10" t="s">
        <v>133</v>
      </c>
      <c r="F284" s="10" t="s">
        <v>159</v>
      </c>
      <c r="G284" s="32" t="str">
        <f t="shared" si="18"/>
        <v>2.28</v>
      </c>
      <c r="H284" s="32" t="str">
        <f t="shared" si="19"/>
        <v>2.28.22</v>
      </c>
      <c r="I284" s="32" t="str">
        <f>VLOOKUP(C284,Hovedkonto!$C$2:$E$11,3,FALSE)</f>
        <v>Transport og infrastruktur</v>
      </c>
      <c r="J284" s="32" t="str">
        <f>VLOOKUP(G284,Hovedfunktion!$E$2:$G$93,3,FALSE)</f>
        <v xml:space="preserve">KOMMUNALE VEJE </v>
      </c>
      <c r="K284" s="32" t="str">
        <f>VLOOKUP(H284,Funktion!$G$2:$J$435,4,FALSE)</f>
        <v>Vejanlæg</v>
      </c>
      <c r="L284" s="32" t="str">
        <f>VLOOKUP(F284,Dranst!$C$2:$D$10,2,FALSE)</f>
        <v>Anlæg</v>
      </c>
      <c r="M284" s="10" t="s">
        <v>1139</v>
      </c>
      <c r="N284" s="3" t="s">
        <v>607</v>
      </c>
    </row>
    <row r="285" spans="1:14" ht="12" x14ac:dyDescent="0.25">
      <c r="A285" s="35" t="s">
        <v>1803</v>
      </c>
      <c r="B285" s="35" t="s">
        <v>1804</v>
      </c>
      <c r="C285" s="10" t="s">
        <v>158</v>
      </c>
      <c r="D285" s="10" t="s">
        <v>135</v>
      </c>
      <c r="E285" s="10" t="s">
        <v>133</v>
      </c>
      <c r="F285" s="10" t="s">
        <v>159</v>
      </c>
      <c r="G285" s="32" t="str">
        <f t="shared" si="18"/>
        <v>2.28</v>
      </c>
      <c r="H285" s="32" t="str">
        <f t="shared" si="19"/>
        <v>2.28.22</v>
      </c>
      <c r="I285" s="32" t="str">
        <f>VLOOKUP(C285,Hovedkonto!$C$2:$E$11,3,FALSE)</f>
        <v>Transport og infrastruktur</v>
      </c>
      <c r="J285" s="32" t="str">
        <f>VLOOKUP(G285,Hovedfunktion!$E$2:$G$93,3,FALSE)</f>
        <v xml:space="preserve">KOMMUNALE VEJE </v>
      </c>
      <c r="K285" s="32" t="str">
        <f>VLOOKUP(H285,Funktion!$G$2:$J$435,4,FALSE)</f>
        <v>Vejanlæg</v>
      </c>
      <c r="L285" s="32" t="str">
        <f>VLOOKUP(F285,Dranst!$C$2:$D$10,2,FALSE)</f>
        <v>Anlæg</v>
      </c>
      <c r="M285" s="10" t="s">
        <v>1142</v>
      </c>
      <c r="N285" s="3" t="s">
        <v>608</v>
      </c>
    </row>
    <row r="286" spans="1:14" ht="12" x14ac:dyDescent="0.25">
      <c r="A286" s="35" t="s">
        <v>1803</v>
      </c>
      <c r="B286" s="35" t="s">
        <v>1804</v>
      </c>
      <c r="C286" s="10" t="s">
        <v>158</v>
      </c>
      <c r="D286" s="10" t="s">
        <v>135</v>
      </c>
      <c r="E286" s="10" t="s">
        <v>133</v>
      </c>
      <c r="F286" s="10" t="s">
        <v>159</v>
      </c>
      <c r="G286" s="32" t="str">
        <f t="shared" si="18"/>
        <v>2.28</v>
      </c>
      <c r="H286" s="32" t="str">
        <f t="shared" si="19"/>
        <v>2.28.22</v>
      </c>
      <c r="I286" s="32" t="str">
        <f>VLOOKUP(C286,Hovedkonto!$C$2:$E$11,3,FALSE)</f>
        <v>Transport og infrastruktur</v>
      </c>
      <c r="J286" s="32" t="str">
        <f>VLOOKUP(G286,Hovedfunktion!$E$2:$G$93,3,FALSE)</f>
        <v xml:space="preserve">KOMMUNALE VEJE </v>
      </c>
      <c r="K286" s="32" t="str">
        <f>VLOOKUP(H286,Funktion!$G$2:$J$435,4,FALSE)</f>
        <v>Vejanlæg</v>
      </c>
      <c r="L286" s="32" t="str">
        <f>VLOOKUP(F286,Dranst!$C$2:$D$10,2,FALSE)</f>
        <v>Anlæg</v>
      </c>
      <c r="M286" s="10" t="s">
        <v>1144</v>
      </c>
      <c r="N286" s="3" t="s">
        <v>609</v>
      </c>
    </row>
    <row r="287" spans="1:14" ht="12" x14ac:dyDescent="0.25">
      <c r="A287" s="35" t="s">
        <v>1803</v>
      </c>
      <c r="B287" s="35" t="s">
        <v>1804</v>
      </c>
      <c r="C287" s="10" t="s">
        <v>158</v>
      </c>
      <c r="D287" s="10" t="s">
        <v>135</v>
      </c>
      <c r="E287" s="10" t="s">
        <v>133</v>
      </c>
      <c r="F287" s="10" t="s">
        <v>159</v>
      </c>
      <c r="G287" s="32" t="str">
        <f t="shared" si="18"/>
        <v>2.28</v>
      </c>
      <c r="H287" s="32" t="str">
        <f t="shared" si="19"/>
        <v>2.28.22</v>
      </c>
      <c r="I287" s="32" t="str">
        <f>VLOOKUP(C287,Hovedkonto!$C$2:$E$11,3,FALSE)</f>
        <v>Transport og infrastruktur</v>
      </c>
      <c r="J287" s="32" t="str">
        <f>VLOOKUP(G287,Hovedfunktion!$E$2:$G$93,3,FALSE)</f>
        <v xml:space="preserve">KOMMUNALE VEJE </v>
      </c>
      <c r="K287" s="32" t="str">
        <f>VLOOKUP(H287,Funktion!$G$2:$J$435,4,FALSE)</f>
        <v>Vejanlæg</v>
      </c>
      <c r="L287" s="32" t="str">
        <f>VLOOKUP(F287,Dranst!$C$2:$D$10,2,FALSE)</f>
        <v>Anlæg</v>
      </c>
      <c r="M287" s="10" t="s">
        <v>1137</v>
      </c>
      <c r="N287" s="3" t="str">
        <f>IF(M287="001","Anlægstilskud", IF(M287="010","Køb/salg af jord",  IF(M287="015","Køb/salg af bygninger", "Uforvent grupperingskode")))</f>
        <v>Køb/salg af jord</v>
      </c>
    </row>
    <row r="288" spans="1:14" ht="12" x14ac:dyDescent="0.25">
      <c r="A288" s="35" t="s">
        <v>1803</v>
      </c>
      <c r="B288" s="35" t="s">
        <v>1804</v>
      </c>
      <c r="C288" s="10" t="s">
        <v>158</v>
      </c>
      <c r="D288" s="10" t="s">
        <v>135</v>
      </c>
      <c r="E288" s="10" t="s">
        <v>133</v>
      </c>
      <c r="F288" s="10" t="s">
        <v>159</v>
      </c>
      <c r="G288" s="32" t="str">
        <f t="shared" si="18"/>
        <v>2.28</v>
      </c>
      <c r="H288" s="32" t="str">
        <f t="shared" si="19"/>
        <v>2.28.22</v>
      </c>
      <c r="I288" s="32" t="str">
        <f>VLOOKUP(C288,Hovedkonto!$C$2:$E$11,3,FALSE)</f>
        <v>Transport og infrastruktur</v>
      </c>
      <c r="J288" s="32" t="str">
        <f>VLOOKUP(G288,Hovedfunktion!$E$2:$G$93,3,FALSE)</f>
        <v xml:space="preserve">KOMMUNALE VEJE </v>
      </c>
      <c r="K288" s="32" t="str">
        <f>VLOOKUP(H288,Funktion!$G$2:$J$435,4,FALSE)</f>
        <v>Vejanlæg</v>
      </c>
      <c r="L288" s="32" t="str">
        <f>VLOOKUP(F288,Dranst!$C$2:$D$10,2,FALSE)</f>
        <v>Anlæg</v>
      </c>
      <c r="M288" s="10" t="s">
        <v>16</v>
      </c>
      <c r="N288" s="3" t="str">
        <f>IF(M288="001","Anlægstilskud", IF(M288="010","Køb/salg af jord",  IF(M288="015","Køb/salg af bygninger", "Uforvent grupperingskode")))</f>
        <v>Køb/salg af bygninger</v>
      </c>
    </row>
    <row r="289" spans="1:14" ht="12" x14ac:dyDescent="0.25">
      <c r="A289" s="35" t="s">
        <v>1803</v>
      </c>
      <c r="B289" s="35" t="s">
        <v>1804</v>
      </c>
      <c r="C289" s="10" t="s">
        <v>158</v>
      </c>
      <c r="D289" s="10" t="s">
        <v>135</v>
      </c>
      <c r="E289" s="10" t="s">
        <v>516</v>
      </c>
      <c r="F289" s="10" t="s">
        <v>159</v>
      </c>
      <c r="G289" s="32" t="str">
        <f t="shared" si="18"/>
        <v>2.28</v>
      </c>
      <c r="H289" s="32" t="str">
        <f t="shared" si="19"/>
        <v>2.28.23</v>
      </c>
      <c r="I289" s="32" t="str">
        <f>VLOOKUP(C289,Hovedkonto!$C$2:$E$11,3,FALSE)</f>
        <v>Transport og infrastruktur</v>
      </c>
      <c r="J289" s="32" t="str">
        <f>VLOOKUP(G289,Hovedfunktion!$E$2:$G$93,3,FALSE)</f>
        <v xml:space="preserve">KOMMUNALE VEJE </v>
      </c>
      <c r="K289" s="32" t="str">
        <f>VLOOKUP(H289,Funktion!$G$2:$J$435,4,FALSE)</f>
        <v>Standardforbedringer af færdselsarealer</v>
      </c>
      <c r="L289" s="32" t="str">
        <f>VLOOKUP(F289,Dranst!$C$2:$D$10,2,FALSE)</f>
        <v>Anlæg</v>
      </c>
      <c r="M289" s="10" t="s">
        <v>1136</v>
      </c>
      <c r="N289" s="3" t="s">
        <v>605</v>
      </c>
    </row>
    <row r="290" spans="1:14" ht="12" x14ac:dyDescent="0.25">
      <c r="A290" s="35" t="s">
        <v>1803</v>
      </c>
      <c r="B290" s="35" t="s">
        <v>1804</v>
      </c>
      <c r="C290" s="10" t="s">
        <v>158</v>
      </c>
      <c r="D290" s="10" t="s">
        <v>135</v>
      </c>
      <c r="E290" s="10" t="s">
        <v>516</v>
      </c>
      <c r="F290" s="10" t="s">
        <v>159</v>
      </c>
      <c r="G290" s="32" t="str">
        <f t="shared" si="18"/>
        <v>2.28</v>
      </c>
      <c r="H290" s="32" t="str">
        <f t="shared" si="19"/>
        <v>2.28.23</v>
      </c>
      <c r="I290" s="32" t="str">
        <f>VLOOKUP(C290,Hovedkonto!$C$2:$E$11,3,FALSE)</f>
        <v>Transport og infrastruktur</v>
      </c>
      <c r="J290" s="32" t="str">
        <f>VLOOKUP(G290,Hovedfunktion!$E$2:$G$93,3,FALSE)</f>
        <v xml:space="preserve">KOMMUNALE VEJE </v>
      </c>
      <c r="K290" s="32" t="str">
        <f>VLOOKUP(H290,Funktion!$G$2:$J$435,4,FALSE)</f>
        <v>Standardforbedringer af færdselsarealer</v>
      </c>
      <c r="L290" s="32" t="str">
        <f>VLOOKUP(F290,Dranst!$C$2:$D$10,2,FALSE)</f>
        <v>Anlæg</v>
      </c>
      <c r="M290" s="10" t="s">
        <v>1138</v>
      </c>
      <c r="N290" s="3" t="s">
        <v>606</v>
      </c>
    </row>
    <row r="291" spans="1:14" ht="12" x14ac:dyDescent="0.25">
      <c r="A291" s="35" t="s">
        <v>1803</v>
      </c>
      <c r="B291" s="35" t="s">
        <v>1804</v>
      </c>
      <c r="C291" s="10" t="s">
        <v>158</v>
      </c>
      <c r="D291" s="10" t="s">
        <v>135</v>
      </c>
      <c r="E291" s="10" t="s">
        <v>516</v>
      </c>
      <c r="F291" s="10" t="s">
        <v>159</v>
      </c>
      <c r="G291" s="32" t="str">
        <f t="shared" si="18"/>
        <v>2.28</v>
      </c>
      <c r="H291" s="32" t="str">
        <f t="shared" si="19"/>
        <v>2.28.23</v>
      </c>
      <c r="I291" s="32" t="str">
        <f>VLOOKUP(C291,Hovedkonto!$C$2:$E$11,3,FALSE)</f>
        <v>Transport og infrastruktur</v>
      </c>
      <c r="J291" s="32" t="str">
        <f>VLOOKUP(G291,Hovedfunktion!$E$2:$G$93,3,FALSE)</f>
        <v xml:space="preserve">KOMMUNALE VEJE </v>
      </c>
      <c r="K291" s="32" t="str">
        <f>VLOOKUP(H291,Funktion!$G$2:$J$435,4,FALSE)</f>
        <v>Standardforbedringer af færdselsarealer</v>
      </c>
      <c r="L291" s="32" t="str">
        <f>VLOOKUP(F291,Dranst!$C$2:$D$10,2,FALSE)</f>
        <v>Anlæg</v>
      </c>
      <c r="M291" s="10" t="s">
        <v>1139</v>
      </c>
      <c r="N291" s="3" t="s">
        <v>607</v>
      </c>
    </row>
    <row r="292" spans="1:14" ht="12" x14ac:dyDescent="0.25">
      <c r="A292" s="35" t="s">
        <v>1803</v>
      </c>
      <c r="B292" s="35" t="s">
        <v>1804</v>
      </c>
      <c r="C292" s="10" t="s">
        <v>158</v>
      </c>
      <c r="D292" s="10" t="s">
        <v>135</v>
      </c>
      <c r="E292" s="10" t="s">
        <v>516</v>
      </c>
      <c r="F292" s="10" t="s">
        <v>159</v>
      </c>
      <c r="G292" s="32" t="str">
        <f t="shared" si="18"/>
        <v>2.28</v>
      </c>
      <c r="H292" s="32" t="str">
        <f t="shared" si="19"/>
        <v>2.28.23</v>
      </c>
      <c r="I292" s="32" t="str">
        <f>VLOOKUP(C292,Hovedkonto!$C$2:$E$11,3,FALSE)</f>
        <v>Transport og infrastruktur</v>
      </c>
      <c r="J292" s="32" t="str">
        <f>VLOOKUP(G292,Hovedfunktion!$E$2:$G$93,3,FALSE)</f>
        <v xml:space="preserve">KOMMUNALE VEJE </v>
      </c>
      <c r="K292" s="32" t="str">
        <f>VLOOKUP(H292,Funktion!$G$2:$J$435,4,FALSE)</f>
        <v>Standardforbedringer af færdselsarealer</v>
      </c>
      <c r="L292" s="32" t="str">
        <f>VLOOKUP(F292,Dranst!$C$2:$D$10,2,FALSE)</f>
        <v>Anlæg</v>
      </c>
      <c r="M292" s="10" t="s">
        <v>1142</v>
      </c>
      <c r="N292" s="3" t="s">
        <v>608</v>
      </c>
    </row>
    <row r="293" spans="1:14" ht="12" x14ac:dyDescent="0.25">
      <c r="A293" s="35" t="s">
        <v>1803</v>
      </c>
      <c r="B293" s="35" t="s">
        <v>1804</v>
      </c>
      <c r="C293" s="10" t="s">
        <v>158</v>
      </c>
      <c r="D293" s="10" t="s">
        <v>135</v>
      </c>
      <c r="E293" s="10" t="s">
        <v>516</v>
      </c>
      <c r="F293" s="10" t="s">
        <v>159</v>
      </c>
      <c r="G293" s="32" t="str">
        <f t="shared" si="18"/>
        <v>2.28</v>
      </c>
      <c r="H293" s="32" t="str">
        <f t="shared" si="19"/>
        <v>2.28.23</v>
      </c>
      <c r="I293" s="32" t="str">
        <f>VLOOKUP(C293,Hovedkonto!$C$2:$E$11,3,FALSE)</f>
        <v>Transport og infrastruktur</v>
      </c>
      <c r="J293" s="32" t="str">
        <f>VLOOKUP(G293,Hovedfunktion!$E$2:$G$93,3,FALSE)</f>
        <v xml:space="preserve">KOMMUNALE VEJE </v>
      </c>
      <c r="K293" s="32" t="str">
        <f>VLOOKUP(H293,Funktion!$G$2:$J$435,4,FALSE)</f>
        <v>Standardforbedringer af færdselsarealer</v>
      </c>
      <c r="L293" s="32" t="str">
        <f>VLOOKUP(F293,Dranst!$C$2:$D$10,2,FALSE)</f>
        <v>Anlæg</v>
      </c>
      <c r="M293" s="10" t="s">
        <v>1144</v>
      </c>
      <c r="N293" s="3" t="s">
        <v>609</v>
      </c>
    </row>
    <row r="294" spans="1:14" ht="12" x14ac:dyDescent="0.25">
      <c r="A294" s="35" t="s">
        <v>1803</v>
      </c>
      <c r="B294" s="35" t="s">
        <v>1804</v>
      </c>
      <c r="C294" s="10" t="s">
        <v>158</v>
      </c>
      <c r="D294" s="10" t="s">
        <v>135</v>
      </c>
      <c r="E294" s="10" t="s">
        <v>516</v>
      </c>
      <c r="F294" s="10" t="s">
        <v>159</v>
      </c>
      <c r="G294" s="32" t="str">
        <f t="shared" si="18"/>
        <v>2.28</v>
      </c>
      <c r="H294" s="32" t="str">
        <f t="shared" si="19"/>
        <v>2.28.23</v>
      </c>
      <c r="I294" s="32" t="str">
        <f>VLOOKUP(C294,Hovedkonto!$C$2:$E$11,3,FALSE)</f>
        <v>Transport og infrastruktur</v>
      </c>
      <c r="J294" s="32" t="str">
        <f>VLOOKUP(G294,Hovedfunktion!$E$2:$G$93,3,FALSE)</f>
        <v xml:space="preserve">KOMMUNALE VEJE </v>
      </c>
      <c r="K294" s="32" t="str">
        <f>VLOOKUP(H294,Funktion!$G$2:$J$435,4,FALSE)</f>
        <v>Standardforbedringer af færdselsarealer</v>
      </c>
      <c r="L294" s="32" t="str">
        <f>VLOOKUP(F294,Dranst!$C$2:$D$10,2,FALSE)</f>
        <v>Anlæg</v>
      </c>
      <c r="M294" s="10" t="s">
        <v>1137</v>
      </c>
      <c r="N294" s="3" t="str">
        <f>IF(M294="001","Anlægstilskud", IF(M294="010","Køb/salg af jord",  IF(M294="015","Køb/salg af bygninger", "Uforvent grupperingskode")))</f>
        <v>Køb/salg af jord</v>
      </c>
    </row>
    <row r="295" spans="1:14" ht="12" x14ac:dyDescent="0.25">
      <c r="A295" s="35" t="s">
        <v>1803</v>
      </c>
      <c r="B295" s="35" t="s">
        <v>1804</v>
      </c>
      <c r="C295" s="10" t="s">
        <v>158</v>
      </c>
      <c r="D295" s="10" t="s">
        <v>135</v>
      </c>
      <c r="E295" s="10" t="s">
        <v>516</v>
      </c>
      <c r="F295" s="10" t="s">
        <v>159</v>
      </c>
      <c r="G295" s="32" t="str">
        <f t="shared" si="18"/>
        <v>2.28</v>
      </c>
      <c r="H295" s="32" t="str">
        <f t="shared" si="19"/>
        <v>2.28.23</v>
      </c>
      <c r="I295" s="32" t="str">
        <f>VLOOKUP(C295,Hovedkonto!$C$2:$E$11,3,FALSE)</f>
        <v>Transport og infrastruktur</v>
      </c>
      <c r="J295" s="32" t="str">
        <f>VLOOKUP(G295,Hovedfunktion!$E$2:$G$93,3,FALSE)</f>
        <v xml:space="preserve">KOMMUNALE VEJE </v>
      </c>
      <c r="K295" s="32" t="str">
        <f>VLOOKUP(H295,Funktion!$G$2:$J$435,4,FALSE)</f>
        <v>Standardforbedringer af færdselsarealer</v>
      </c>
      <c r="L295" s="32" t="str">
        <f>VLOOKUP(F295,Dranst!$C$2:$D$10,2,FALSE)</f>
        <v>Anlæg</v>
      </c>
      <c r="M295" s="10" t="s">
        <v>16</v>
      </c>
      <c r="N295" s="3" t="str">
        <f>IF(M295="001","Anlægstilskud", IF(M295="010","Køb/salg af jord",  IF(M295="015","Køb/salg af bygninger", "Uforvent grupperingskode")))</f>
        <v>Køb/salg af bygninger</v>
      </c>
    </row>
    <row r="296" spans="1:14" ht="12" x14ac:dyDescent="0.25">
      <c r="A296" s="35" t="s">
        <v>1803</v>
      </c>
      <c r="B296" s="35" t="s">
        <v>1804</v>
      </c>
      <c r="C296" s="10" t="s">
        <v>158</v>
      </c>
      <c r="D296" s="10" t="s">
        <v>136</v>
      </c>
      <c r="E296" s="10" t="s">
        <v>143</v>
      </c>
      <c r="F296" s="10" t="s">
        <v>159</v>
      </c>
      <c r="G296" s="32" t="str">
        <f t="shared" si="18"/>
        <v>2.32</v>
      </c>
      <c r="H296" s="32" t="str">
        <f t="shared" si="19"/>
        <v>2.32.30</v>
      </c>
      <c r="I296" s="32" t="str">
        <f>VLOOKUP(C296,Hovedkonto!$C$2:$E$11,3,FALSE)</f>
        <v>Transport og infrastruktur</v>
      </c>
      <c r="J296" s="32" t="str">
        <f>VLOOKUP(G296,Hovedfunktion!$E$2:$G$93,3,FALSE)</f>
        <v xml:space="preserve">KOLLEKTIV TRAFIK </v>
      </c>
      <c r="K296" s="32" t="str">
        <f>VLOOKUP(H296,Funktion!$G$2:$J$435,4,FALSE)</f>
        <v>Fælles formål</v>
      </c>
      <c r="L296" s="32" t="str">
        <f>VLOOKUP(F296,Dranst!$C$2:$D$10,2,FALSE)</f>
        <v>Anlæg</v>
      </c>
      <c r="M296" s="10" t="s">
        <v>1136</v>
      </c>
      <c r="N296" s="3" t="str">
        <f>IF(M296="001","Anlægstilskud", IF(M296="010","Køb/salg af jord",  IF(M296="015","Køb/salg af bygninger", "Uforvent grupperingskode")))</f>
        <v>Anlægstilskud</v>
      </c>
    </row>
    <row r="297" spans="1:14" ht="12" x14ac:dyDescent="0.25">
      <c r="A297" s="35" t="s">
        <v>1803</v>
      </c>
      <c r="B297" s="35" t="s">
        <v>1804</v>
      </c>
      <c r="C297" s="10" t="s">
        <v>158</v>
      </c>
      <c r="D297" s="10" t="s">
        <v>136</v>
      </c>
      <c r="E297" s="10" t="s">
        <v>143</v>
      </c>
      <c r="F297" s="10" t="s">
        <v>159</v>
      </c>
      <c r="G297" s="32" t="str">
        <f t="shared" si="18"/>
        <v>2.32</v>
      </c>
      <c r="H297" s="32" t="str">
        <f t="shared" si="19"/>
        <v>2.32.30</v>
      </c>
      <c r="I297" s="32" t="str">
        <f>VLOOKUP(C297,Hovedkonto!$C$2:$E$11,3,FALSE)</f>
        <v>Transport og infrastruktur</v>
      </c>
      <c r="J297" s="32" t="str">
        <f>VLOOKUP(G297,Hovedfunktion!$E$2:$G$93,3,FALSE)</f>
        <v xml:space="preserve">KOLLEKTIV TRAFIK </v>
      </c>
      <c r="K297" s="32" t="str">
        <f>VLOOKUP(H297,Funktion!$G$2:$J$435,4,FALSE)</f>
        <v>Fælles formål</v>
      </c>
      <c r="L297" s="32" t="str">
        <f>VLOOKUP(F297,Dranst!$C$2:$D$10,2,FALSE)</f>
        <v>Anlæg</v>
      </c>
      <c r="M297" s="10" t="s">
        <v>1137</v>
      </c>
      <c r="N297" s="3" t="str">
        <f>IF(M297="001","Anlægstilskud", IF(M297="010","Køb/salg af jord",  IF(M297="015","Køb/salg af bygninger", "Uforvent grupperingskode")))</f>
        <v>Køb/salg af jord</v>
      </c>
    </row>
    <row r="298" spans="1:14" ht="12" x14ac:dyDescent="0.25">
      <c r="A298" s="35" t="s">
        <v>1803</v>
      </c>
      <c r="B298" s="35" t="s">
        <v>1804</v>
      </c>
      <c r="C298" s="10" t="s">
        <v>158</v>
      </c>
      <c r="D298" s="10" t="s">
        <v>136</v>
      </c>
      <c r="E298" s="10" t="s">
        <v>143</v>
      </c>
      <c r="F298" s="10" t="s">
        <v>159</v>
      </c>
      <c r="G298" s="32" t="str">
        <f t="shared" si="18"/>
        <v>2.32</v>
      </c>
      <c r="H298" s="32" t="str">
        <f t="shared" si="19"/>
        <v>2.32.30</v>
      </c>
      <c r="I298" s="32" t="str">
        <f>VLOOKUP(C298,Hovedkonto!$C$2:$E$11,3,FALSE)</f>
        <v>Transport og infrastruktur</v>
      </c>
      <c r="J298" s="32" t="str">
        <f>VLOOKUP(G298,Hovedfunktion!$E$2:$G$93,3,FALSE)</f>
        <v xml:space="preserve">KOLLEKTIV TRAFIK </v>
      </c>
      <c r="K298" s="32" t="str">
        <f>VLOOKUP(H298,Funktion!$G$2:$J$435,4,FALSE)</f>
        <v>Fælles formål</v>
      </c>
      <c r="L298" s="32" t="str">
        <f>VLOOKUP(F298,Dranst!$C$2:$D$10,2,FALSE)</f>
        <v>Anlæg</v>
      </c>
      <c r="M298" s="10" t="s">
        <v>16</v>
      </c>
      <c r="N298" s="3" t="str">
        <f>IF(M298="001","Anlægstilskud", IF(M298="010","Køb/salg af jord",  IF(M298="015","Køb/salg af bygninger", "Uforvent grupperingskode")))</f>
        <v>Køb/salg af bygninger</v>
      </c>
    </row>
    <row r="299" spans="1:14" ht="12" x14ac:dyDescent="0.25">
      <c r="A299" s="35" t="s">
        <v>1803</v>
      </c>
      <c r="B299" s="35" t="s">
        <v>1804</v>
      </c>
      <c r="C299" s="10" t="s">
        <v>158</v>
      </c>
      <c r="D299" s="10" t="s">
        <v>136</v>
      </c>
      <c r="E299" s="10" t="s">
        <v>493</v>
      </c>
      <c r="F299" s="10" t="s">
        <v>157</v>
      </c>
      <c r="G299" s="32" t="str">
        <f t="shared" si="18"/>
        <v>2.32</v>
      </c>
      <c r="H299" s="32" t="str">
        <f t="shared" si="19"/>
        <v>2.32.31</v>
      </c>
      <c r="I299" s="32" t="str">
        <f>VLOOKUP(C299,Hovedkonto!$C$2:$E$11,3,FALSE)</f>
        <v>Transport og infrastruktur</v>
      </c>
      <c r="J299" s="32" t="str">
        <f>VLOOKUP(G299,Hovedfunktion!$E$2:$G$93,3,FALSE)</f>
        <v xml:space="preserve">KOLLEKTIV TRAFIK </v>
      </c>
      <c r="K299" s="32" t="str">
        <f>VLOOKUP(H299,Funktion!$G$2:$J$435,4,FALSE)</f>
        <v>Busdrift</v>
      </c>
      <c r="L299" s="32" t="str">
        <f>VLOOKUP(F299,Dranst!$C$2:$D$10,2,FALSE)</f>
        <v>Drift</v>
      </c>
      <c r="M299" s="10" t="s">
        <v>1136</v>
      </c>
      <c r="N299" s="3" t="s">
        <v>610</v>
      </c>
    </row>
    <row r="300" spans="1:14" ht="12" x14ac:dyDescent="0.25">
      <c r="A300" s="35" t="s">
        <v>1803</v>
      </c>
      <c r="B300" s="35" t="s">
        <v>1804</v>
      </c>
      <c r="C300" s="10" t="s">
        <v>158</v>
      </c>
      <c r="D300" s="10" t="s">
        <v>136</v>
      </c>
      <c r="E300" s="10" t="s">
        <v>493</v>
      </c>
      <c r="F300" s="10" t="s">
        <v>157</v>
      </c>
      <c r="G300" s="32" t="str">
        <f t="shared" si="18"/>
        <v>2.32</v>
      </c>
      <c r="H300" s="32" t="str">
        <f t="shared" si="19"/>
        <v>2.32.31</v>
      </c>
      <c r="I300" s="32" t="str">
        <f>VLOOKUP(C300,Hovedkonto!$C$2:$E$11,3,FALSE)</f>
        <v>Transport og infrastruktur</v>
      </c>
      <c r="J300" s="32" t="str">
        <f>VLOOKUP(G300,Hovedfunktion!$E$2:$G$93,3,FALSE)</f>
        <v xml:space="preserve">KOLLEKTIV TRAFIK </v>
      </c>
      <c r="K300" s="32" t="str">
        <f>VLOOKUP(H300,Funktion!$G$2:$J$435,4,FALSE)</f>
        <v>Busdrift</v>
      </c>
      <c r="L300" s="32" t="str">
        <f>VLOOKUP(F300,Dranst!$C$2:$D$10,2,FALSE)</f>
        <v>Drift</v>
      </c>
      <c r="M300" s="10" t="s">
        <v>1138</v>
      </c>
      <c r="N300" s="3" t="s">
        <v>1484</v>
      </c>
    </row>
    <row r="301" spans="1:14" ht="12" x14ac:dyDescent="0.25">
      <c r="A301" s="35" t="s">
        <v>1803</v>
      </c>
      <c r="B301" s="35" t="s">
        <v>1804</v>
      </c>
      <c r="C301" s="10" t="s">
        <v>158</v>
      </c>
      <c r="D301" s="10" t="s">
        <v>136</v>
      </c>
      <c r="E301" s="10" t="s">
        <v>493</v>
      </c>
      <c r="F301" s="10" t="s">
        <v>159</v>
      </c>
      <c r="G301" s="32" t="str">
        <f t="shared" si="18"/>
        <v>2.32</v>
      </c>
      <c r="H301" s="32" t="str">
        <f t="shared" si="19"/>
        <v>2.32.31</v>
      </c>
      <c r="I301" s="32" t="str">
        <f>VLOOKUP(C301,Hovedkonto!$C$2:$E$11,3,FALSE)</f>
        <v>Transport og infrastruktur</v>
      </c>
      <c r="J301" s="32" t="str">
        <f>VLOOKUP(G301,Hovedfunktion!$E$2:$G$93,3,FALSE)</f>
        <v xml:space="preserve">KOLLEKTIV TRAFIK </v>
      </c>
      <c r="K301" s="32" t="str">
        <f>VLOOKUP(H301,Funktion!$G$2:$J$435,4,FALSE)</f>
        <v>Busdrift</v>
      </c>
      <c r="L301" s="32" t="str">
        <f>VLOOKUP(F301,Dranst!$C$2:$D$10,2,FALSE)</f>
        <v>Anlæg</v>
      </c>
      <c r="M301" s="10" t="s">
        <v>1136</v>
      </c>
      <c r="N301" s="3" t="str">
        <f>IF(M301="001","Anlægstilskud", IF(M301="010","Køb/salg af jord",  IF(M301="015","Køb/salg af bygninger", "Uforvent grupperingskode")))</f>
        <v>Anlægstilskud</v>
      </c>
    </row>
    <row r="302" spans="1:14" ht="12" x14ac:dyDescent="0.25">
      <c r="A302" s="35" t="s">
        <v>1803</v>
      </c>
      <c r="B302" s="35" t="s">
        <v>1804</v>
      </c>
      <c r="C302" s="10" t="s">
        <v>158</v>
      </c>
      <c r="D302" s="10" t="s">
        <v>136</v>
      </c>
      <c r="E302" s="10" t="s">
        <v>493</v>
      </c>
      <c r="F302" s="10" t="s">
        <v>159</v>
      </c>
      <c r="G302" s="32" t="str">
        <f t="shared" si="18"/>
        <v>2.32</v>
      </c>
      <c r="H302" s="32" t="str">
        <f t="shared" si="19"/>
        <v>2.32.31</v>
      </c>
      <c r="I302" s="32" t="str">
        <f>VLOOKUP(C302,Hovedkonto!$C$2:$E$11,3,FALSE)</f>
        <v>Transport og infrastruktur</v>
      </c>
      <c r="J302" s="32" t="str">
        <f>VLOOKUP(G302,Hovedfunktion!$E$2:$G$93,3,FALSE)</f>
        <v xml:space="preserve">KOLLEKTIV TRAFIK </v>
      </c>
      <c r="K302" s="32" t="str">
        <f>VLOOKUP(H302,Funktion!$G$2:$J$435,4,FALSE)</f>
        <v>Busdrift</v>
      </c>
      <c r="L302" s="32" t="str">
        <f>VLOOKUP(F302,Dranst!$C$2:$D$10,2,FALSE)</f>
        <v>Anlæg</v>
      </c>
      <c r="M302" s="10" t="s">
        <v>1137</v>
      </c>
      <c r="N302" s="3" t="str">
        <f>IF(M302="001","Anlægstilskud", IF(M302="010","Køb/salg af jord",  IF(M302="015","Køb/salg af bygninger", "Uforvent grupperingskode")))</f>
        <v>Køb/salg af jord</v>
      </c>
    </row>
    <row r="303" spans="1:14" ht="12" x14ac:dyDescent="0.25">
      <c r="A303" s="35" t="s">
        <v>1803</v>
      </c>
      <c r="B303" s="35" t="s">
        <v>1804</v>
      </c>
      <c r="C303" s="10" t="s">
        <v>158</v>
      </c>
      <c r="D303" s="10" t="s">
        <v>136</v>
      </c>
      <c r="E303" s="10" t="s">
        <v>493</v>
      </c>
      <c r="F303" s="10" t="s">
        <v>159</v>
      </c>
      <c r="G303" s="32" t="str">
        <f t="shared" si="18"/>
        <v>2.32</v>
      </c>
      <c r="H303" s="32" t="str">
        <f t="shared" si="19"/>
        <v>2.32.31</v>
      </c>
      <c r="I303" s="32" t="str">
        <f>VLOOKUP(C303,Hovedkonto!$C$2:$E$11,3,FALSE)</f>
        <v>Transport og infrastruktur</v>
      </c>
      <c r="J303" s="32" t="str">
        <f>VLOOKUP(G303,Hovedfunktion!$E$2:$G$93,3,FALSE)</f>
        <v xml:space="preserve">KOLLEKTIV TRAFIK </v>
      </c>
      <c r="K303" s="32" t="str">
        <f>VLOOKUP(H303,Funktion!$G$2:$J$435,4,FALSE)</f>
        <v>Busdrift</v>
      </c>
      <c r="L303" s="32" t="str">
        <f>VLOOKUP(F303,Dranst!$C$2:$D$10,2,FALSE)</f>
        <v>Anlæg</v>
      </c>
      <c r="M303" s="10" t="s">
        <v>16</v>
      </c>
      <c r="N303" s="3" t="str">
        <f>IF(M303="001","Anlægstilskud", IF(M303="010","Køb/salg af jord",  IF(M303="015","Køb/salg af bygninger", "Uforvent grupperingskode")))</f>
        <v>Køb/salg af bygninger</v>
      </c>
    </row>
    <row r="304" spans="1:14" ht="12" x14ac:dyDescent="0.25">
      <c r="A304" s="35" t="s">
        <v>1803</v>
      </c>
      <c r="B304" s="35" t="s">
        <v>1804</v>
      </c>
      <c r="C304" s="10" t="s">
        <v>158</v>
      </c>
      <c r="D304" s="10" t="s">
        <v>136</v>
      </c>
      <c r="E304" s="10" t="s">
        <v>517</v>
      </c>
      <c r="F304" s="10" t="s">
        <v>157</v>
      </c>
      <c r="G304" s="32" t="str">
        <f t="shared" si="18"/>
        <v>2.32</v>
      </c>
      <c r="H304" s="32" t="str">
        <f t="shared" si="19"/>
        <v>2.32.33</v>
      </c>
      <c r="I304" s="32" t="str">
        <f>VLOOKUP(C304,Hovedkonto!$C$2:$E$11,3,FALSE)</f>
        <v>Transport og infrastruktur</v>
      </c>
      <c r="J304" s="32" t="str">
        <f>VLOOKUP(G304,Hovedfunktion!$E$2:$G$93,3,FALSE)</f>
        <v xml:space="preserve">KOLLEKTIV TRAFIK </v>
      </c>
      <c r="K304" s="32" t="str">
        <f>VLOOKUP(H304,Funktion!$G$2:$J$435,4,FALSE)</f>
        <v>Færgedrift</v>
      </c>
      <c r="L304" s="32" t="str">
        <f>VLOOKUP(F304,Dranst!$C$2:$D$10,2,FALSE)</f>
        <v>Drift</v>
      </c>
      <c r="M304" s="10" t="s">
        <v>1136</v>
      </c>
      <c r="N304" s="3" t="s">
        <v>610</v>
      </c>
    </row>
    <row r="305" spans="1:14" ht="12" x14ac:dyDescent="0.25">
      <c r="A305" s="35" t="s">
        <v>1803</v>
      </c>
      <c r="B305" s="35" t="s">
        <v>1804</v>
      </c>
      <c r="C305" s="10" t="s">
        <v>158</v>
      </c>
      <c r="D305" s="10" t="s">
        <v>136</v>
      </c>
      <c r="E305" s="10" t="s">
        <v>517</v>
      </c>
      <c r="F305" s="10" t="s">
        <v>159</v>
      </c>
      <c r="G305" s="32" t="str">
        <f t="shared" si="18"/>
        <v>2.32</v>
      </c>
      <c r="H305" s="32" t="str">
        <f t="shared" si="19"/>
        <v>2.32.33</v>
      </c>
      <c r="I305" s="32" t="str">
        <f>VLOOKUP(C305,Hovedkonto!$C$2:$E$11,3,FALSE)</f>
        <v>Transport og infrastruktur</v>
      </c>
      <c r="J305" s="32" t="str">
        <f>VLOOKUP(G305,Hovedfunktion!$E$2:$G$93,3,FALSE)</f>
        <v xml:space="preserve">KOLLEKTIV TRAFIK </v>
      </c>
      <c r="K305" s="32" t="str">
        <f>VLOOKUP(H305,Funktion!$G$2:$J$435,4,FALSE)</f>
        <v>Færgedrift</v>
      </c>
      <c r="L305" s="32" t="str">
        <f>VLOOKUP(F305,Dranst!$C$2:$D$10,2,FALSE)</f>
        <v>Anlæg</v>
      </c>
      <c r="M305" s="10" t="s">
        <v>1136</v>
      </c>
      <c r="N305" s="3" t="str">
        <f t="shared" ref="N305:N310" si="21">IF(M305="001","Anlægstilskud", IF(M305="010","Køb/salg af jord",  IF(M305="015","Køb/salg af bygninger", "Uforvent grupperingskode")))</f>
        <v>Anlægstilskud</v>
      </c>
    </row>
    <row r="306" spans="1:14" ht="12" x14ac:dyDescent="0.25">
      <c r="A306" s="35" t="s">
        <v>1803</v>
      </c>
      <c r="B306" s="35" t="s">
        <v>1804</v>
      </c>
      <c r="C306" s="10" t="s">
        <v>158</v>
      </c>
      <c r="D306" s="10" t="s">
        <v>136</v>
      </c>
      <c r="E306" s="10" t="s">
        <v>517</v>
      </c>
      <c r="F306" s="10" t="s">
        <v>159</v>
      </c>
      <c r="G306" s="32" t="str">
        <f t="shared" si="18"/>
        <v>2.32</v>
      </c>
      <c r="H306" s="32" t="str">
        <f t="shared" si="19"/>
        <v>2.32.33</v>
      </c>
      <c r="I306" s="32" t="str">
        <f>VLOOKUP(C306,Hovedkonto!$C$2:$E$11,3,FALSE)</f>
        <v>Transport og infrastruktur</v>
      </c>
      <c r="J306" s="32" t="str">
        <f>VLOOKUP(G306,Hovedfunktion!$E$2:$G$93,3,FALSE)</f>
        <v xml:space="preserve">KOLLEKTIV TRAFIK </v>
      </c>
      <c r="K306" s="32" t="str">
        <f>VLOOKUP(H306,Funktion!$G$2:$J$435,4,FALSE)</f>
        <v>Færgedrift</v>
      </c>
      <c r="L306" s="32" t="str">
        <f>VLOOKUP(F306,Dranst!$C$2:$D$10,2,FALSE)</f>
        <v>Anlæg</v>
      </c>
      <c r="M306" s="10" t="s">
        <v>1137</v>
      </c>
      <c r="N306" s="3" t="str">
        <f t="shared" si="21"/>
        <v>Køb/salg af jord</v>
      </c>
    </row>
    <row r="307" spans="1:14" ht="12" x14ac:dyDescent="0.25">
      <c r="A307" s="35" t="s">
        <v>1803</v>
      </c>
      <c r="B307" s="35" t="s">
        <v>1804</v>
      </c>
      <c r="C307" s="10" t="s">
        <v>158</v>
      </c>
      <c r="D307" s="10" t="s">
        <v>136</v>
      </c>
      <c r="E307" s="10" t="s">
        <v>517</v>
      </c>
      <c r="F307" s="10" t="s">
        <v>159</v>
      </c>
      <c r="G307" s="32" t="str">
        <f t="shared" si="18"/>
        <v>2.32</v>
      </c>
      <c r="H307" s="32" t="str">
        <f t="shared" si="19"/>
        <v>2.32.33</v>
      </c>
      <c r="I307" s="32" t="str">
        <f>VLOOKUP(C307,Hovedkonto!$C$2:$E$11,3,FALSE)</f>
        <v>Transport og infrastruktur</v>
      </c>
      <c r="J307" s="32" t="str">
        <f>VLOOKUP(G307,Hovedfunktion!$E$2:$G$93,3,FALSE)</f>
        <v xml:space="preserve">KOLLEKTIV TRAFIK </v>
      </c>
      <c r="K307" s="32" t="str">
        <f>VLOOKUP(H307,Funktion!$G$2:$J$435,4,FALSE)</f>
        <v>Færgedrift</v>
      </c>
      <c r="L307" s="32" t="str">
        <f>VLOOKUP(F307,Dranst!$C$2:$D$10,2,FALSE)</f>
        <v>Anlæg</v>
      </c>
      <c r="M307" s="10" t="s">
        <v>16</v>
      </c>
      <c r="N307" s="3" t="str">
        <f t="shared" si="21"/>
        <v>Køb/salg af bygninger</v>
      </c>
    </row>
    <row r="308" spans="1:14" ht="12" x14ac:dyDescent="0.25">
      <c r="A308" s="35" t="s">
        <v>1803</v>
      </c>
      <c r="B308" s="35" t="s">
        <v>1804</v>
      </c>
      <c r="C308" s="10" t="s">
        <v>158</v>
      </c>
      <c r="D308" s="10" t="s">
        <v>136</v>
      </c>
      <c r="E308" s="10" t="s">
        <v>518</v>
      </c>
      <c r="F308" s="10" t="s">
        <v>159</v>
      </c>
      <c r="G308" s="32" t="str">
        <f t="shared" si="18"/>
        <v>2.32</v>
      </c>
      <c r="H308" s="32" t="str">
        <f t="shared" si="19"/>
        <v>2.32.34</v>
      </c>
      <c r="I308" s="32" t="str">
        <f>VLOOKUP(C308,Hovedkonto!$C$2:$E$11,3,FALSE)</f>
        <v>Transport og infrastruktur</v>
      </c>
      <c r="J308" s="32" t="str">
        <f>VLOOKUP(G308,Hovedfunktion!$E$2:$G$93,3,FALSE)</f>
        <v xml:space="preserve">KOLLEKTIV TRAFIK </v>
      </c>
      <c r="K308" s="32" t="str">
        <f>VLOOKUP(H308,Funktion!$G$2:$J$435,4,FALSE)</f>
        <v>Lufthavne</v>
      </c>
      <c r="L308" s="32" t="str">
        <f>VLOOKUP(F308,Dranst!$C$2:$D$10,2,FALSE)</f>
        <v>Anlæg</v>
      </c>
      <c r="M308" s="10" t="s">
        <v>1136</v>
      </c>
      <c r="N308" s="3" t="str">
        <f t="shared" si="21"/>
        <v>Anlægstilskud</v>
      </c>
    </row>
    <row r="309" spans="1:14" ht="12" x14ac:dyDescent="0.25">
      <c r="A309" s="35" t="s">
        <v>1803</v>
      </c>
      <c r="B309" s="35" t="s">
        <v>1804</v>
      </c>
      <c r="C309" s="10" t="s">
        <v>158</v>
      </c>
      <c r="D309" s="10" t="s">
        <v>136</v>
      </c>
      <c r="E309" s="10" t="s">
        <v>518</v>
      </c>
      <c r="F309" s="10" t="s">
        <v>159</v>
      </c>
      <c r="G309" s="32" t="str">
        <f t="shared" si="18"/>
        <v>2.32</v>
      </c>
      <c r="H309" s="32" t="str">
        <f t="shared" si="19"/>
        <v>2.32.34</v>
      </c>
      <c r="I309" s="32" t="str">
        <f>VLOOKUP(C309,Hovedkonto!$C$2:$E$11,3,FALSE)</f>
        <v>Transport og infrastruktur</v>
      </c>
      <c r="J309" s="32" t="str">
        <f>VLOOKUP(G309,Hovedfunktion!$E$2:$G$93,3,FALSE)</f>
        <v xml:space="preserve">KOLLEKTIV TRAFIK </v>
      </c>
      <c r="K309" s="32" t="str">
        <f>VLOOKUP(H309,Funktion!$G$2:$J$435,4,FALSE)</f>
        <v>Lufthavne</v>
      </c>
      <c r="L309" s="32" t="str">
        <f>VLOOKUP(F309,Dranst!$C$2:$D$10,2,FALSE)</f>
        <v>Anlæg</v>
      </c>
      <c r="M309" s="10" t="s">
        <v>1137</v>
      </c>
      <c r="N309" s="3" t="str">
        <f t="shared" si="21"/>
        <v>Køb/salg af jord</v>
      </c>
    </row>
    <row r="310" spans="1:14" ht="12" x14ac:dyDescent="0.25">
      <c r="A310" s="35" t="s">
        <v>1803</v>
      </c>
      <c r="B310" s="35" t="s">
        <v>1804</v>
      </c>
      <c r="C310" s="10" t="s">
        <v>158</v>
      </c>
      <c r="D310" s="10" t="s">
        <v>136</v>
      </c>
      <c r="E310" s="10" t="s">
        <v>518</v>
      </c>
      <c r="F310" s="10" t="s">
        <v>159</v>
      </c>
      <c r="G310" s="32" t="str">
        <f t="shared" si="18"/>
        <v>2.32</v>
      </c>
      <c r="H310" s="32" t="str">
        <f t="shared" si="19"/>
        <v>2.32.34</v>
      </c>
      <c r="I310" s="32" t="str">
        <f>VLOOKUP(C310,Hovedkonto!$C$2:$E$11,3,FALSE)</f>
        <v>Transport og infrastruktur</v>
      </c>
      <c r="J310" s="32" t="str">
        <f>VLOOKUP(G310,Hovedfunktion!$E$2:$G$93,3,FALSE)</f>
        <v xml:space="preserve">KOLLEKTIV TRAFIK </v>
      </c>
      <c r="K310" s="32" t="str">
        <f>VLOOKUP(H310,Funktion!$G$2:$J$435,4,FALSE)</f>
        <v>Lufthavne</v>
      </c>
      <c r="L310" s="32" t="str">
        <f>VLOOKUP(F310,Dranst!$C$2:$D$10,2,FALSE)</f>
        <v>Anlæg</v>
      </c>
      <c r="M310" s="10" t="s">
        <v>16</v>
      </c>
      <c r="N310" s="3" t="str">
        <f t="shared" si="21"/>
        <v>Køb/salg af bygninger</v>
      </c>
    </row>
    <row r="311" spans="1:14" ht="12" x14ac:dyDescent="0.25">
      <c r="A311" s="35" t="s">
        <v>1803</v>
      </c>
      <c r="B311" s="35" t="s">
        <v>1804</v>
      </c>
      <c r="C311" s="10" t="s">
        <v>158</v>
      </c>
      <c r="D311" s="10" t="s">
        <v>136</v>
      </c>
      <c r="E311" s="10" t="s">
        <v>137</v>
      </c>
      <c r="F311" s="10" t="s">
        <v>157</v>
      </c>
      <c r="G311" s="32" t="str">
        <f t="shared" si="18"/>
        <v>2.32</v>
      </c>
      <c r="H311" s="32" t="str">
        <f t="shared" si="19"/>
        <v>2.32.35</v>
      </c>
      <c r="I311" s="32" t="str">
        <f>VLOOKUP(C311,Hovedkonto!$C$2:$E$11,3,FALSE)</f>
        <v>Transport og infrastruktur</v>
      </c>
      <c r="J311" s="32" t="str">
        <f>VLOOKUP(G311,Hovedfunktion!$E$2:$G$93,3,FALSE)</f>
        <v xml:space="preserve">KOLLEKTIV TRAFIK </v>
      </c>
      <c r="K311" s="32" t="str">
        <f>VLOOKUP(H311,Funktion!$G$2:$J$435,4,FALSE)</f>
        <v>Jernbanedrift</v>
      </c>
      <c r="L311" s="32" t="str">
        <f>VLOOKUP(F311,Dranst!$C$2:$D$10,2,FALSE)</f>
        <v>Drift</v>
      </c>
      <c r="M311" s="10" t="s">
        <v>1136</v>
      </c>
      <c r="N311" s="3" t="s">
        <v>610</v>
      </c>
    </row>
    <row r="312" spans="1:14" ht="12" x14ac:dyDescent="0.25">
      <c r="A312" s="35" t="s">
        <v>1803</v>
      </c>
      <c r="B312" s="35" t="s">
        <v>1804</v>
      </c>
      <c r="C312" s="10" t="s">
        <v>158</v>
      </c>
      <c r="D312" s="10" t="s">
        <v>136</v>
      </c>
      <c r="E312" s="10" t="s">
        <v>137</v>
      </c>
      <c r="F312" s="10" t="s">
        <v>159</v>
      </c>
      <c r="G312" s="32" t="str">
        <f t="shared" si="18"/>
        <v>2.32</v>
      </c>
      <c r="H312" s="32" t="str">
        <f t="shared" si="19"/>
        <v>2.32.35</v>
      </c>
      <c r="I312" s="32" t="str">
        <f>VLOOKUP(C312,Hovedkonto!$C$2:$E$11,3,FALSE)</f>
        <v>Transport og infrastruktur</v>
      </c>
      <c r="J312" s="32" t="str">
        <f>VLOOKUP(G312,Hovedfunktion!$E$2:$G$93,3,FALSE)</f>
        <v xml:space="preserve">KOLLEKTIV TRAFIK </v>
      </c>
      <c r="K312" s="32" t="str">
        <f>VLOOKUP(H312,Funktion!$G$2:$J$435,4,FALSE)</f>
        <v>Jernbanedrift</v>
      </c>
      <c r="L312" s="32" t="str">
        <f>VLOOKUP(F312,Dranst!$C$2:$D$10,2,FALSE)</f>
        <v>Anlæg</v>
      </c>
      <c r="M312" s="10" t="s">
        <v>1136</v>
      </c>
      <c r="N312" s="3" t="str">
        <f t="shared" ref="N312:N323" si="22">IF(M312="001","Anlægstilskud", IF(M312="010","Køb/salg af jord",  IF(M312="015","Køb/salg af bygninger", "Uforvent grupperingskode")))</f>
        <v>Anlægstilskud</v>
      </c>
    </row>
    <row r="313" spans="1:14" ht="12" x14ac:dyDescent="0.25">
      <c r="A313" s="35" t="s">
        <v>1803</v>
      </c>
      <c r="B313" s="35" t="s">
        <v>1804</v>
      </c>
      <c r="C313" s="10" t="s">
        <v>158</v>
      </c>
      <c r="D313" s="10" t="s">
        <v>136</v>
      </c>
      <c r="E313" s="10" t="s">
        <v>137</v>
      </c>
      <c r="F313" s="10" t="s">
        <v>159</v>
      </c>
      <c r="G313" s="32" t="str">
        <f t="shared" si="18"/>
        <v>2.32</v>
      </c>
      <c r="H313" s="32" t="str">
        <f t="shared" si="19"/>
        <v>2.32.35</v>
      </c>
      <c r="I313" s="32" t="str">
        <f>VLOOKUP(C313,Hovedkonto!$C$2:$E$11,3,FALSE)</f>
        <v>Transport og infrastruktur</v>
      </c>
      <c r="J313" s="32" t="str">
        <f>VLOOKUP(G313,Hovedfunktion!$E$2:$G$93,3,FALSE)</f>
        <v xml:space="preserve">KOLLEKTIV TRAFIK </v>
      </c>
      <c r="K313" s="32" t="str">
        <f>VLOOKUP(H313,Funktion!$G$2:$J$435,4,FALSE)</f>
        <v>Jernbanedrift</v>
      </c>
      <c r="L313" s="32" t="str">
        <f>VLOOKUP(F313,Dranst!$C$2:$D$10,2,FALSE)</f>
        <v>Anlæg</v>
      </c>
      <c r="M313" s="10" t="s">
        <v>1137</v>
      </c>
      <c r="N313" s="3" t="str">
        <f t="shared" si="22"/>
        <v>Køb/salg af jord</v>
      </c>
    </row>
    <row r="314" spans="1:14" ht="12" x14ac:dyDescent="0.25">
      <c r="A314" s="35" t="s">
        <v>1803</v>
      </c>
      <c r="B314" s="35" t="s">
        <v>1804</v>
      </c>
      <c r="C314" s="10" t="s">
        <v>158</v>
      </c>
      <c r="D314" s="10" t="s">
        <v>136</v>
      </c>
      <c r="E314" s="10" t="s">
        <v>137</v>
      </c>
      <c r="F314" s="10" t="s">
        <v>159</v>
      </c>
      <c r="G314" s="32" t="str">
        <f t="shared" si="18"/>
        <v>2.32</v>
      </c>
      <c r="H314" s="32" t="str">
        <f t="shared" si="19"/>
        <v>2.32.35</v>
      </c>
      <c r="I314" s="32" t="str">
        <f>VLOOKUP(C314,Hovedkonto!$C$2:$E$11,3,FALSE)</f>
        <v>Transport og infrastruktur</v>
      </c>
      <c r="J314" s="32" t="str">
        <f>VLOOKUP(G314,Hovedfunktion!$E$2:$G$93,3,FALSE)</f>
        <v xml:space="preserve">KOLLEKTIV TRAFIK </v>
      </c>
      <c r="K314" s="32" t="str">
        <f>VLOOKUP(H314,Funktion!$G$2:$J$435,4,FALSE)</f>
        <v>Jernbanedrift</v>
      </c>
      <c r="L314" s="32" t="str">
        <f>VLOOKUP(F314,Dranst!$C$2:$D$10,2,FALSE)</f>
        <v>Anlæg</v>
      </c>
      <c r="M314" s="10" t="s">
        <v>16</v>
      </c>
      <c r="N314" s="3" t="str">
        <f t="shared" si="22"/>
        <v>Køb/salg af bygninger</v>
      </c>
    </row>
    <row r="315" spans="1:14" ht="12" x14ac:dyDescent="0.25">
      <c r="A315" s="35" t="s">
        <v>1803</v>
      </c>
      <c r="B315" s="35" t="s">
        <v>1804</v>
      </c>
      <c r="C315" s="10" t="s">
        <v>158</v>
      </c>
      <c r="D315" s="10" t="s">
        <v>137</v>
      </c>
      <c r="E315" s="10" t="s">
        <v>494</v>
      </c>
      <c r="F315" s="10" t="s">
        <v>159</v>
      </c>
      <c r="G315" s="32" t="str">
        <f t="shared" si="18"/>
        <v>2.35</v>
      </c>
      <c r="H315" s="32" t="str">
        <f t="shared" si="19"/>
        <v>2.35.40</v>
      </c>
      <c r="I315" s="32" t="str">
        <f>VLOOKUP(C315,Hovedkonto!$C$2:$E$11,3,FALSE)</f>
        <v>Transport og infrastruktur</v>
      </c>
      <c r="J315" s="32" t="str">
        <f>VLOOKUP(G315,Hovedfunktion!$E$2:$G$93,3,FALSE)</f>
        <v xml:space="preserve">HAVNE </v>
      </c>
      <c r="K315" s="32" t="str">
        <f>VLOOKUP(H315,Funktion!$G$2:$J$435,4,FALSE)</f>
        <v>Havne</v>
      </c>
      <c r="L315" s="32" t="str">
        <f>VLOOKUP(F315,Dranst!$C$2:$D$10,2,FALSE)</f>
        <v>Anlæg</v>
      </c>
      <c r="M315" s="10" t="s">
        <v>1136</v>
      </c>
      <c r="N315" s="3" t="str">
        <f t="shared" si="22"/>
        <v>Anlægstilskud</v>
      </c>
    </row>
    <row r="316" spans="1:14" ht="12" x14ac:dyDescent="0.25">
      <c r="A316" s="35" t="s">
        <v>1803</v>
      </c>
      <c r="B316" s="35" t="s">
        <v>1804</v>
      </c>
      <c r="C316" s="10" t="s">
        <v>158</v>
      </c>
      <c r="D316" s="10" t="s">
        <v>137</v>
      </c>
      <c r="E316" s="10" t="s">
        <v>494</v>
      </c>
      <c r="F316" s="10" t="s">
        <v>159</v>
      </c>
      <c r="G316" s="32" t="str">
        <f t="shared" si="18"/>
        <v>2.35</v>
      </c>
      <c r="H316" s="32" t="str">
        <f t="shared" si="19"/>
        <v>2.35.40</v>
      </c>
      <c r="I316" s="32" t="str">
        <f>VLOOKUP(C316,Hovedkonto!$C$2:$E$11,3,FALSE)</f>
        <v>Transport og infrastruktur</v>
      </c>
      <c r="J316" s="32" t="str">
        <f>VLOOKUP(G316,Hovedfunktion!$E$2:$G$93,3,FALSE)</f>
        <v xml:space="preserve">HAVNE </v>
      </c>
      <c r="K316" s="32" t="str">
        <f>VLOOKUP(H316,Funktion!$G$2:$J$435,4,FALSE)</f>
        <v>Havne</v>
      </c>
      <c r="L316" s="32" t="str">
        <f>VLOOKUP(F316,Dranst!$C$2:$D$10,2,FALSE)</f>
        <v>Anlæg</v>
      </c>
      <c r="M316" s="10" t="s">
        <v>1137</v>
      </c>
      <c r="N316" s="3" t="str">
        <f t="shared" si="22"/>
        <v>Køb/salg af jord</v>
      </c>
    </row>
    <row r="317" spans="1:14" ht="12" x14ac:dyDescent="0.25">
      <c r="A317" s="35" t="s">
        <v>1803</v>
      </c>
      <c r="B317" s="35" t="s">
        <v>1804</v>
      </c>
      <c r="C317" s="10" t="s">
        <v>158</v>
      </c>
      <c r="D317" s="10" t="s">
        <v>137</v>
      </c>
      <c r="E317" s="10" t="s">
        <v>494</v>
      </c>
      <c r="F317" s="10" t="s">
        <v>159</v>
      </c>
      <c r="G317" s="32" t="str">
        <f t="shared" si="18"/>
        <v>2.35</v>
      </c>
      <c r="H317" s="32" t="str">
        <f t="shared" si="19"/>
        <v>2.35.40</v>
      </c>
      <c r="I317" s="32" t="str">
        <f>VLOOKUP(C317,Hovedkonto!$C$2:$E$11,3,FALSE)</f>
        <v>Transport og infrastruktur</v>
      </c>
      <c r="J317" s="32" t="str">
        <f>VLOOKUP(G317,Hovedfunktion!$E$2:$G$93,3,FALSE)</f>
        <v xml:space="preserve">HAVNE </v>
      </c>
      <c r="K317" s="32" t="str">
        <f>VLOOKUP(H317,Funktion!$G$2:$J$435,4,FALSE)</f>
        <v>Havne</v>
      </c>
      <c r="L317" s="32" t="str">
        <f>VLOOKUP(F317,Dranst!$C$2:$D$10,2,FALSE)</f>
        <v>Anlæg</v>
      </c>
      <c r="M317" s="10" t="s">
        <v>16</v>
      </c>
      <c r="N317" s="3" t="str">
        <f t="shared" si="22"/>
        <v>Køb/salg af bygninger</v>
      </c>
    </row>
    <row r="318" spans="1:14" ht="12" x14ac:dyDescent="0.25">
      <c r="A318" s="35" t="s">
        <v>1803</v>
      </c>
      <c r="B318" s="35" t="s">
        <v>1804</v>
      </c>
      <c r="C318" s="10" t="s">
        <v>158</v>
      </c>
      <c r="D318" s="10" t="s">
        <v>137</v>
      </c>
      <c r="E318" s="10" t="s">
        <v>144</v>
      </c>
      <c r="F318" s="10" t="s">
        <v>159</v>
      </c>
      <c r="G318" s="32" t="str">
        <f t="shared" si="18"/>
        <v>2.35</v>
      </c>
      <c r="H318" s="32" t="str">
        <f t="shared" si="19"/>
        <v>2.35.41</v>
      </c>
      <c r="I318" s="32" t="str">
        <f>VLOOKUP(C318,Hovedkonto!$C$2:$E$11,3,FALSE)</f>
        <v>Transport og infrastruktur</v>
      </c>
      <c r="J318" s="32" t="str">
        <f>VLOOKUP(G318,Hovedfunktion!$E$2:$G$93,3,FALSE)</f>
        <v xml:space="preserve">HAVNE </v>
      </c>
      <c r="K318" s="32" t="str">
        <f>VLOOKUP(H318,Funktion!$G$2:$J$435,4,FALSE)</f>
        <v>Lystbådehavne m.v.</v>
      </c>
      <c r="L318" s="32" t="str">
        <f>VLOOKUP(F318,Dranst!$C$2:$D$10,2,FALSE)</f>
        <v>Anlæg</v>
      </c>
      <c r="M318" s="10" t="s">
        <v>1136</v>
      </c>
      <c r="N318" s="3" t="str">
        <f t="shared" si="22"/>
        <v>Anlægstilskud</v>
      </c>
    </row>
    <row r="319" spans="1:14" ht="12" x14ac:dyDescent="0.25">
      <c r="A319" s="35" t="s">
        <v>1803</v>
      </c>
      <c r="B319" s="35" t="s">
        <v>1804</v>
      </c>
      <c r="C319" s="10" t="s">
        <v>158</v>
      </c>
      <c r="D319" s="10" t="s">
        <v>137</v>
      </c>
      <c r="E319" s="10" t="s">
        <v>144</v>
      </c>
      <c r="F319" s="10" t="s">
        <v>159</v>
      </c>
      <c r="G319" s="32" t="str">
        <f t="shared" si="18"/>
        <v>2.35</v>
      </c>
      <c r="H319" s="32" t="str">
        <f t="shared" si="19"/>
        <v>2.35.41</v>
      </c>
      <c r="I319" s="32" t="str">
        <f>VLOOKUP(C319,Hovedkonto!$C$2:$E$11,3,FALSE)</f>
        <v>Transport og infrastruktur</v>
      </c>
      <c r="J319" s="32" t="str">
        <f>VLOOKUP(G319,Hovedfunktion!$E$2:$G$93,3,FALSE)</f>
        <v xml:space="preserve">HAVNE </v>
      </c>
      <c r="K319" s="32" t="str">
        <f>VLOOKUP(H319,Funktion!$G$2:$J$435,4,FALSE)</f>
        <v>Lystbådehavne m.v.</v>
      </c>
      <c r="L319" s="32" t="str">
        <f>VLOOKUP(F319,Dranst!$C$2:$D$10,2,FALSE)</f>
        <v>Anlæg</v>
      </c>
      <c r="M319" s="10" t="s">
        <v>1137</v>
      </c>
      <c r="N319" s="3" t="str">
        <f t="shared" si="22"/>
        <v>Køb/salg af jord</v>
      </c>
    </row>
    <row r="320" spans="1:14" ht="12" x14ac:dyDescent="0.25">
      <c r="A320" s="35" t="s">
        <v>1803</v>
      </c>
      <c r="B320" s="35" t="s">
        <v>1804</v>
      </c>
      <c r="C320" s="10" t="s">
        <v>158</v>
      </c>
      <c r="D320" s="10" t="s">
        <v>137</v>
      </c>
      <c r="E320" s="10" t="s">
        <v>144</v>
      </c>
      <c r="F320" s="10" t="s">
        <v>159</v>
      </c>
      <c r="G320" s="32" t="str">
        <f t="shared" si="18"/>
        <v>2.35</v>
      </c>
      <c r="H320" s="32" t="str">
        <f t="shared" si="19"/>
        <v>2.35.41</v>
      </c>
      <c r="I320" s="32" t="str">
        <f>VLOOKUP(C320,Hovedkonto!$C$2:$E$11,3,FALSE)</f>
        <v>Transport og infrastruktur</v>
      </c>
      <c r="J320" s="32" t="str">
        <f>VLOOKUP(G320,Hovedfunktion!$E$2:$G$93,3,FALSE)</f>
        <v xml:space="preserve">HAVNE </v>
      </c>
      <c r="K320" s="32" t="str">
        <f>VLOOKUP(H320,Funktion!$G$2:$J$435,4,FALSE)</f>
        <v>Lystbådehavne m.v.</v>
      </c>
      <c r="L320" s="32" t="str">
        <f>VLOOKUP(F320,Dranst!$C$2:$D$10,2,FALSE)</f>
        <v>Anlæg</v>
      </c>
      <c r="M320" s="10" t="s">
        <v>16</v>
      </c>
      <c r="N320" s="3" t="str">
        <f t="shared" si="22"/>
        <v>Køb/salg af bygninger</v>
      </c>
    </row>
    <row r="321" spans="1:14" ht="12" x14ac:dyDescent="0.25">
      <c r="A321" s="35" t="s">
        <v>1803</v>
      </c>
      <c r="B321" s="35" t="s">
        <v>1804</v>
      </c>
      <c r="C321" s="10" t="s">
        <v>158</v>
      </c>
      <c r="D321" s="10" t="s">
        <v>137</v>
      </c>
      <c r="E321" s="10" t="s">
        <v>149</v>
      </c>
      <c r="F321" s="10" t="s">
        <v>159</v>
      </c>
      <c r="G321" s="32" t="str">
        <f t="shared" si="18"/>
        <v>2.35</v>
      </c>
      <c r="H321" s="32" t="str">
        <f t="shared" si="19"/>
        <v>2.35.42</v>
      </c>
      <c r="I321" s="32" t="str">
        <f>VLOOKUP(C321,Hovedkonto!$C$2:$E$11,3,FALSE)</f>
        <v>Transport og infrastruktur</v>
      </c>
      <c r="J321" s="32" t="str">
        <f>VLOOKUP(G321,Hovedfunktion!$E$2:$G$93,3,FALSE)</f>
        <v xml:space="preserve">HAVNE </v>
      </c>
      <c r="K321" s="32" t="str">
        <f>VLOOKUP(H321,Funktion!$G$2:$J$435,4,FALSE)</f>
        <v>Kystbeskyttelse</v>
      </c>
      <c r="L321" s="32" t="str">
        <f>VLOOKUP(F321,Dranst!$C$2:$D$10,2,FALSE)</f>
        <v>Anlæg</v>
      </c>
      <c r="M321" s="10" t="s">
        <v>1136</v>
      </c>
      <c r="N321" s="3" t="str">
        <f t="shared" si="22"/>
        <v>Anlægstilskud</v>
      </c>
    </row>
    <row r="322" spans="1:14" ht="12" x14ac:dyDescent="0.25">
      <c r="A322" s="35" t="s">
        <v>1803</v>
      </c>
      <c r="B322" s="35" t="s">
        <v>1804</v>
      </c>
      <c r="C322" s="10" t="s">
        <v>158</v>
      </c>
      <c r="D322" s="10" t="s">
        <v>137</v>
      </c>
      <c r="E322" s="10" t="s">
        <v>149</v>
      </c>
      <c r="F322" s="10" t="s">
        <v>159</v>
      </c>
      <c r="G322" s="32" t="str">
        <f t="shared" ref="G322:G385" si="23">CONCATENATE(C322,".",D322)</f>
        <v>2.35</v>
      </c>
      <c r="H322" s="32" t="str">
        <f t="shared" ref="H322:H385" si="24">CONCATENATE(C322,".",D322,".",E322)</f>
        <v>2.35.42</v>
      </c>
      <c r="I322" s="32" t="str">
        <f>VLOOKUP(C322,Hovedkonto!$C$2:$E$11,3,FALSE)</f>
        <v>Transport og infrastruktur</v>
      </c>
      <c r="J322" s="32" t="str">
        <f>VLOOKUP(G322,Hovedfunktion!$E$2:$G$93,3,FALSE)</f>
        <v xml:space="preserve">HAVNE </v>
      </c>
      <c r="K322" s="32" t="str">
        <f>VLOOKUP(H322,Funktion!$G$2:$J$435,4,FALSE)</f>
        <v>Kystbeskyttelse</v>
      </c>
      <c r="L322" s="32" t="str">
        <f>VLOOKUP(F322,Dranst!$C$2:$D$10,2,FALSE)</f>
        <v>Anlæg</v>
      </c>
      <c r="M322" s="10" t="s">
        <v>1137</v>
      </c>
      <c r="N322" s="3" t="str">
        <f t="shared" si="22"/>
        <v>Køb/salg af jord</v>
      </c>
    </row>
    <row r="323" spans="1:14" ht="12" x14ac:dyDescent="0.25">
      <c r="A323" s="35" t="s">
        <v>1803</v>
      </c>
      <c r="B323" s="35" t="s">
        <v>1804</v>
      </c>
      <c r="C323" s="10" t="s">
        <v>158</v>
      </c>
      <c r="D323" s="10" t="s">
        <v>137</v>
      </c>
      <c r="E323" s="10" t="s">
        <v>149</v>
      </c>
      <c r="F323" s="10" t="s">
        <v>159</v>
      </c>
      <c r="G323" s="32" t="str">
        <f t="shared" si="23"/>
        <v>2.35</v>
      </c>
      <c r="H323" s="32" t="str">
        <f t="shared" si="24"/>
        <v>2.35.42</v>
      </c>
      <c r="I323" s="32" t="str">
        <f>VLOOKUP(C323,Hovedkonto!$C$2:$E$11,3,FALSE)</f>
        <v>Transport og infrastruktur</v>
      </c>
      <c r="J323" s="32" t="str">
        <f>VLOOKUP(G323,Hovedfunktion!$E$2:$G$93,3,FALSE)</f>
        <v xml:space="preserve">HAVNE </v>
      </c>
      <c r="K323" s="32" t="str">
        <f>VLOOKUP(H323,Funktion!$G$2:$J$435,4,FALSE)</f>
        <v>Kystbeskyttelse</v>
      </c>
      <c r="L323" s="32" t="str">
        <f>VLOOKUP(F323,Dranst!$C$2:$D$10,2,FALSE)</f>
        <v>Anlæg</v>
      </c>
      <c r="M323" s="10" t="s">
        <v>16</v>
      </c>
      <c r="N323" s="3" t="str">
        <f t="shared" si="22"/>
        <v>Køb/salg af bygninger</v>
      </c>
    </row>
    <row r="324" spans="1:14" ht="12" x14ac:dyDescent="0.25">
      <c r="A324" s="35" t="s">
        <v>1803</v>
      </c>
      <c r="B324" s="35" t="s">
        <v>1804</v>
      </c>
      <c r="C324" s="10" t="s">
        <v>159</v>
      </c>
      <c r="D324" s="10" t="s">
        <v>133</v>
      </c>
      <c r="E324" s="10" t="s">
        <v>22</v>
      </c>
      <c r="F324" s="10" t="s">
        <v>157</v>
      </c>
      <c r="G324" s="32" t="str">
        <f t="shared" si="23"/>
        <v>3.22</v>
      </c>
      <c r="H324" s="32" t="str">
        <f t="shared" si="24"/>
        <v>3.22.01</v>
      </c>
      <c r="I324" s="32" t="str">
        <f>VLOOKUP(C324,Hovedkonto!$C$2:$E$11,3,FALSE)</f>
        <v>Undervisning og kultur</v>
      </c>
      <c r="J324" s="32" t="str">
        <f>VLOOKUP(G324,Hovedfunktion!$E$2:$G$93,3,FALSE)</f>
        <v xml:space="preserve">FOLKESKOLEN M.M. </v>
      </c>
      <c r="K324" s="32" t="str">
        <f>VLOOKUP(H324,Funktion!$G$2:$J$435,4,FALSE)</f>
        <v>Folkeskoler</v>
      </c>
      <c r="L324" s="32" t="str">
        <f>VLOOKUP(F324,Dranst!$C$2:$D$10,2,FALSE)</f>
        <v>Drift</v>
      </c>
      <c r="M324" s="10" t="s">
        <v>1140</v>
      </c>
      <c r="N324" s="3" t="s">
        <v>611</v>
      </c>
    </row>
    <row r="325" spans="1:14" ht="12" x14ac:dyDescent="0.25">
      <c r="A325" s="35" t="s">
        <v>1803</v>
      </c>
      <c r="B325" s="35" t="s">
        <v>1804</v>
      </c>
      <c r="C325" s="10" t="s">
        <v>159</v>
      </c>
      <c r="D325" s="10" t="s">
        <v>133</v>
      </c>
      <c r="E325" s="10" t="s">
        <v>22</v>
      </c>
      <c r="F325" s="10" t="s">
        <v>157</v>
      </c>
      <c r="G325" s="32" t="str">
        <f t="shared" si="23"/>
        <v>3.22</v>
      </c>
      <c r="H325" s="32" t="str">
        <f t="shared" si="24"/>
        <v>3.22.01</v>
      </c>
      <c r="I325" s="32" t="str">
        <f>VLOOKUP(C325,Hovedkonto!$C$2:$E$11,3,FALSE)</f>
        <v>Undervisning og kultur</v>
      </c>
      <c r="J325" s="32" t="str">
        <f>VLOOKUP(G325,Hovedfunktion!$E$2:$G$93,3,FALSE)</f>
        <v xml:space="preserve">FOLKESKOLEN M.M. </v>
      </c>
      <c r="K325" s="32" t="str">
        <f>VLOOKUP(H325,Funktion!$G$2:$J$435,4,FALSE)</f>
        <v>Folkeskoler</v>
      </c>
      <c r="L325" s="32" t="str">
        <f>VLOOKUP(F325,Dranst!$C$2:$D$10,2,FALSE)</f>
        <v>Drift</v>
      </c>
      <c r="M325" s="10" t="s">
        <v>1203</v>
      </c>
      <c r="N325" s="3" t="s">
        <v>1204</v>
      </c>
    </row>
    <row r="326" spans="1:14" ht="12" x14ac:dyDescent="0.25">
      <c r="A326" s="35" t="s">
        <v>1803</v>
      </c>
      <c r="B326" s="35" t="s">
        <v>1804</v>
      </c>
      <c r="C326" s="10" t="s">
        <v>159</v>
      </c>
      <c r="D326" s="10" t="s">
        <v>133</v>
      </c>
      <c r="E326" s="10" t="s">
        <v>22</v>
      </c>
      <c r="F326" s="10" t="s">
        <v>158</v>
      </c>
      <c r="G326" s="32" t="str">
        <f t="shared" si="23"/>
        <v>3.22</v>
      </c>
      <c r="H326" s="32" t="str">
        <f t="shared" si="24"/>
        <v>3.22.01</v>
      </c>
      <c r="I326" s="32" t="str">
        <f>VLOOKUP(C326,Hovedkonto!$C$2:$E$11,3,FALSE)</f>
        <v>Undervisning og kultur</v>
      </c>
      <c r="J326" s="32" t="str">
        <f>VLOOKUP(G326,Hovedfunktion!$E$2:$G$93,3,FALSE)</f>
        <v xml:space="preserve">FOLKESKOLEN M.M. </v>
      </c>
      <c r="K326" s="32" t="str">
        <f>VLOOKUP(H326,Funktion!$G$2:$J$435,4,FALSE)</f>
        <v>Folkeskoler</v>
      </c>
      <c r="L326" s="32" t="str">
        <f>VLOOKUP(F326,Dranst!$C$2:$D$10,2,FALSE)</f>
        <v>Statsrefusion</v>
      </c>
      <c r="M326" s="10" t="s">
        <v>1142</v>
      </c>
      <c r="N326" s="3" t="s">
        <v>612</v>
      </c>
    </row>
    <row r="327" spans="1:14" ht="12" x14ac:dyDescent="0.25">
      <c r="A327" s="35" t="s">
        <v>1803</v>
      </c>
      <c r="B327" s="35" t="s">
        <v>1804</v>
      </c>
      <c r="C327" s="10" t="s">
        <v>159</v>
      </c>
      <c r="D327" s="10" t="s">
        <v>133</v>
      </c>
      <c r="E327" s="10" t="s">
        <v>22</v>
      </c>
      <c r="F327" s="10" t="s">
        <v>159</v>
      </c>
      <c r="G327" s="32" t="str">
        <f t="shared" si="23"/>
        <v>3.22</v>
      </c>
      <c r="H327" s="32" t="str">
        <f t="shared" si="24"/>
        <v>3.22.01</v>
      </c>
      <c r="I327" s="32" t="str">
        <f>VLOOKUP(C327,Hovedkonto!$C$2:$E$11,3,FALSE)</f>
        <v>Undervisning og kultur</v>
      </c>
      <c r="J327" s="32" t="str">
        <f>VLOOKUP(G327,Hovedfunktion!$E$2:$G$93,3,FALSE)</f>
        <v xml:space="preserve">FOLKESKOLEN M.M. </v>
      </c>
      <c r="K327" s="32" t="str">
        <f>VLOOKUP(H327,Funktion!$G$2:$J$435,4,FALSE)</f>
        <v>Folkeskoler</v>
      </c>
      <c r="L327" s="32" t="str">
        <f>VLOOKUP(F327,Dranst!$C$2:$D$10,2,FALSE)</f>
        <v>Anlæg</v>
      </c>
      <c r="M327" s="10" t="s">
        <v>1136</v>
      </c>
      <c r="N327" s="3" t="str">
        <f t="shared" ref="N327:N338" si="25">IF(M327="001","Anlægstilskud", IF(M327="010","Køb/salg af jord",  IF(M327="015","Køb/salg af bygninger", "Uforvent grupperingskode")))</f>
        <v>Anlægstilskud</v>
      </c>
    </row>
    <row r="328" spans="1:14" ht="12" x14ac:dyDescent="0.25">
      <c r="A328" s="35" t="s">
        <v>1803</v>
      </c>
      <c r="B328" s="35" t="s">
        <v>1804</v>
      </c>
      <c r="C328" s="10" t="s">
        <v>159</v>
      </c>
      <c r="D328" s="10" t="s">
        <v>133</v>
      </c>
      <c r="E328" s="10" t="s">
        <v>22</v>
      </c>
      <c r="F328" s="10" t="s">
        <v>159</v>
      </c>
      <c r="G328" s="32" t="str">
        <f t="shared" si="23"/>
        <v>3.22</v>
      </c>
      <c r="H328" s="32" t="str">
        <f t="shared" si="24"/>
        <v>3.22.01</v>
      </c>
      <c r="I328" s="32" t="str">
        <f>VLOOKUP(C328,Hovedkonto!$C$2:$E$11,3,FALSE)</f>
        <v>Undervisning og kultur</v>
      </c>
      <c r="J328" s="32" t="str">
        <f>VLOOKUP(G328,Hovedfunktion!$E$2:$G$93,3,FALSE)</f>
        <v xml:space="preserve">FOLKESKOLEN M.M. </v>
      </c>
      <c r="K328" s="32" t="str">
        <f>VLOOKUP(H328,Funktion!$G$2:$J$435,4,FALSE)</f>
        <v>Folkeskoler</v>
      </c>
      <c r="L328" s="32" t="str">
        <f>VLOOKUP(F328,Dranst!$C$2:$D$10,2,FALSE)</f>
        <v>Anlæg</v>
      </c>
      <c r="M328" s="10" t="s">
        <v>1137</v>
      </c>
      <c r="N328" s="3" t="str">
        <f t="shared" si="25"/>
        <v>Køb/salg af jord</v>
      </c>
    </row>
    <row r="329" spans="1:14" ht="12" x14ac:dyDescent="0.25">
      <c r="A329" s="35" t="s">
        <v>1803</v>
      </c>
      <c r="B329" s="35" t="s">
        <v>1804</v>
      </c>
      <c r="C329" s="10" t="s">
        <v>159</v>
      </c>
      <c r="D329" s="10" t="s">
        <v>133</v>
      </c>
      <c r="E329" s="10" t="s">
        <v>22</v>
      </c>
      <c r="F329" s="10" t="s">
        <v>159</v>
      </c>
      <c r="G329" s="32" t="str">
        <f t="shared" si="23"/>
        <v>3.22</v>
      </c>
      <c r="H329" s="32" t="str">
        <f t="shared" si="24"/>
        <v>3.22.01</v>
      </c>
      <c r="I329" s="32" t="str">
        <f>VLOOKUP(C329,Hovedkonto!$C$2:$E$11,3,FALSE)</f>
        <v>Undervisning og kultur</v>
      </c>
      <c r="J329" s="32" t="str">
        <f>VLOOKUP(G329,Hovedfunktion!$E$2:$G$93,3,FALSE)</f>
        <v xml:space="preserve">FOLKESKOLEN M.M. </v>
      </c>
      <c r="K329" s="32" t="str">
        <f>VLOOKUP(H329,Funktion!$G$2:$J$435,4,FALSE)</f>
        <v>Folkeskoler</v>
      </c>
      <c r="L329" s="32" t="str">
        <f>VLOOKUP(F329,Dranst!$C$2:$D$10,2,FALSE)</f>
        <v>Anlæg</v>
      </c>
      <c r="M329" s="10" t="s">
        <v>16</v>
      </c>
      <c r="N329" s="3" t="str">
        <f t="shared" si="25"/>
        <v>Køb/salg af bygninger</v>
      </c>
    </row>
    <row r="330" spans="1:14" ht="12" x14ac:dyDescent="0.25">
      <c r="A330" s="35" t="s">
        <v>1803</v>
      </c>
      <c r="B330" s="35" t="s">
        <v>1804</v>
      </c>
      <c r="C330" s="10" t="s">
        <v>159</v>
      </c>
      <c r="D330" s="10" t="s">
        <v>133</v>
      </c>
      <c r="E330" s="10" t="s">
        <v>23</v>
      </c>
      <c r="F330" s="10" t="s">
        <v>159</v>
      </c>
      <c r="G330" s="32" t="str">
        <f t="shared" si="23"/>
        <v>3.22</v>
      </c>
      <c r="H330" s="32" t="str">
        <f t="shared" si="24"/>
        <v>3.22.02</v>
      </c>
      <c r="I330" s="32" t="str">
        <f>VLOOKUP(C330,Hovedkonto!$C$2:$E$11,3,FALSE)</f>
        <v>Undervisning og kultur</v>
      </c>
      <c r="J330" s="32" t="str">
        <f>VLOOKUP(G330,Hovedfunktion!$E$2:$G$93,3,FALSE)</f>
        <v xml:space="preserve">FOLKESKOLEN M.M. </v>
      </c>
      <c r="K330" s="32" t="str">
        <f>VLOOKUP(H330,Funktion!$G$2:$J$435,4,FALSE)</f>
        <v>Fællesudgifter for kommunens samlede skolevæsen</v>
      </c>
      <c r="L330" s="32" t="str">
        <f>VLOOKUP(F330,Dranst!$C$2:$D$10,2,FALSE)</f>
        <v>Anlæg</v>
      </c>
      <c r="M330" s="10" t="s">
        <v>1136</v>
      </c>
      <c r="N330" s="3" t="str">
        <f t="shared" si="25"/>
        <v>Anlægstilskud</v>
      </c>
    </row>
    <row r="331" spans="1:14" ht="12" x14ac:dyDescent="0.25">
      <c r="A331" s="35" t="s">
        <v>1803</v>
      </c>
      <c r="B331" s="35" t="s">
        <v>1804</v>
      </c>
      <c r="C331" s="10" t="s">
        <v>159</v>
      </c>
      <c r="D331" s="10" t="s">
        <v>133</v>
      </c>
      <c r="E331" s="10" t="s">
        <v>23</v>
      </c>
      <c r="F331" s="10" t="s">
        <v>159</v>
      </c>
      <c r="G331" s="32" t="str">
        <f t="shared" si="23"/>
        <v>3.22</v>
      </c>
      <c r="H331" s="32" t="str">
        <f t="shared" si="24"/>
        <v>3.22.02</v>
      </c>
      <c r="I331" s="32" t="str">
        <f>VLOOKUP(C331,Hovedkonto!$C$2:$E$11,3,FALSE)</f>
        <v>Undervisning og kultur</v>
      </c>
      <c r="J331" s="32" t="str">
        <f>VLOOKUP(G331,Hovedfunktion!$E$2:$G$93,3,FALSE)</f>
        <v xml:space="preserve">FOLKESKOLEN M.M. </v>
      </c>
      <c r="K331" s="32" t="str">
        <f>VLOOKUP(H331,Funktion!$G$2:$J$435,4,FALSE)</f>
        <v>Fællesudgifter for kommunens samlede skolevæsen</v>
      </c>
      <c r="L331" s="32" t="str">
        <f>VLOOKUP(F331,Dranst!$C$2:$D$10,2,FALSE)</f>
        <v>Anlæg</v>
      </c>
      <c r="M331" s="10" t="s">
        <v>1137</v>
      </c>
      <c r="N331" s="3" t="str">
        <f t="shared" si="25"/>
        <v>Køb/salg af jord</v>
      </c>
    </row>
    <row r="332" spans="1:14" ht="12" x14ac:dyDescent="0.25">
      <c r="A332" s="35" t="s">
        <v>1803</v>
      </c>
      <c r="B332" s="35" t="s">
        <v>1804</v>
      </c>
      <c r="C332" s="10" t="s">
        <v>159</v>
      </c>
      <c r="D332" s="10" t="s">
        <v>133</v>
      </c>
      <c r="E332" s="10" t="s">
        <v>23</v>
      </c>
      <c r="F332" s="10" t="s">
        <v>159</v>
      </c>
      <c r="G332" s="32" t="str">
        <f t="shared" si="23"/>
        <v>3.22</v>
      </c>
      <c r="H332" s="32" t="str">
        <f t="shared" si="24"/>
        <v>3.22.02</v>
      </c>
      <c r="I332" s="32" t="str">
        <f>VLOOKUP(C332,Hovedkonto!$C$2:$E$11,3,FALSE)</f>
        <v>Undervisning og kultur</v>
      </c>
      <c r="J332" s="32" t="str">
        <f>VLOOKUP(G332,Hovedfunktion!$E$2:$G$93,3,FALSE)</f>
        <v xml:space="preserve">FOLKESKOLEN M.M. </v>
      </c>
      <c r="K332" s="32" t="str">
        <f>VLOOKUP(H332,Funktion!$G$2:$J$435,4,FALSE)</f>
        <v>Fællesudgifter for kommunens samlede skolevæsen</v>
      </c>
      <c r="L332" s="32" t="str">
        <f>VLOOKUP(F332,Dranst!$C$2:$D$10,2,FALSE)</f>
        <v>Anlæg</v>
      </c>
      <c r="M332" s="10" t="s">
        <v>16</v>
      </c>
      <c r="N332" s="3" t="str">
        <f t="shared" si="25"/>
        <v>Køb/salg af bygninger</v>
      </c>
    </row>
    <row r="333" spans="1:14" ht="12" x14ac:dyDescent="0.25">
      <c r="A333" s="35" t="s">
        <v>1803</v>
      </c>
      <c r="B333" s="35" t="s">
        <v>1804</v>
      </c>
      <c r="C333" s="10" t="s">
        <v>159</v>
      </c>
      <c r="D333" s="10" t="s">
        <v>133</v>
      </c>
      <c r="E333" s="10" t="s">
        <v>24</v>
      </c>
      <c r="F333" s="10" t="s">
        <v>159</v>
      </c>
      <c r="G333" s="32" t="str">
        <f t="shared" si="23"/>
        <v>3.22</v>
      </c>
      <c r="H333" s="32" t="str">
        <f t="shared" si="24"/>
        <v>3.22.03</v>
      </c>
      <c r="I333" s="32" t="str">
        <f>VLOOKUP(C333,Hovedkonto!$C$2:$E$11,3,FALSE)</f>
        <v>Undervisning og kultur</v>
      </c>
      <c r="J333" s="32" t="str">
        <f>VLOOKUP(G333,Hovedfunktion!$E$2:$G$93,3,FALSE)</f>
        <v xml:space="preserve">FOLKESKOLEN M.M. </v>
      </c>
      <c r="K333" s="32" t="str">
        <f>VLOOKUP(H333,Funktion!$G$2:$J$435,4,FALSE)</f>
        <v>Syge- og hjemmeundervisning</v>
      </c>
      <c r="L333" s="32" t="str">
        <f>VLOOKUP(F333,Dranst!$C$2:$D$10,2,FALSE)</f>
        <v>Anlæg</v>
      </c>
      <c r="M333" s="10" t="s">
        <v>1136</v>
      </c>
      <c r="N333" s="3" t="str">
        <f t="shared" si="25"/>
        <v>Anlægstilskud</v>
      </c>
    </row>
    <row r="334" spans="1:14" ht="12" x14ac:dyDescent="0.25">
      <c r="A334" s="35" t="s">
        <v>1803</v>
      </c>
      <c r="B334" s="35" t="s">
        <v>1804</v>
      </c>
      <c r="C334" s="10" t="s">
        <v>159</v>
      </c>
      <c r="D334" s="10" t="s">
        <v>133</v>
      </c>
      <c r="E334" s="10" t="s">
        <v>24</v>
      </c>
      <c r="F334" s="10" t="s">
        <v>159</v>
      </c>
      <c r="G334" s="32" t="str">
        <f t="shared" si="23"/>
        <v>3.22</v>
      </c>
      <c r="H334" s="32" t="str">
        <f t="shared" si="24"/>
        <v>3.22.03</v>
      </c>
      <c r="I334" s="32" t="str">
        <f>VLOOKUP(C334,Hovedkonto!$C$2:$E$11,3,FALSE)</f>
        <v>Undervisning og kultur</v>
      </c>
      <c r="J334" s="32" t="str">
        <f>VLOOKUP(G334,Hovedfunktion!$E$2:$G$93,3,FALSE)</f>
        <v xml:space="preserve">FOLKESKOLEN M.M. </v>
      </c>
      <c r="K334" s="32" t="str">
        <f>VLOOKUP(H334,Funktion!$G$2:$J$435,4,FALSE)</f>
        <v>Syge- og hjemmeundervisning</v>
      </c>
      <c r="L334" s="32" t="str">
        <f>VLOOKUP(F334,Dranst!$C$2:$D$10,2,FALSE)</f>
        <v>Anlæg</v>
      </c>
      <c r="M334" s="10" t="s">
        <v>1137</v>
      </c>
      <c r="N334" s="3" t="str">
        <f t="shared" si="25"/>
        <v>Køb/salg af jord</v>
      </c>
    </row>
    <row r="335" spans="1:14" ht="12" x14ac:dyDescent="0.25">
      <c r="A335" s="35" t="s">
        <v>1803</v>
      </c>
      <c r="B335" s="35" t="s">
        <v>1804</v>
      </c>
      <c r="C335" s="10" t="s">
        <v>159</v>
      </c>
      <c r="D335" s="10" t="s">
        <v>133</v>
      </c>
      <c r="E335" s="10" t="s">
        <v>24</v>
      </c>
      <c r="F335" s="10" t="s">
        <v>159</v>
      </c>
      <c r="G335" s="32" t="str">
        <f t="shared" si="23"/>
        <v>3.22</v>
      </c>
      <c r="H335" s="32" t="str">
        <f t="shared" si="24"/>
        <v>3.22.03</v>
      </c>
      <c r="I335" s="32" t="str">
        <f>VLOOKUP(C335,Hovedkonto!$C$2:$E$11,3,FALSE)</f>
        <v>Undervisning og kultur</v>
      </c>
      <c r="J335" s="32" t="str">
        <f>VLOOKUP(G335,Hovedfunktion!$E$2:$G$93,3,FALSE)</f>
        <v xml:space="preserve">FOLKESKOLEN M.M. </v>
      </c>
      <c r="K335" s="32" t="str">
        <f>VLOOKUP(H335,Funktion!$G$2:$J$435,4,FALSE)</f>
        <v>Syge- og hjemmeundervisning</v>
      </c>
      <c r="L335" s="32" t="str">
        <f>VLOOKUP(F335,Dranst!$C$2:$D$10,2,FALSE)</f>
        <v>Anlæg</v>
      </c>
      <c r="M335" s="10" t="s">
        <v>16</v>
      </c>
      <c r="N335" s="3" t="str">
        <f t="shared" si="25"/>
        <v>Køb/salg af bygninger</v>
      </c>
    </row>
    <row r="336" spans="1:14" ht="12" x14ac:dyDescent="0.25">
      <c r="A336" s="35" t="s">
        <v>1803</v>
      </c>
      <c r="B336" s="35" t="s">
        <v>1804</v>
      </c>
      <c r="C336" s="10" t="s">
        <v>159</v>
      </c>
      <c r="D336" s="10" t="s">
        <v>133</v>
      </c>
      <c r="E336" s="10" t="s">
        <v>25</v>
      </c>
      <c r="F336" s="10" t="s">
        <v>159</v>
      </c>
      <c r="G336" s="32" t="str">
        <f t="shared" si="23"/>
        <v>3.22</v>
      </c>
      <c r="H336" s="32" t="str">
        <f t="shared" si="24"/>
        <v>3.22.04</v>
      </c>
      <c r="I336" s="32" t="str">
        <f>VLOOKUP(C336,Hovedkonto!$C$2:$E$11,3,FALSE)</f>
        <v>Undervisning og kultur</v>
      </c>
      <c r="J336" s="32" t="str">
        <f>VLOOKUP(G336,Hovedfunktion!$E$2:$G$93,3,FALSE)</f>
        <v xml:space="preserve">FOLKESKOLEN M.M. </v>
      </c>
      <c r="K336" s="32" t="str">
        <f>VLOOKUP(H336,Funktion!$G$2:$J$435,4,FALSE)</f>
        <v>Pædagogisk psykologisk rådgivning m.v.</v>
      </c>
      <c r="L336" s="32" t="str">
        <f>VLOOKUP(F336,Dranst!$C$2:$D$10,2,FALSE)</f>
        <v>Anlæg</v>
      </c>
      <c r="M336" s="10" t="s">
        <v>1136</v>
      </c>
      <c r="N336" s="3" t="str">
        <f t="shared" si="25"/>
        <v>Anlægstilskud</v>
      </c>
    </row>
    <row r="337" spans="1:14" ht="12" x14ac:dyDescent="0.25">
      <c r="A337" s="35" t="s">
        <v>1803</v>
      </c>
      <c r="B337" s="35" t="s">
        <v>1804</v>
      </c>
      <c r="C337" s="10" t="s">
        <v>159</v>
      </c>
      <c r="D337" s="10" t="s">
        <v>133</v>
      </c>
      <c r="E337" s="10" t="s">
        <v>25</v>
      </c>
      <c r="F337" s="10" t="s">
        <v>159</v>
      </c>
      <c r="G337" s="32" t="str">
        <f t="shared" si="23"/>
        <v>3.22</v>
      </c>
      <c r="H337" s="32" t="str">
        <f t="shared" si="24"/>
        <v>3.22.04</v>
      </c>
      <c r="I337" s="32" t="str">
        <f>VLOOKUP(C337,Hovedkonto!$C$2:$E$11,3,FALSE)</f>
        <v>Undervisning og kultur</v>
      </c>
      <c r="J337" s="32" t="str">
        <f>VLOOKUP(G337,Hovedfunktion!$E$2:$G$93,3,FALSE)</f>
        <v xml:space="preserve">FOLKESKOLEN M.M. </v>
      </c>
      <c r="K337" s="32" t="str">
        <f>VLOOKUP(H337,Funktion!$G$2:$J$435,4,FALSE)</f>
        <v>Pædagogisk psykologisk rådgivning m.v.</v>
      </c>
      <c r="L337" s="32" t="str">
        <f>VLOOKUP(F337,Dranst!$C$2:$D$10,2,FALSE)</f>
        <v>Anlæg</v>
      </c>
      <c r="M337" s="10" t="s">
        <v>1137</v>
      </c>
      <c r="N337" s="3" t="str">
        <f t="shared" si="25"/>
        <v>Køb/salg af jord</v>
      </c>
    </row>
    <row r="338" spans="1:14" ht="12" x14ac:dyDescent="0.25">
      <c r="A338" s="35" t="s">
        <v>1803</v>
      </c>
      <c r="B338" s="35" t="s">
        <v>1804</v>
      </c>
      <c r="C338" s="10" t="s">
        <v>159</v>
      </c>
      <c r="D338" s="10" t="s">
        <v>133</v>
      </c>
      <c r="E338" s="10" t="s">
        <v>25</v>
      </c>
      <c r="F338" s="10" t="s">
        <v>159</v>
      </c>
      <c r="G338" s="32" t="str">
        <f t="shared" si="23"/>
        <v>3.22</v>
      </c>
      <c r="H338" s="32" t="str">
        <f t="shared" si="24"/>
        <v>3.22.04</v>
      </c>
      <c r="I338" s="32" t="str">
        <f>VLOOKUP(C338,Hovedkonto!$C$2:$E$11,3,FALSE)</f>
        <v>Undervisning og kultur</v>
      </c>
      <c r="J338" s="32" t="str">
        <f>VLOOKUP(G338,Hovedfunktion!$E$2:$G$93,3,FALSE)</f>
        <v xml:space="preserve">FOLKESKOLEN M.M. </v>
      </c>
      <c r="K338" s="32" t="str">
        <f>VLOOKUP(H338,Funktion!$G$2:$J$435,4,FALSE)</f>
        <v>Pædagogisk psykologisk rådgivning m.v.</v>
      </c>
      <c r="L338" s="32" t="str">
        <f>VLOOKUP(F338,Dranst!$C$2:$D$10,2,FALSE)</f>
        <v>Anlæg</v>
      </c>
      <c r="M338" s="10" t="s">
        <v>16</v>
      </c>
      <c r="N338" s="3" t="str">
        <f t="shared" si="25"/>
        <v>Køb/salg af bygninger</v>
      </c>
    </row>
    <row r="339" spans="1:14" ht="12" x14ac:dyDescent="0.25">
      <c r="A339" s="35" t="s">
        <v>1803</v>
      </c>
      <c r="B339" s="35" t="s">
        <v>1804</v>
      </c>
      <c r="C339" s="10" t="s">
        <v>159</v>
      </c>
      <c r="D339" s="10" t="s">
        <v>133</v>
      </c>
      <c r="E339" s="10" t="s">
        <v>26</v>
      </c>
      <c r="F339" s="10" t="s">
        <v>157</v>
      </c>
      <c r="G339" s="32" t="str">
        <f t="shared" si="23"/>
        <v>3.22</v>
      </c>
      <c r="H339" s="32" t="str">
        <f t="shared" si="24"/>
        <v>3.22.05</v>
      </c>
      <c r="I339" s="32" t="str">
        <f>VLOOKUP(C339,Hovedkonto!$C$2:$E$11,3,FALSE)</f>
        <v>Undervisning og kultur</v>
      </c>
      <c r="J339" s="32" t="str">
        <f>VLOOKUP(G339,Hovedfunktion!$E$2:$G$93,3,FALSE)</f>
        <v xml:space="preserve">FOLKESKOLEN M.M. </v>
      </c>
      <c r="K339" s="32" t="str">
        <f>VLOOKUP(H339,Funktion!$G$2:$J$435,4,FALSE)</f>
        <v>Skolefritidsordninger</v>
      </c>
      <c r="L339" s="32" t="str">
        <f>VLOOKUP(F339,Dranst!$C$2:$D$10,2,FALSE)</f>
        <v>Drift</v>
      </c>
      <c r="M339" s="10" t="s">
        <v>1138</v>
      </c>
      <c r="N339" s="3" t="s">
        <v>613</v>
      </c>
    </row>
    <row r="340" spans="1:14" ht="12" x14ac:dyDescent="0.25">
      <c r="A340" s="35" t="s">
        <v>1803</v>
      </c>
      <c r="B340" s="35" t="s">
        <v>1804</v>
      </c>
      <c r="C340" s="10" t="s">
        <v>159</v>
      </c>
      <c r="D340" s="10" t="s">
        <v>133</v>
      </c>
      <c r="E340" s="10" t="s">
        <v>26</v>
      </c>
      <c r="F340" s="10" t="s">
        <v>157</v>
      </c>
      <c r="G340" s="32" t="str">
        <f t="shared" si="23"/>
        <v>3.22</v>
      </c>
      <c r="H340" s="32" t="str">
        <f t="shared" si="24"/>
        <v>3.22.05</v>
      </c>
      <c r="I340" s="32" t="str">
        <f>VLOOKUP(C340,Hovedkonto!$C$2:$E$11,3,FALSE)</f>
        <v>Undervisning og kultur</v>
      </c>
      <c r="J340" s="32" t="str">
        <f>VLOOKUP(G340,Hovedfunktion!$E$2:$G$93,3,FALSE)</f>
        <v xml:space="preserve">FOLKESKOLEN M.M. </v>
      </c>
      <c r="K340" s="32" t="str">
        <f>VLOOKUP(H340,Funktion!$G$2:$J$435,4,FALSE)</f>
        <v>Skolefritidsordninger</v>
      </c>
      <c r="L340" s="32" t="str">
        <f>VLOOKUP(F340,Dranst!$C$2:$D$10,2,FALSE)</f>
        <v>Drift</v>
      </c>
      <c r="M340" s="10" t="s">
        <v>1139</v>
      </c>
      <c r="N340" s="3" t="s">
        <v>614</v>
      </c>
    </row>
    <row r="341" spans="1:14" ht="12" x14ac:dyDescent="0.25">
      <c r="A341" s="35" t="s">
        <v>1803</v>
      </c>
      <c r="B341" s="35" t="s">
        <v>1804</v>
      </c>
      <c r="C341" s="10" t="s">
        <v>159</v>
      </c>
      <c r="D341" s="10" t="s">
        <v>133</v>
      </c>
      <c r="E341" s="10" t="s">
        <v>26</v>
      </c>
      <c r="F341" s="10" t="s">
        <v>157</v>
      </c>
      <c r="G341" s="32" t="str">
        <f t="shared" si="23"/>
        <v>3.22</v>
      </c>
      <c r="H341" s="32" t="str">
        <f t="shared" si="24"/>
        <v>3.22.05</v>
      </c>
      <c r="I341" s="32" t="str">
        <f>VLOOKUP(C341,Hovedkonto!$C$2:$E$11,3,FALSE)</f>
        <v>Undervisning og kultur</v>
      </c>
      <c r="J341" s="32" t="str">
        <f>VLOOKUP(G341,Hovedfunktion!$E$2:$G$93,3,FALSE)</f>
        <v xml:space="preserve">FOLKESKOLEN M.M. </v>
      </c>
      <c r="K341" s="32" t="str">
        <f>VLOOKUP(H341,Funktion!$G$2:$J$435,4,FALSE)</f>
        <v>Skolefritidsordninger</v>
      </c>
      <c r="L341" s="32" t="str">
        <f>VLOOKUP(F341,Dranst!$C$2:$D$10,2,FALSE)</f>
        <v>Drift</v>
      </c>
      <c r="M341" s="10" t="s">
        <v>1140</v>
      </c>
      <c r="N341" s="3" t="s">
        <v>1723</v>
      </c>
    </row>
    <row r="342" spans="1:14" ht="12" x14ac:dyDescent="0.25">
      <c r="A342" s="35" t="s">
        <v>1803</v>
      </c>
      <c r="B342" s="35" t="s">
        <v>1804</v>
      </c>
      <c r="C342" s="10" t="s">
        <v>159</v>
      </c>
      <c r="D342" s="10" t="s">
        <v>133</v>
      </c>
      <c r="E342" s="10" t="s">
        <v>26</v>
      </c>
      <c r="F342" s="10" t="s">
        <v>157</v>
      </c>
      <c r="G342" s="32" t="str">
        <f t="shared" si="23"/>
        <v>3.22</v>
      </c>
      <c r="H342" s="32" t="str">
        <f t="shared" si="24"/>
        <v>3.22.05</v>
      </c>
      <c r="I342" s="32" t="str">
        <f>VLOOKUP(C342,Hovedkonto!$C$2:$E$11,3,FALSE)</f>
        <v>Undervisning og kultur</v>
      </c>
      <c r="J342" s="32" t="str">
        <f>VLOOKUP(G342,Hovedfunktion!$E$2:$G$93,3,FALSE)</f>
        <v xml:space="preserve">FOLKESKOLEN M.M. </v>
      </c>
      <c r="K342" s="32" t="str">
        <f>VLOOKUP(H342,Funktion!$G$2:$J$435,4,FALSE)</f>
        <v>Skolefritidsordninger</v>
      </c>
      <c r="L342" s="32" t="str">
        <f>VLOOKUP(F342,Dranst!$C$2:$D$10,2,FALSE)</f>
        <v>Drift</v>
      </c>
      <c r="M342" s="10" t="s">
        <v>1203</v>
      </c>
      <c r="N342" s="3" t="s">
        <v>1204</v>
      </c>
    </row>
    <row r="343" spans="1:14" ht="12" x14ac:dyDescent="0.25">
      <c r="A343" s="35" t="s">
        <v>1803</v>
      </c>
      <c r="B343" s="35" t="s">
        <v>1804</v>
      </c>
      <c r="C343" s="10" t="s">
        <v>159</v>
      </c>
      <c r="D343" s="10" t="s">
        <v>133</v>
      </c>
      <c r="E343" s="10" t="s">
        <v>26</v>
      </c>
      <c r="F343" s="10" t="s">
        <v>159</v>
      </c>
      <c r="G343" s="32" t="str">
        <f t="shared" si="23"/>
        <v>3.22</v>
      </c>
      <c r="H343" s="32" t="str">
        <f t="shared" si="24"/>
        <v>3.22.05</v>
      </c>
      <c r="I343" s="32" t="str">
        <f>VLOOKUP(C343,Hovedkonto!$C$2:$E$11,3,FALSE)</f>
        <v>Undervisning og kultur</v>
      </c>
      <c r="J343" s="32" t="str">
        <f>VLOOKUP(G343,Hovedfunktion!$E$2:$G$93,3,FALSE)</f>
        <v xml:space="preserve">FOLKESKOLEN M.M. </v>
      </c>
      <c r="K343" s="32" t="str">
        <f>VLOOKUP(H343,Funktion!$G$2:$J$435,4,FALSE)</f>
        <v>Skolefritidsordninger</v>
      </c>
      <c r="L343" s="32" t="str">
        <f>VLOOKUP(F343,Dranst!$C$2:$D$10,2,FALSE)</f>
        <v>Anlæg</v>
      </c>
      <c r="M343" s="10" t="s">
        <v>1136</v>
      </c>
      <c r="N343" s="3" t="str">
        <f>IF(M343="001","Anlægstilskud", IF(M343="010","Køb/salg af jord",  IF(M343="015","Køb/salg af bygninger", "Uforvent grupperingskode")))</f>
        <v>Anlægstilskud</v>
      </c>
    </row>
    <row r="344" spans="1:14" ht="12" x14ac:dyDescent="0.25">
      <c r="A344" s="35" t="s">
        <v>1803</v>
      </c>
      <c r="B344" s="35" t="s">
        <v>1804</v>
      </c>
      <c r="C344" s="10" t="s">
        <v>159</v>
      </c>
      <c r="D344" s="10" t="s">
        <v>133</v>
      </c>
      <c r="E344" s="10" t="s">
        <v>26</v>
      </c>
      <c r="F344" s="10" t="s">
        <v>159</v>
      </c>
      <c r="G344" s="32" t="str">
        <f t="shared" si="23"/>
        <v>3.22</v>
      </c>
      <c r="H344" s="32" t="str">
        <f t="shared" si="24"/>
        <v>3.22.05</v>
      </c>
      <c r="I344" s="32" t="str">
        <f>VLOOKUP(C344,Hovedkonto!$C$2:$E$11,3,FALSE)</f>
        <v>Undervisning og kultur</v>
      </c>
      <c r="J344" s="32" t="str">
        <f>VLOOKUP(G344,Hovedfunktion!$E$2:$G$93,3,FALSE)</f>
        <v xml:space="preserve">FOLKESKOLEN M.M. </v>
      </c>
      <c r="K344" s="32" t="str">
        <f>VLOOKUP(H344,Funktion!$G$2:$J$435,4,FALSE)</f>
        <v>Skolefritidsordninger</v>
      </c>
      <c r="L344" s="32" t="str">
        <f>VLOOKUP(F344,Dranst!$C$2:$D$10,2,FALSE)</f>
        <v>Anlæg</v>
      </c>
      <c r="M344" s="10" t="s">
        <v>1137</v>
      </c>
      <c r="N344" s="3" t="str">
        <f>IF(M344="001","Anlægstilskud", IF(M344="010","Køb/salg af jord",  IF(M344="015","Køb/salg af bygninger", "Uforvent grupperingskode")))</f>
        <v>Køb/salg af jord</v>
      </c>
    </row>
    <row r="345" spans="1:14" ht="12" x14ac:dyDescent="0.25">
      <c r="A345" s="35" t="s">
        <v>1803</v>
      </c>
      <c r="B345" s="35" t="s">
        <v>1804</v>
      </c>
      <c r="C345" s="10" t="s">
        <v>159</v>
      </c>
      <c r="D345" s="10" t="s">
        <v>133</v>
      </c>
      <c r="E345" s="10" t="s">
        <v>26</v>
      </c>
      <c r="F345" s="10" t="s">
        <v>159</v>
      </c>
      <c r="G345" s="32" t="str">
        <f t="shared" si="23"/>
        <v>3.22</v>
      </c>
      <c r="H345" s="32" t="str">
        <f t="shared" si="24"/>
        <v>3.22.05</v>
      </c>
      <c r="I345" s="32" t="str">
        <f>VLOOKUP(C345,Hovedkonto!$C$2:$E$11,3,FALSE)</f>
        <v>Undervisning og kultur</v>
      </c>
      <c r="J345" s="32" t="str">
        <f>VLOOKUP(G345,Hovedfunktion!$E$2:$G$93,3,FALSE)</f>
        <v xml:space="preserve">FOLKESKOLEN M.M. </v>
      </c>
      <c r="K345" s="32" t="str">
        <f>VLOOKUP(H345,Funktion!$G$2:$J$435,4,FALSE)</f>
        <v>Skolefritidsordninger</v>
      </c>
      <c r="L345" s="32" t="str">
        <f>VLOOKUP(F345,Dranst!$C$2:$D$10,2,FALSE)</f>
        <v>Anlæg</v>
      </c>
      <c r="M345" s="10" t="s">
        <v>16</v>
      </c>
      <c r="N345" s="3" t="str">
        <f>IF(M345="001","Anlægstilskud", IF(M345="010","Køb/salg af jord",  IF(M345="015","Køb/salg af bygninger", "Uforvent grupperingskode")))</f>
        <v>Køb/salg af bygninger</v>
      </c>
    </row>
    <row r="346" spans="1:14" ht="12" x14ac:dyDescent="0.25">
      <c r="A346" s="35" t="s">
        <v>1803</v>
      </c>
      <c r="B346" s="35" t="s">
        <v>1804</v>
      </c>
      <c r="C346" s="10" t="s">
        <v>159</v>
      </c>
      <c r="D346" s="10" t="s">
        <v>133</v>
      </c>
      <c r="E346" s="10" t="s">
        <v>27</v>
      </c>
      <c r="F346" s="10" t="s">
        <v>157</v>
      </c>
      <c r="G346" s="32" t="str">
        <f t="shared" si="23"/>
        <v>3.22</v>
      </c>
      <c r="H346" s="32" t="str">
        <f t="shared" si="24"/>
        <v>3.22.06</v>
      </c>
      <c r="I346" s="32" t="str">
        <f>VLOOKUP(C346,Hovedkonto!$C$2:$E$11,3,FALSE)</f>
        <v>Undervisning og kultur</v>
      </c>
      <c r="J346" s="32" t="str">
        <f>VLOOKUP(G346,Hovedfunktion!$E$2:$G$93,3,FALSE)</f>
        <v xml:space="preserve">FOLKESKOLEN M.M. </v>
      </c>
      <c r="K346" s="32" t="str">
        <f>VLOOKUP(H346,Funktion!$G$2:$J$435,4,FALSE)</f>
        <v>Befordring af elever i grundskolen</v>
      </c>
      <c r="L346" s="32" t="str">
        <f>VLOOKUP(F346,Dranst!$C$2:$D$10,2,FALSE)</f>
        <v>Drift</v>
      </c>
      <c r="M346" s="10" t="s">
        <v>1136</v>
      </c>
      <c r="N346" s="3" t="s">
        <v>1516</v>
      </c>
    </row>
    <row r="347" spans="1:14" ht="12" x14ac:dyDescent="0.25">
      <c r="A347" s="35" t="s">
        <v>1803</v>
      </c>
      <c r="B347" s="35" t="s">
        <v>1804</v>
      </c>
      <c r="C347" s="10" t="s">
        <v>159</v>
      </c>
      <c r="D347" s="10" t="s">
        <v>133</v>
      </c>
      <c r="E347" s="10" t="s">
        <v>27</v>
      </c>
      <c r="F347" s="10" t="s">
        <v>157</v>
      </c>
      <c r="G347" s="32" t="str">
        <f t="shared" si="23"/>
        <v>3.22</v>
      </c>
      <c r="H347" s="32" t="str">
        <f t="shared" si="24"/>
        <v>3.22.06</v>
      </c>
      <c r="I347" s="32" t="str">
        <f>VLOOKUP(C347,Hovedkonto!$C$2:$E$11,3,FALSE)</f>
        <v>Undervisning og kultur</v>
      </c>
      <c r="J347" s="32" t="str">
        <f>VLOOKUP(G347,Hovedfunktion!$E$2:$G$93,3,FALSE)</f>
        <v xml:space="preserve">FOLKESKOLEN M.M. </v>
      </c>
      <c r="K347" s="32" t="str">
        <f>VLOOKUP(H347,Funktion!$G$2:$J$435,4,FALSE)</f>
        <v>Befordring af elever i grundskolen</v>
      </c>
      <c r="L347" s="32" t="str">
        <f>VLOOKUP(F347,Dranst!$C$2:$D$10,2,FALSE)</f>
        <v>Drift</v>
      </c>
      <c r="M347" s="10" t="s">
        <v>1138</v>
      </c>
      <c r="N347" s="3" t="s">
        <v>1517</v>
      </c>
    </row>
    <row r="348" spans="1:14" ht="12" x14ac:dyDescent="0.25">
      <c r="A348" s="35" t="s">
        <v>1803</v>
      </c>
      <c r="B348" s="35" t="s">
        <v>1804</v>
      </c>
      <c r="C348" s="10" t="s">
        <v>159</v>
      </c>
      <c r="D348" s="10" t="s">
        <v>133</v>
      </c>
      <c r="E348" s="10" t="s">
        <v>27</v>
      </c>
      <c r="F348" s="10" t="s">
        <v>157</v>
      </c>
      <c r="G348" s="32" t="str">
        <f t="shared" si="23"/>
        <v>3.22</v>
      </c>
      <c r="H348" s="32" t="str">
        <f t="shared" si="24"/>
        <v>3.22.06</v>
      </c>
      <c r="I348" s="32" t="str">
        <f>VLOOKUP(C348,Hovedkonto!$C$2:$E$11,3,FALSE)</f>
        <v>Undervisning og kultur</v>
      </c>
      <c r="J348" s="32" t="str">
        <f>VLOOKUP(G348,Hovedfunktion!$E$2:$G$93,3,FALSE)</f>
        <v xml:space="preserve">FOLKESKOLEN M.M. </v>
      </c>
      <c r="K348" s="32" t="str">
        <f>VLOOKUP(H348,Funktion!$G$2:$J$435,4,FALSE)</f>
        <v>Befordring af elever i grundskolen</v>
      </c>
      <c r="L348" s="32" t="str">
        <f>VLOOKUP(F348,Dranst!$C$2:$D$10,2,FALSE)</f>
        <v>Drift</v>
      </c>
      <c r="M348" s="10" t="s">
        <v>1139</v>
      </c>
      <c r="N348" s="3" t="s">
        <v>1518</v>
      </c>
    </row>
    <row r="349" spans="1:14" ht="12" x14ac:dyDescent="0.25">
      <c r="A349" s="35" t="s">
        <v>1803</v>
      </c>
      <c r="B349" s="35" t="s">
        <v>1804</v>
      </c>
      <c r="C349" s="10" t="s">
        <v>159</v>
      </c>
      <c r="D349" s="10" t="s">
        <v>133</v>
      </c>
      <c r="E349" s="10" t="s">
        <v>27</v>
      </c>
      <c r="F349" s="10" t="s">
        <v>159</v>
      </c>
      <c r="G349" s="32" t="str">
        <f t="shared" si="23"/>
        <v>3.22</v>
      </c>
      <c r="H349" s="32" t="str">
        <f t="shared" si="24"/>
        <v>3.22.06</v>
      </c>
      <c r="I349" s="32" t="str">
        <f>VLOOKUP(C349,Hovedkonto!$C$2:$E$11,3,FALSE)</f>
        <v>Undervisning og kultur</v>
      </c>
      <c r="J349" s="32" t="str">
        <f>VLOOKUP(G349,Hovedfunktion!$E$2:$G$93,3,FALSE)</f>
        <v xml:space="preserve">FOLKESKOLEN M.M. </v>
      </c>
      <c r="K349" s="32" t="str">
        <f>VLOOKUP(H349,Funktion!$G$2:$J$435,4,FALSE)</f>
        <v>Befordring af elever i grundskolen</v>
      </c>
      <c r="L349" s="32" t="str">
        <f>VLOOKUP(F349,Dranst!$C$2:$D$10,2,FALSE)</f>
        <v>Anlæg</v>
      </c>
      <c r="M349" s="10" t="s">
        <v>1136</v>
      </c>
      <c r="N349" s="3" t="str">
        <f>IF(M349="001","Anlægstilskud", IF(M349="010","Køb/salg af jord",  IF(M349="015","Køb/salg af bygninger", "Uforvent grupperingskode")))</f>
        <v>Anlægstilskud</v>
      </c>
    </row>
    <row r="350" spans="1:14" ht="12" x14ac:dyDescent="0.25">
      <c r="A350" s="35" t="s">
        <v>1803</v>
      </c>
      <c r="B350" s="35" t="s">
        <v>1804</v>
      </c>
      <c r="C350" s="10" t="s">
        <v>159</v>
      </c>
      <c r="D350" s="10" t="s">
        <v>133</v>
      </c>
      <c r="E350" s="10" t="s">
        <v>27</v>
      </c>
      <c r="F350" s="10" t="s">
        <v>159</v>
      </c>
      <c r="G350" s="32" t="str">
        <f t="shared" si="23"/>
        <v>3.22</v>
      </c>
      <c r="H350" s="32" t="str">
        <f t="shared" si="24"/>
        <v>3.22.06</v>
      </c>
      <c r="I350" s="32" t="str">
        <f>VLOOKUP(C350,Hovedkonto!$C$2:$E$11,3,FALSE)</f>
        <v>Undervisning og kultur</v>
      </c>
      <c r="J350" s="32" t="str">
        <f>VLOOKUP(G350,Hovedfunktion!$E$2:$G$93,3,FALSE)</f>
        <v xml:space="preserve">FOLKESKOLEN M.M. </v>
      </c>
      <c r="K350" s="32" t="str">
        <f>VLOOKUP(H350,Funktion!$G$2:$J$435,4,FALSE)</f>
        <v>Befordring af elever i grundskolen</v>
      </c>
      <c r="L350" s="32" t="str">
        <f>VLOOKUP(F350,Dranst!$C$2:$D$10,2,FALSE)</f>
        <v>Anlæg</v>
      </c>
      <c r="M350" s="10" t="s">
        <v>1137</v>
      </c>
      <c r="N350" s="3" t="str">
        <f>IF(M350="001","Anlægstilskud", IF(M350="010","Køb/salg af jord",  IF(M350="015","Køb/salg af bygninger", "Uforvent grupperingskode")))</f>
        <v>Køb/salg af jord</v>
      </c>
    </row>
    <row r="351" spans="1:14" ht="12" x14ac:dyDescent="0.25">
      <c r="A351" s="35" t="s">
        <v>1803</v>
      </c>
      <c r="B351" s="35" t="s">
        <v>1804</v>
      </c>
      <c r="C351" s="10" t="s">
        <v>159</v>
      </c>
      <c r="D351" s="10" t="s">
        <v>133</v>
      </c>
      <c r="E351" s="10" t="s">
        <v>27</v>
      </c>
      <c r="F351" s="10" t="s">
        <v>159</v>
      </c>
      <c r="G351" s="32" t="str">
        <f t="shared" si="23"/>
        <v>3.22</v>
      </c>
      <c r="H351" s="32" t="str">
        <f t="shared" si="24"/>
        <v>3.22.06</v>
      </c>
      <c r="I351" s="32" t="str">
        <f>VLOOKUP(C351,Hovedkonto!$C$2:$E$11,3,FALSE)</f>
        <v>Undervisning og kultur</v>
      </c>
      <c r="J351" s="32" t="str">
        <f>VLOOKUP(G351,Hovedfunktion!$E$2:$G$93,3,FALSE)</f>
        <v xml:space="preserve">FOLKESKOLEN M.M. </v>
      </c>
      <c r="K351" s="32" t="str">
        <f>VLOOKUP(H351,Funktion!$G$2:$J$435,4,FALSE)</f>
        <v>Befordring af elever i grundskolen</v>
      </c>
      <c r="L351" s="32" t="str">
        <f>VLOOKUP(F351,Dranst!$C$2:$D$10,2,FALSE)</f>
        <v>Anlæg</v>
      </c>
      <c r="M351" s="10" t="s">
        <v>16</v>
      </c>
      <c r="N351" s="3" t="str">
        <f>IF(M351="001","Anlægstilskud", IF(M351="010","Køb/salg af jord",  IF(M351="015","Køb/salg af bygninger", "Uforvent grupperingskode")))</f>
        <v>Køb/salg af bygninger</v>
      </c>
    </row>
    <row r="352" spans="1:14" ht="12" x14ac:dyDescent="0.25">
      <c r="A352" s="35" t="s">
        <v>1803</v>
      </c>
      <c r="B352" s="35" t="s">
        <v>1804</v>
      </c>
      <c r="C352" s="10" t="s">
        <v>159</v>
      </c>
      <c r="D352" s="10" t="s">
        <v>133</v>
      </c>
      <c r="E352" s="10" t="s">
        <v>30</v>
      </c>
      <c r="F352" s="10" t="s">
        <v>157</v>
      </c>
      <c r="G352" s="32" t="str">
        <f t="shared" si="23"/>
        <v>3.22</v>
      </c>
      <c r="H352" s="32" t="str">
        <f t="shared" si="24"/>
        <v>3.22.07</v>
      </c>
      <c r="I352" s="32" t="str">
        <f>VLOOKUP(C352,Hovedkonto!$C$2:$E$11,3,FALSE)</f>
        <v>Undervisning og kultur</v>
      </c>
      <c r="J352" s="32" t="str">
        <f>VLOOKUP(G352,Hovedfunktion!$E$2:$G$93,3,FALSE)</f>
        <v xml:space="preserve">FOLKESKOLEN M.M. </v>
      </c>
      <c r="K352" s="32" t="str">
        <f>VLOOKUP(H352,Funktion!$G$2:$J$435,4,FALSE)</f>
        <v>Specialundervisning i regionale tilbud</v>
      </c>
      <c r="L352" s="32" t="str">
        <f>VLOOKUP(F352,Dranst!$C$2:$D$10,2,FALSE)</f>
        <v>Drift</v>
      </c>
      <c r="M352" s="10" t="s">
        <v>1136</v>
      </c>
      <c r="N352" s="3" t="s">
        <v>615</v>
      </c>
    </row>
    <row r="353" spans="1:14" ht="12" x14ac:dyDescent="0.25">
      <c r="A353" s="35" t="s">
        <v>1803</v>
      </c>
      <c r="B353" s="35" t="s">
        <v>1804</v>
      </c>
      <c r="C353" s="10" t="s">
        <v>159</v>
      </c>
      <c r="D353" s="10" t="s">
        <v>133</v>
      </c>
      <c r="E353" s="10" t="s">
        <v>30</v>
      </c>
      <c r="F353" s="10" t="s">
        <v>157</v>
      </c>
      <c r="G353" s="32" t="str">
        <f t="shared" si="23"/>
        <v>3.22</v>
      </c>
      <c r="H353" s="32" t="str">
        <f t="shared" si="24"/>
        <v>3.22.07</v>
      </c>
      <c r="I353" s="32" t="str">
        <f>VLOOKUP(C353,Hovedkonto!$C$2:$E$11,3,FALSE)</f>
        <v>Undervisning og kultur</v>
      </c>
      <c r="J353" s="32" t="str">
        <f>VLOOKUP(G353,Hovedfunktion!$E$2:$G$93,3,FALSE)</f>
        <v xml:space="preserve">FOLKESKOLEN M.M. </v>
      </c>
      <c r="K353" s="32" t="str">
        <f>VLOOKUP(H353,Funktion!$G$2:$J$435,4,FALSE)</f>
        <v>Specialundervisning i regionale tilbud</v>
      </c>
      <c r="L353" s="32" t="str">
        <f>VLOOKUP(F353,Dranst!$C$2:$D$10,2,FALSE)</f>
        <v>Drift</v>
      </c>
      <c r="M353" s="10" t="s">
        <v>1138</v>
      </c>
      <c r="N353" s="3" t="s">
        <v>616</v>
      </c>
    </row>
    <row r="354" spans="1:14" ht="12" x14ac:dyDescent="0.25">
      <c r="A354" s="35" t="s">
        <v>1803</v>
      </c>
      <c r="B354" s="35" t="s">
        <v>1804</v>
      </c>
      <c r="C354" s="10" t="s">
        <v>159</v>
      </c>
      <c r="D354" s="10" t="s">
        <v>133</v>
      </c>
      <c r="E354" s="10" t="s">
        <v>30</v>
      </c>
      <c r="F354" s="10" t="s">
        <v>157</v>
      </c>
      <c r="G354" s="32" t="str">
        <f t="shared" si="23"/>
        <v>3.22</v>
      </c>
      <c r="H354" s="32" t="str">
        <f t="shared" si="24"/>
        <v>3.22.07</v>
      </c>
      <c r="I354" s="32" t="str">
        <f>VLOOKUP(C354,Hovedkonto!$C$2:$E$11,3,FALSE)</f>
        <v>Undervisning og kultur</v>
      </c>
      <c r="J354" s="32" t="str">
        <f>VLOOKUP(G354,Hovedfunktion!$E$2:$G$93,3,FALSE)</f>
        <v xml:space="preserve">FOLKESKOLEN M.M. </v>
      </c>
      <c r="K354" s="32" t="str">
        <f>VLOOKUP(H354,Funktion!$G$2:$J$435,4,FALSE)</f>
        <v>Specialundervisning i regionale tilbud</v>
      </c>
      <c r="L354" s="32" t="str">
        <f>VLOOKUP(F354,Dranst!$C$2:$D$10,2,FALSE)</f>
        <v>Drift</v>
      </c>
      <c r="M354" s="10" t="s">
        <v>1139</v>
      </c>
      <c r="N354" s="3" t="s">
        <v>1206</v>
      </c>
    </row>
    <row r="355" spans="1:14" ht="12" x14ac:dyDescent="0.25">
      <c r="A355" s="35" t="s">
        <v>1803</v>
      </c>
      <c r="B355" s="35" t="s">
        <v>1804</v>
      </c>
      <c r="C355" s="10" t="s">
        <v>159</v>
      </c>
      <c r="D355" s="10" t="s">
        <v>133</v>
      </c>
      <c r="E355" s="10" t="s">
        <v>30</v>
      </c>
      <c r="F355" s="10" t="s">
        <v>157</v>
      </c>
      <c r="G355" s="32" t="str">
        <f t="shared" si="23"/>
        <v>3.22</v>
      </c>
      <c r="H355" s="32" t="str">
        <f t="shared" si="24"/>
        <v>3.22.07</v>
      </c>
      <c r="I355" s="32" t="str">
        <f>VLOOKUP(C355,Hovedkonto!$C$2:$E$11,3,FALSE)</f>
        <v>Undervisning og kultur</v>
      </c>
      <c r="J355" s="32" t="str">
        <f>VLOOKUP(G355,Hovedfunktion!$E$2:$G$93,3,FALSE)</f>
        <v xml:space="preserve">FOLKESKOLEN M.M. </v>
      </c>
      <c r="K355" s="32" t="str">
        <f>VLOOKUP(H355,Funktion!$G$2:$J$435,4,FALSE)</f>
        <v>Specialundervisning i regionale tilbud</v>
      </c>
      <c r="L355" s="32" t="str">
        <f>VLOOKUP(F355,Dranst!$C$2:$D$10,2,FALSE)</f>
        <v>Drift</v>
      </c>
      <c r="M355" s="10" t="s">
        <v>1203</v>
      </c>
      <c r="N355" s="3" t="s">
        <v>1204</v>
      </c>
    </row>
    <row r="356" spans="1:14" ht="12" x14ac:dyDescent="0.25">
      <c r="A356" s="35" t="s">
        <v>1803</v>
      </c>
      <c r="B356" s="35" t="s">
        <v>1804</v>
      </c>
      <c r="C356" s="10" t="s">
        <v>159</v>
      </c>
      <c r="D356" s="10" t="s">
        <v>133</v>
      </c>
      <c r="E356" s="10" t="s">
        <v>30</v>
      </c>
      <c r="F356" s="10" t="s">
        <v>159</v>
      </c>
      <c r="G356" s="32" t="str">
        <f t="shared" si="23"/>
        <v>3.22</v>
      </c>
      <c r="H356" s="32" t="str">
        <f t="shared" si="24"/>
        <v>3.22.07</v>
      </c>
      <c r="I356" s="32" t="str">
        <f>VLOOKUP(C356,Hovedkonto!$C$2:$E$11,3,FALSE)</f>
        <v>Undervisning og kultur</v>
      </c>
      <c r="J356" s="32" t="str">
        <f>VLOOKUP(G356,Hovedfunktion!$E$2:$G$93,3,FALSE)</f>
        <v xml:space="preserve">FOLKESKOLEN M.M. </v>
      </c>
      <c r="K356" s="32" t="str">
        <f>VLOOKUP(H356,Funktion!$G$2:$J$435,4,FALSE)</f>
        <v>Specialundervisning i regionale tilbud</v>
      </c>
      <c r="L356" s="32" t="str">
        <f>VLOOKUP(F356,Dranst!$C$2:$D$10,2,FALSE)</f>
        <v>Anlæg</v>
      </c>
      <c r="M356" s="10" t="s">
        <v>1136</v>
      </c>
      <c r="N356" s="3" t="str">
        <f>IF(M356="001","Anlægstilskud", IF(M356="010","Køb/salg af jord",  IF(M356="015","Køb/salg af bygninger", "Uforvent grupperingskode")))</f>
        <v>Anlægstilskud</v>
      </c>
    </row>
    <row r="357" spans="1:14" ht="12" x14ac:dyDescent="0.25">
      <c r="A357" s="35" t="s">
        <v>1803</v>
      </c>
      <c r="B357" s="35" t="s">
        <v>1804</v>
      </c>
      <c r="C357" s="10" t="s">
        <v>159</v>
      </c>
      <c r="D357" s="10" t="s">
        <v>133</v>
      </c>
      <c r="E357" s="10" t="s">
        <v>30</v>
      </c>
      <c r="F357" s="10" t="s">
        <v>159</v>
      </c>
      <c r="G357" s="32" t="str">
        <f t="shared" si="23"/>
        <v>3.22</v>
      </c>
      <c r="H357" s="32" t="str">
        <f t="shared" si="24"/>
        <v>3.22.07</v>
      </c>
      <c r="I357" s="32" t="str">
        <f>VLOOKUP(C357,Hovedkonto!$C$2:$E$11,3,FALSE)</f>
        <v>Undervisning og kultur</v>
      </c>
      <c r="J357" s="32" t="str">
        <f>VLOOKUP(G357,Hovedfunktion!$E$2:$G$93,3,FALSE)</f>
        <v xml:space="preserve">FOLKESKOLEN M.M. </v>
      </c>
      <c r="K357" s="32" t="str">
        <f>VLOOKUP(H357,Funktion!$G$2:$J$435,4,FALSE)</f>
        <v>Specialundervisning i regionale tilbud</v>
      </c>
      <c r="L357" s="32" t="str">
        <f>VLOOKUP(F357,Dranst!$C$2:$D$10,2,FALSE)</f>
        <v>Anlæg</v>
      </c>
      <c r="M357" s="10" t="s">
        <v>1137</v>
      </c>
      <c r="N357" s="3" t="str">
        <f>IF(M357="001","Anlægstilskud", IF(M357="010","Køb/salg af jord",  IF(M357="015","Køb/salg af bygninger", "Uforvent grupperingskode")))</f>
        <v>Køb/salg af jord</v>
      </c>
    </row>
    <row r="358" spans="1:14" ht="12" x14ac:dyDescent="0.25">
      <c r="A358" s="35" t="s">
        <v>1803</v>
      </c>
      <c r="B358" s="35" t="s">
        <v>1804</v>
      </c>
      <c r="C358" s="10" t="s">
        <v>159</v>
      </c>
      <c r="D358" s="10" t="s">
        <v>133</v>
      </c>
      <c r="E358" s="10" t="s">
        <v>30</v>
      </c>
      <c r="F358" s="10" t="s">
        <v>159</v>
      </c>
      <c r="G358" s="32" t="str">
        <f t="shared" si="23"/>
        <v>3.22</v>
      </c>
      <c r="H358" s="32" t="str">
        <f t="shared" si="24"/>
        <v>3.22.07</v>
      </c>
      <c r="I358" s="32" t="str">
        <f>VLOOKUP(C358,Hovedkonto!$C$2:$E$11,3,FALSE)</f>
        <v>Undervisning og kultur</v>
      </c>
      <c r="J358" s="32" t="str">
        <f>VLOOKUP(G358,Hovedfunktion!$E$2:$G$93,3,FALSE)</f>
        <v xml:space="preserve">FOLKESKOLEN M.M. </v>
      </c>
      <c r="K358" s="32" t="str">
        <f>VLOOKUP(H358,Funktion!$G$2:$J$435,4,FALSE)</f>
        <v>Specialundervisning i regionale tilbud</v>
      </c>
      <c r="L358" s="32" t="str">
        <f>VLOOKUP(F358,Dranst!$C$2:$D$10,2,FALSE)</f>
        <v>Anlæg</v>
      </c>
      <c r="M358" s="10" t="s">
        <v>16</v>
      </c>
      <c r="N358" s="3" t="str">
        <f>IF(M358="001","Anlægstilskud", IF(M358="010","Køb/salg af jord",  IF(M358="015","Køb/salg af bygninger", "Uforvent grupperingskode")))</f>
        <v>Køb/salg af bygninger</v>
      </c>
    </row>
    <row r="359" spans="1:14" ht="24" x14ac:dyDescent="0.25">
      <c r="A359" s="35" t="s">
        <v>1803</v>
      </c>
      <c r="B359" s="35" t="s">
        <v>1804</v>
      </c>
      <c r="C359" s="10" t="s">
        <v>159</v>
      </c>
      <c r="D359" s="10" t="s">
        <v>133</v>
      </c>
      <c r="E359" s="10" t="s">
        <v>29</v>
      </c>
      <c r="F359" s="10" t="s">
        <v>157</v>
      </c>
      <c r="G359" s="32" t="str">
        <f t="shared" si="23"/>
        <v>3.22</v>
      </c>
      <c r="H359" s="32" t="str">
        <f t="shared" si="24"/>
        <v>3.22.08</v>
      </c>
      <c r="I359" s="32" t="str">
        <f>VLOOKUP(C359,Hovedkonto!$C$2:$E$11,3,FALSE)</f>
        <v>Undervisning og kultur</v>
      </c>
      <c r="J359" s="32" t="str">
        <f>VLOOKUP(G359,Hovedfunktion!$E$2:$G$93,3,FALSE)</f>
        <v xml:space="preserve">FOLKESKOLEN M.M. </v>
      </c>
      <c r="K359" s="32" t="str">
        <f>VLOOKUP(H359,Funktion!$G$2:$J$435,4,FALSE)</f>
        <v>Kommunale specialskoler og interne skoler i dagbehandlingstilbud</v>
      </c>
      <c r="L359" s="32" t="str">
        <f>VLOOKUP(F359,Dranst!$C$2:$D$10,2,FALSE)</f>
        <v>Drift</v>
      </c>
      <c r="M359" s="10" t="s">
        <v>1136</v>
      </c>
      <c r="N359" s="3" t="s">
        <v>1207</v>
      </c>
    </row>
    <row r="360" spans="1:14" ht="24" x14ac:dyDescent="0.25">
      <c r="A360" s="35" t="s">
        <v>1803</v>
      </c>
      <c r="B360" s="35" t="s">
        <v>1804</v>
      </c>
      <c r="C360" s="10" t="s">
        <v>159</v>
      </c>
      <c r="D360" s="10" t="s">
        <v>133</v>
      </c>
      <c r="E360" s="10" t="s">
        <v>29</v>
      </c>
      <c r="F360" s="10" t="s">
        <v>157</v>
      </c>
      <c r="G360" s="32" t="str">
        <f t="shared" si="23"/>
        <v>3.22</v>
      </c>
      <c r="H360" s="32" t="str">
        <f t="shared" si="24"/>
        <v>3.22.08</v>
      </c>
      <c r="I360" s="32" t="str">
        <f>VLOOKUP(C360,Hovedkonto!$C$2:$E$11,3,FALSE)</f>
        <v>Undervisning og kultur</v>
      </c>
      <c r="J360" s="32" t="str">
        <f>VLOOKUP(G360,Hovedfunktion!$E$2:$G$93,3,FALSE)</f>
        <v xml:space="preserve">FOLKESKOLEN M.M. </v>
      </c>
      <c r="K360" s="32" t="str">
        <f>VLOOKUP(H360,Funktion!$G$2:$J$435,4,FALSE)</f>
        <v>Kommunale specialskoler og interne skoler i dagbehandlingstilbud</v>
      </c>
      <c r="L360" s="32" t="str">
        <f>VLOOKUP(F360,Dranst!$C$2:$D$10,2,FALSE)</f>
        <v>Drift</v>
      </c>
      <c r="M360" s="10" t="s">
        <v>1138</v>
      </c>
      <c r="N360" s="3" t="s">
        <v>1208</v>
      </c>
    </row>
    <row r="361" spans="1:14" ht="24" x14ac:dyDescent="0.25">
      <c r="A361" s="35" t="s">
        <v>1803</v>
      </c>
      <c r="B361" s="35" t="s">
        <v>1804</v>
      </c>
      <c r="C361" s="10" t="s">
        <v>159</v>
      </c>
      <c r="D361" s="10" t="s">
        <v>133</v>
      </c>
      <c r="E361" s="10" t="s">
        <v>29</v>
      </c>
      <c r="F361" s="10" t="s">
        <v>157</v>
      </c>
      <c r="G361" s="32" t="str">
        <f t="shared" si="23"/>
        <v>3.22</v>
      </c>
      <c r="H361" s="32" t="str">
        <f t="shared" si="24"/>
        <v>3.22.08</v>
      </c>
      <c r="I361" s="32" t="str">
        <f>VLOOKUP(C361,Hovedkonto!$C$2:$E$11,3,FALSE)</f>
        <v>Undervisning og kultur</v>
      </c>
      <c r="J361" s="32" t="str">
        <f>VLOOKUP(G361,Hovedfunktion!$E$2:$G$93,3,FALSE)</f>
        <v xml:space="preserve">FOLKESKOLEN M.M. </v>
      </c>
      <c r="K361" s="32" t="str">
        <f>VLOOKUP(H361,Funktion!$G$2:$J$435,4,FALSE)</f>
        <v>Kommunale specialskoler og interne skoler i dagbehandlingstilbud</v>
      </c>
      <c r="L361" s="32" t="str">
        <f>VLOOKUP(F361,Dranst!$C$2:$D$10,2,FALSE)</f>
        <v>Drift</v>
      </c>
      <c r="M361" s="10" t="s">
        <v>1139</v>
      </c>
      <c r="N361" s="3" t="s">
        <v>1209</v>
      </c>
    </row>
    <row r="362" spans="1:14" ht="24" x14ac:dyDescent="0.25">
      <c r="A362" s="35" t="s">
        <v>1803</v>
      </c>
      <c r="B362" s="35" t="s">
        <v>1804</v>
      </c>
      <c r="C362" s="10" t="s">
        <v>159</v>
      </c>
      <c r="D362" s="10" t="s">
        <v>133</v>
      </c>
      <c r="E362" s="10" t="s">
        <v>29</v>
      </c>
      <c r="F362" s="10" t="s">
        <v>157</v>
      </c>
      <c r="G362" s="32" t="str">
        <f t="shared" si="23"/>
        <v>3.22</v>
      </c>
      <c r="H362" s="32" t="str">
        <f t="shared" si="24"/>
        <v>3.22.08</v>
      </c>
      <c r="I362" s="32" t="str">
        <f>VLOOKUP(C362,Hovedkonto!$C$2:$E$11,3,FALSE)</f>
        <v>Undervisning og kultur</v>
      </c>
      <c r="J362" s="32" t="str">
        <f>VLOOKUP(G362,Hovedfunktion!$E$2:$G$93,3,FALSE)</f>
        <v xml:space="preserve">FOLKESKOLEN M.M. </v>
      </c>
      <c r="K362" s="32" t="str">
        <f>VLOOKUP(H362,Funktion!$G$2:$J$435,4,FALSE)</f>
        <v>Kommunale specialskoler og interne skoler i dagbehandlingstilbud</v>
      </c>
      <c r="L362" s="32" t="str">
        <f>VLOOKUP(F362,Dranst!$C$2:$D$10,2,FALSE)</f>
        <v>Drift</v>
      </c>
      <c r="M362" s="10" t="s">
        <v>1142</v>
      </c>
      <c r="N362" s="3" t="s">
        <v>1210</v>
      </c>
    </row>
    <row r="363" spans="1:14" ht="24" x14ac:dyDescent="0.25">
      <c r="A363" s="35" t="s">
        <v>1803</v>
      </c>
      <c r="B363" s="35" t="s">
        <v>1804</v>
      </c>
      <c r="C363" s="10" t="s">
        <v>159</v>
      </c>
      <c r="D363" s="10" t="s">
        <v>133</v>
      </c>
      <c r="E363" s="10" t="s">
        <v>29</v>
      </c>
      <c r="F363" s="10" t="s">
        <v>157</v>
      </c>
      <c r="G363" s="32" t="str">
        <f t="shared" si="23"/>
        <v>3.22</v>
      </c>
      <c r="H363" s="32" t="str">
        <f t="shared" si="24"/>
        <v>3.22.08</v>
      </c>
      <c r="I363" s="32" t="str">
        <f>VLOOKUP(C363,Hovedkonto!$C$2:$E$11,3,FALSE)</f>
        <v>Undervisning og kultur</v>
      </c>
      <c r="J363" s="32" t="str">
        <f>VLOOKUP(G363,Hovedfunktion!$E$2:$G$93,3,FALSE)</f>
        <v xml:space="preserve">FOLKESKOLEN M.M. </v>
      </c>
      <c r="K363" s="32" t="str">
        <f>VLOOKUP(H363,Funktion!$G$2:$J$435,4,FALSE)</f>
        <v>Kommunale specialskoler og interne skoler i dagbehandlingstilbud</v>
      </c>
      <c r="L363" s="32" t="str">
        <f>VLOOKUP(F363,Dranst!$C$2:$D$10,2,FALSE)</f>
        <v>Drift</v>
      </c>
      <c r="M363" s="10" t="s">
        <v>1144</v>
      </c>
      <c r="N363" s="3" t="s">
        <v>1211</v>
      </c>
    </row>
    <row r="364" spans="1:14" ht="24" x14ac:dyDescent="0.25">
      <c r="A364" s="35" t="s">
        <v>1803</v>
      </c>
      <c r="B364" s="35" t="s">
        <v>1804</v>
      </c>
      <c r="C364" s="10" t="s">
        <v>159</v>
      </c>
      <c r="D364" s="10" t="s">
        <v>133</v>
      </c>
      <c r="E364" s="10" t="s">
        <v>29</v>
      </c>
      <c r="F364" s="10" t="s">
        <v>157</v>
      </c>
      <c r="G364" s="32" t="str">
        <f t="shared" si="23"/>
        <v>3.22</v>
      </c>
      <c r="H364" s="32" t="str">
        <f t="shared" si="24"/>
        <v>3.22.08</v>
      </c>
      <c r="I364" s="32" t="str">
        <f>VLOOKUP(C364,Hovedkonto!$C$2:$E$11,3,FALSE)</f>
        <v>Undervisning og kultur</v>
      </c>
      <c r="J364" s="32" t="str">
        <f>VLOOKUP(G364,Hovedfunktion!$E$2:$G$93,3,FALSE)</f>
        <v xml:space="preserve">FOLKESKOLEN M.M. </v>
      </c>
      <c r="K364" s="32" t="str">
        <f>VLOOKUP(H364,Funktion!$G$2:$J$435,4,FALSE)</f>
        <v>Kommunale specialskoler og interne skoler i dagbehandlingstilbud</v>
      </c>
      <c r="L364" s="32" t="str">
        <f>VLOOKUP(F364,Dranst!$C$2:$D$10,2,FALSE)</f>
        <v>Drift</v>
      </c>
      <c r="M364" s="10" t="s">
        <v>1140</v>
      </c>
      <c r="N364" s="3" t="s">
        <v>1212</v>
      </c>
    </row>
    <row r="365" spans="1:14" ht="24" x14ac:dyDescent="0.25">
      <c r="A365" s="35" t="s">
        <v>1803</v>
      </c>
      <c r="B365" s="35" t="s">
        <v>1804</v>
      </c>
      <c r="C365" s="10" t="s">
        <v>159</v>
      </c>
      <c r="D365" s="10" t="s">
        <v>133</v>
      </c>
      <c r="E365" s="10" t="s">
        <v>29</v>
      </c>
      <c r="F365" s="10" t="s">
        <v>157</v>
      </c>
      <c r="G365" s="32" t="str">
        <f t="shared" si="23"/>
        <v>3.22</v>
      </c>
      <c r="H365" s="32" t="str">
        <f t="shared" si="24"/>
        <v>3.22.08</v>
      </c>
      <c r="I365" s="32" t="str">
        <f>VLOOKUP(C365,Hovedkonto!$C$2:$E$11,3,FALSE)</f>
        <v>Undervisning og kultur</v>
      </c>
      <c r="J365" s="32" t="str">
        <f>VLOOKUP(G365,Hovedfunktion!$E$2:$G$93,3,FALSE)</f>
        <v xml:space="preserve">FOLKESKOLEN M.M. </v>
      </c>
      <c r="K365" s="32" t="str">
        <f>VLOOKUP(H365,Funktion!$G$2:$J$435,4,FALSE)</f>
        <v>Kommunale specialskoler og interne skoler i dagbehandlingstilbud</v>
      </c>
      <c r="L365" s="32" t="str">
        <f>VLOOKUP(F365,Dranst!$C$2:$D$10,2,FALSE)</f>
        <v>Drift</v>
      </c>
      <c r="M365" s="10" t="s">
        <v>1203</v>
      </c>
      <c r="N365" s="3" t="s">
        <v>1204</v>
      </c>
    </row>
    <row r="366" spans="1:14" ht="24" x14ac:dyDescent="0.25">
      <c r="A366" s="35" t="s">
        <v>1803</v>
      </c>
      <c r="B366" s="35" t="s">
        <v>1804</v>
      </c>
      <c r="C366" s="10" t="s">
        <v>159</v>
      </c>
      <c r="D366" s="10" t="s">
        <v>133</v>
      </c>
      <c r="E366" s="10" t="s">
        <v>29</v>
      </c>
      <c r="F366" s="10" t="s">
        <v>159</v>
      </c>
      <c r="G366" s="32" t="str">
        <f t="shared" si="23"/>
        <v>3.22</v>
      </c>
      <c r="H366" s="32" t="str">
        <f t="shared" si="24"/>
        <v>3.22.08</v>
      </c>
      <c r="I366" s="32" t="str">
        <f>VLOOKUP(C366,Hovedkonto!$C$2:$E$11,3,FALSE)</f>
        <v>Undervisning og kultur</v>
      </c>
      <c r="J366" s="32" t="str">
        <f>VLOOKUP(G366,Hovedfunktion!$E$2:$G$93,3,FALSE)</f>
        <v xml:space="preserve">FOLKESKOLEN M.M. </v>
      </c>
      <c r="K366" s="32" t="str">
        <f>VLOOKUP(H366,Funktion!$G$2:$J$435,4,FALSE)</f>
        <v>Kommunale specialskoler og interne skoler i dagbehandlingstilbud</v>
      </c>
      <c r="L366" s="32" t="str">
        <f>VLOOKUP(F366,Dranst!$C$2:$D$10,2,FALSE)</f>
        <v>Anlæg</v>
      </c>
      <c r="M366" s="10" t="s">
        <v>1136</v>
      </c>
      <c r="N366" s="3" t="str">
        <f>IF(M366="001","Anlægstilskud", IF(M366="010","Køb/salg af jord",  IF(M366="015","Køb/salg af bygninger", "Uforvent grupperingskode")))</f>
        <v>Anlægstilskud</v>
      </c>
    </row>
    <row r="367" spans="1:14" ht="24" x14ac:dyDescent="0.25">
      <c r="A367" s="35" t="s">
        <v>1803</v>
      </c>
      <c r="B367" s="35" t="s">
        <v>1804</v>
      </c>
      <c r="C367" s="10" t="s">
        <v>159</v>
      </c>
      <c r="D367" s="10" t="s">
        <v>133</v>
      </c>
      <c r="E367" s="10" t="s">
        <v>29</v>
      </c>
      <c r="F367" s="10" t="s">
        <v>159</v>
      </c>
      <c r="G367" s="32" t="str">
        <f t="shared" si="23"/>
        <v>3.22</v>
      </c>
      <c r="H367" s="32" t="str">
        <f t="shared" si="24"/>
        <v>3.22.08</v>
      </c>
      <c r="I367" s="32" t="str">
        <f>VLOOKUP(C367,Hovedkonto!$C$2:$E$11,3,FALSE)</f>
        <v>Undervisning og kultur</v>
      </c>
      <c r="J367" s="32" t="str">
        <f>VLOOKUP(G367,Hovedfunktion!$E$2:$G$93,3,FALSE)</f>
        <v xml:space="preserve">FOLKESKOLEN M.M. </v>
      </c>
      <c r="K367" s="32" t="str">
        <f>VLOOKUP(H367,Funktion!$G$2:$J$435,4,FALSE)</f>
        <v>Kommunale specialskoler og interne skoler i dagbehandlingstilbud</v>
      </c>
      <c r="L367" s="32" t="str">
        <f>VLOOKUP(F367,Dranst!$C$2:$D$10,2,FALSE)</f>
        <v>Anlæg</v>
      </c>
      <c r="M367" s="10" t="s">
        <v>1137</v>
      </c>
      <c r="N367" s="3" t="str">
        <f>IF(M367="001","Anlægstilskud", IF(M367="010","Køb/salg af jord",  IF(M367="015","Køb/salg af bygninger", "Uforvent grupperingskode")))</f>
        <v>Køb/salg af jord</v>
      </c>
    </row>
    <row r="368" spans="1:14" ht="24" x14ac:dyDescent="0.25">
      <c r="A368" s="35" t="s">
        <v>1803</v>
      </c>
      <c r="B368" s="35" t="s">
        <v>1804</v>
      </c>
      <c r="C368" s="10" t="s">
        <v>159</v>
      </c>
      <c r="D368" s="10" t="s">
        <v>133</v>
      </c>
      <c r="E368" s="10" t="s">
        <v>29</v>
      </c>
      <c r="F368" s="10" t="s">
        <v>159</v>
      </c>
      <c r="G368" s="32" t="str">
        <f t="shared" si="23"/>
        <v>3.22</v>
      </c>
      <c r="H368" s="32" t="str">
        <f t="shared" si="24"/>
        <v>3.22.08</v>
      </c>
      <c r="I368" s="32" t="str">
        <f>VLOOKUP(C368,Hovedkonto!$C$2:$E$11,3,FALSE)</f>
        <v>Undervisning og kultur</v>
      </c>
      <c r="J368" s="32" t="str">
        <f>VLOOKUP(G368,Hovedfunktion!$E$2:$G$93,3,FALSE)</f>
        <v xml:space="preserve">FOLKESKOLEN M.M. </v>
      </c>
      <c r="K368" s="32" t="str">
        <f>VLOOKUP(H368,Funktion!$G$2:$J$435,4,FALSE)</f>
        <v>Kommunale specialskoler og interne skoler i dagbehandlingstilbud</v>
      </c>
      <c r="L368" s="32" t="str">
        <f>VLOOKUP(F368,Dranst!$C$2:$D$10,2,FALSE)</f>
        <v>Anlæg</v>
      </c>
      <c r="M368" s="10" t="s">
        <v>16</v>
      </c>
      <c r="N368" s="3" t="str">
        <f>IF(M368="001","Anlægstilskud", IF(M368="010","Køb/salg af jord",  IF(M368="015","Køb/salg af bygninger", "Uforvent grupperingskode")))</f>
        <v>Køb/salg af bygninger</v>
      </c>
    </row>
    <row r="369" spans="1:14" ht="12" x14ac:dyDescent="0.25">
      <c r="A369" s="35" t="s">
        <v>1803</v>
      </c>
      <c r="B369" s="35" t="s">
        <v>1804</v>
      </c>
      <c r="C369" s="10" t="s">
        <v>159</v>
      </c>
      <c r="D369" s="10" t="s">
        <v>133</v>
      </c>
      <c r="E369" s="10" t="s">
        <v>28</v>
      </c>
      <c r="F369" s="10" t="s">
        <v>157</v>
      </c>
      <c r="G369" s="32" t="str">
        <f t="shared" si="23"/>
        <v>3.22</v>
      </c>
      <c r="H369" s="32" t="str">
        <f t="shared" si="24"/>
        <v>3.22.09</v>
      </c>
      <c r="I369" s="32" t="str">
        <f>VLOOKUP(C369,Hovedkonto!$C$2:$E$11,3,FALSE)</f>
        <v>Undervisning og kultur</v>
      </c>
      <c r="J369" s="32" t="str">
        <f>VLOOKUP(G369,Hovedfunktion!$E$2:$G$93,3,FALSE)</f>
        <v xml:space="preserve">FOLKESKOLEN M.M. </v>
      </c>
      <c r="K369" s="32" t="str">
        <f>VLOOKUP(H369,Funktion!$G$2:$J$435,4,FALSE)</f>
        <v>Efter- og videreuddannelse i folkeskolen</v>
      </c>
      <c r="L369" s="32" t="str">
        <f>VLOOKUP(F369,Dranst!$C$2:$D$10,2,FALSE)</f>
        <v>Drift</v>
      </c>
      <c r="M369" s="10" t="s">
        <v>1136</v>
      </c>
      <c r="N369" s="3" t="s">
        <v>1724</v>
      </c>
    </row>
    <row r="370" spans="1:14" ht="12" x14ac:dyDescent="0.25">
      <c r="A370" s="35" t="s">
        <v>1841</v>
      </c>
      <c r="B370" s="35" t="s">
        <v>1804</v>
      </c>
      <c r="C370" s="10" t="s">
        <v>159</v>
      </c>
      <c r="D370" s="10" t="s">
        <v>133</v>
      </c>
      <c r="E370" s="10" t="s">
        <v>28</v>
      </c>
      <c r="F370" s="10" t="s">
        <v>157</v>
      </c>
      <c r="G370" s="32" t="str">
        <f t="shared" si="23"/>
        <v>3.22</v>
      </c>
      <c r="H370" s="32" t="str">
        <f t="shared" si="24"/>
        <v>3.22.09</v>
      </c>
      <c r="I370" s="32" t="str">
        <f>VLOOKUP(C370,Hovedkonto!$C$2:$E$11,3,FALSE)</f>
        <v>Undervisning og kultur</v>
      </c>
      <c r="J370" s="32" t="str">
        <f>VLOOKUP(G370,Hovedfunktion!$E$2:$G$93,3,FALSE)</f>
        <v xml:space="preserve">FOLKESKOLEN M.M. </v>
      </c>
      <c r="K370" s="32" t="str">
        <f>VLOOKUP(H370,Funktion!$G$2:$J$435,4,FALSE)</f>
        <v>Efter- og videreuddannelse i folkeskolen</v>
      </c>
      <c r="L370" s="32" t="str">
        <f>VLOOKUP(F370,Dranst!$C$2:$D$10,2,FALSE)</f>
        <v>Drift</v>
      </c>
      <c r="M370" s="10" t="s">
        <v>1138</v>
      </c>
      <c r="N370" s="3" t="s">
        <v>1857</v>
      </c>
    </row>
    <row r="371" spans="1:14" ht="12" x14ac:dyDescent="0.25">
      <c r="A371" s="35" t="s">
        <v>1841</v>
      </c>
      <c r="B371" s="35" t="s">
        <v>1804</v>
      </c>
      <c r="C371" s="10" t="s">
        <v>159</v>
      </c>
      <c r="D371" s="10" t="s">
        <v>133</v>
      </c>
      <c r="E371" s="10" t="s">
        <v>28</v>
      </c>
      <c r="F371" s="10" t="s">
        <v>157</v>
      </c>
      <c r="G371" s="32" t="str">
        <f t="shared" si="23"/>
        <v>3.22</v>
      </c>
      <c r="H371" s="32" t="str">
        <f t="shared" si="24"/>
        <v>3.22.09</v>
      </c>
      <c r="I371" s="32" t="str">
        <f>VLOOKUP(C371,Hovedkonto!$C$2:$E$11,3,FALSE)</f>
        <v>Undervisning og kultur</v>
      </c>
      <c r="J371" s="32" t="str">
        <f>VLOOKUP(G371,Hovedfunktion!$E$2:$G$93,3,FALSE)</f>
        <v xml:space="preserve">FOLKESKOLEN M.M. </v>
      </c>
      <c r="K371" s="32" t="str">
        <f>VLOOKUP(H371,Funktion!$G$2:$J$435,4,FALSE)</f>
        <v>Efter- og videreuddannelse i folkeskolen</v>
      </c>
      <c r="L371" s="32" t="str">
        <f>VLOOKUP(F371,Dranst!$C$2:$D$10,2,FALSE)</f>
        <v>Drift</v>
      </c>
      <c r="M371" s="10" t="s">
        <v>1139</v>
      </c>
      <c r="N371" s="3" t="s">
        <v>1858</v>
      </c>
    </row>
    <row r="372" spans="1:14" ht="12" x14ac:dyDescent="0.25">
      <c r="A372" s="35" t="s">
        <v>1841</v>
      </c>
      <c r="B372" s="35" t="s">
        <v>1804</v>
      </c>
      <c r="C372" s="10" t="s">
        <v>159</v>
      </c>
      <c r="D372" s="10" t="s">
        <v>133</v>
      </c>
      <c r="E372" s="10" t="s">
        <v>28</v>
      </c>
      <c r="F372" s="10" t="s">
        <v>157</v>
      </c>
      <c r="G372" s="32" t="str">
        <f t="shared" si="23"/>
        <v>3.22</v>
      </c>
      <c r="H372" s="32" t="str">
        <f t="shared" si="24"/>
        <v>3.22.09</v>
      </c>
      <c r="I372" s="32" t="str">
        <f>VLOOKUP(C372,Hovedkonto!$C$2:$E$11,3,FALSE)</f>
        <v>Undervisning og kultur</v>
      </c>
      <c r="J372" s="32" t="str">
        <f>VLOOKUP(G372,Hovedfunktion!$E$2:$G$93,3,FALSE)</f>
        <v xml:space="preserve">FOLKESKOLEN M.M. </v>
      </c>
      <c r="K372" s="32" t="str">
        <f>VLOOKUP(H372,Funktion!$G$2:$J$435,4,FALSE)</f>
        <v>Efter- og videreuddannelse i folkeskolen</v>
      </c>
      <c r="L372" s="32" t="str">
        <f>VLOOKUP(F372,Dranst!$C$2:$D$10,2,FALSE)</f>
        <v>Drift</v>
      </c>
      <c r="M372" s="10" t="s">
        <v>1142</v>
      </c>
      <c r="N372" s="3" t="s">
        <v>1859</v>
      </c>
    </row>
    <row r="373" spans="1:14" ht="12" x14ac:dyDescent="0.25">
      <c r="A373" s="35" t="s">
        <v>1841</v>
      </c>
      <c r="B373" s="35" t="s">
        <v>1804</v>
      </c>
      <c r="C373" s="10" t="s">
        <v>159</v>
      </c>
      <c r="D373" s="10" t="s">
        <v>133</v>
      </c>
      <c r="E373" s="10" t="s">
        <v>28</v>
      </c>
      <c r="F373" s="10" t="s">
        <v>157</v>
      </c>
      <c r="G373" s="32" t="str">
        <f t="shared" si="23"/>
        <v>3.22</v>
      </c>
      <c r="H373" s="32" t="str">
        <f t="shared" si="24"/>
        <v>3.22.09</v>
      </c>
      <c r="I373" s="32" t="str">
        <f>VLOOKUP(C373,Hovedkonto!$C$2:$E$11,3,FALSE)</f>
        <v>Undervisning og kultur</v>
      </c>
      <c r="J373" s="32" t="str">
        <f>VLOOKUP(G373,Hovedfunktion!$E$2:$G$93,3,FALSE)</f>
        <v xml:space="preserve">FOLKESKOLEN M.M. </v>
      </c>
      <c r="K373" s="32" t="str">
        <f>VLOOKUP(H373,Funktion!$G$2:$J$435,4,FALSE)</f>
        <v>Efter- og videreuddannelse i folkeskolen</v>
      </c>
      <c r="L373" s="32" t="str">
        <f>VLOOKUP(F373,Dranst!$C$2:$D$10,2,FALSE)</f>
        <v>Drift</v>
      </c>
      <c r="M373" s="10" t="s">
        <v>1144</v>
      </c>
      <c r="N373" s="3" t="s">
        <v>1860</v>
      </c>
    </row>
    <row r="374" spans="1:14" ht="12" x14ac:dyDescent="0.25">
      <c r="A374" s="35" t="s">
        <v>1841</v>
      </c>
      <c r="B374" s="35" t="s">
        <v>1804</v>
      </c>
      <c r="C374" s="10" t="s">
        <v>159</v>
      </c>
      <c r="D374" s="10" t="s">
        <v>133</v>
      </c>
      <c r="E374" s="10" t="s">
        <v>28</v>
      </c>
      <c r="F374" s="10" t="s">
        <v>157</v>
      </c>
      <c r="G374" s="32" t="str">
        <f t="shared" si="23"/>
        <v>3.22</v>
      </c>
      <c r="H374" s="32" t="str">
        <f t="shared" si="24"/>
        <v>3.22.09</v>
      </c>
      <c r="I374" s="32" t="str">
        <f>VLOOKUP(C374,Hovedkonto!$C$2:$E$11,3,FALSE)</f>
        <v>Undervisning og kultur</v>
      </c>
      <c r="J374" s="32" t="str">
        <f>VLOOKUP(G374,Hovedfunktion!$E$2:$G$93,3,FALSE)</f>
        <v xml:space="preserve">FOLKESKOLEN M.M. </v>
      </c>
      <c r="K374" s="32" t="str">
        <f>VLOOKUP(H374,Funktion!$G$2:$J$435,4,FALSE)</f>
        <v>Efter- og videreuddannelse i folkeskolen</v>
      </c>
      <c r="L374" s="32" t="str">
        <f>VLOOKUP(F374,Dranst!$C$2:$D$10,2,FALSE)</f>
        <v>Drift</v>
      </c>
      <c r="M374" s="10" t="s">
        <v>1145</v>
      </c>
      <c r="N374" s="3" t="s">
        <v>1861</v>
      </c>
    </row>
    <row r="375" spans="1:14" ht="12" x14ac:dyDescent="0.25">
      <c r="A375" s="35" t="s">
        <v>1841</v>
      </c>
      <c r="B375" s="35" t="s">
        <v>1804</v>
      </c>
      <c r="C375" s="10" t="s">
        <v>159</v>
      </c>
      <c r="D375" s="10" t="s">
        <v>133</v>
      </c>
      <c r="E375" s="10" t="s">
        <v>28</v>
      </c>
      <c r="F375" s="10" t="s">
        <v>157</v>
      </c>
      <c r="G375" s="32" t="str">
        <f t="shared" si="23"/>
        <v>3.22</v>
      </c>
      <c r="H375" s="32" t="str">
        <f t="shared" si="24"/>
        <v>3.22.09</v>
      </c>
      <c r="I375" s="32" t="str">
        <f>VLOOKUP(C375,Hovedkonto!$C$2:$E$11,3,FALSE)</f>
        <v>Undervisning og kultur</v>
      </c>
      <c r="J375" s="32" t="str">
        <f>VLOOKUP(G375,Hovedfunktion!$E$2:$G$93,3,FALSE)</f>
        <v xml:space="preserve">FOLKESKOLEN M.M. </v>
      </c>
      <c r="K375" s="32" t="str">
        <f>VLOOKUP(H375,Funktion!$G$2:$J$435,4,FALSE)</f>
        <v>Efter- og videreuddannelse i folkeskolen</v>
      </c>
      <c r="L375" s="32" t="str">
        <f>VLOOKUP(F375,Dranst!$C$2:$D$10,2,FALSE)</f>
        <v>Drift</v>
      </c>
      <c r="M375" s="10" t="s">
        <v>1146</v>
      </c>
      <c r="N375" s="3" t="s">
        <v>1862</v>
      </c>
    </row>
    <row r="376" spans="1:14" ht="12" x14ac:dyDescent="0.25">
      <c r="A376" s="35" t="s">
        <v>1841</v>
      </c>
      <c r="B376" s="35" t="s">
        <v>1804</v>
      </c>
      <c r="C376" s="10" t="s">
        <v>159</v>
      </c>
      <c r="D376" s="10" t="s">
        <v>133</v>
      </c>
      <c r="E376" s="10" t="s">
        <v>28</v>
      </c>
      <c r="F376" s="10" t="s">
        <v>157</v>
      </c>
      <c r="G376" s="32" t="str">
        <f t="shared" si="23"/>
        <v>3.22</v>
      </c>
      <c r="H376" s="32" t="str">
        <f t="shared" si="24"/>
        <v>3.22.09</v>
      </c>
      <c r="I376" s="32" t="str">
        <f>VLOOKUP(C376,Hovedkonto!$C$2:$E$11,3,FALSE)</f>
        <v>Undervisning og kultur</v>
      </c>
      <c r="J376" s="32" t="str">
        <f>VLOOKUP(G376,Hovedfunktion!$E$2:$G$93,3,FALSE)</f>
        <v xml:space="preserve">FOLKESKOLEN M.M. </v>
      </c>
      <c r="K376" s="32" t="str">
        <f>VLOOKUP(H376,Funktion!$G$2:$J$435,4,FALSE)</f>
        <v>Efter- og videreuddannelse i folkeskolen</v>
      </c>
      <c r="L376" s="32" t="str">
        <f>VLOOKUP(F376,Dranst!$C$2:$D$10,2,FALSE)</f>
        <v>Drift</v>
      </c>
      <c r="M376" s="10" t="s">
        <v>1147</v>
      </c>
      <c r="N376" s="3" t="s">
        <v>1863</v>
      </c>
    </row>
    <row r="377" spans="1:14" ht="12" x14ac:dyDescent="0.25">
      <c r="A377" s="35" t="s">
        <v>1803</v>
      </c>
      <c r="B377" s="35" t="s">
        <v>1804</v>
      </c>
      <c r="C377" s="10" t="s">
        <v>159</v>
      </c>
      <c r="D377" s="10" t="s">
        <v>133</v>
      </c>
      <c r="E377" s="10" t="s">
        <v>28</v>
      </c>
      <c r="F377" s="10" t="s">
        <v>159</v>
      </c>
      <c r="G377" s="32" t="str">
        <f t="shared" si="23"/>
        <v>3.22</v>
      </c>
      <c r="H377" s="32" t="str">
        <f t="shared" si="24"/>
        <v>3.22.09</v>
      </c>
      <c r="I377" s="32" t="str">
        <f>VLOOKUP(C377,Hovedkonto!$C$2:$E$11,3,FALSE)</f>
        <v>Undervisning og kultur</v>
      </c>
      <c r="J377" s="32" t="str">
        <f>VLOOKUP(G377,Hovedfunktion!$E$2:$G$93,3,FALSE)</f>
        <v xml:space="preserve">FOLKESKOLEN M.M. </v>
      </c>
      <c r="K377" s="32" t="str">
        <f>VLOOKUP(H377,Funktion!$G$2:$J$435,4,FALSE)</f>
        <v>Efter- og videreuddannelse i folkeskolen</v>
      </c>
      <c r="L377" s="32" t="str">
        <f>VLOOKUP(F377,Dranst!$C$2:$D$10,2,FALSE)</f>
        <v>Anlæg</v>
      </c>
      <c r="M377" s="10" t="s">
        <v>1136</v>
      </c>
      <c r="N377" s="3" t="str">
        <f>IF(M377="001","Anlægstilskud", IF(M377="010","Køb/salg af jord",  IF(M377="015","Køb/salg af bygninger", "Uforvent grupperingskode")))</f>
        <v>Anlægstilskud</v>
      </c>
    </row>
    <row r="378" spans="1:14" ht="12" x14ac:dyDescent="0.25">
      <c r="A378" s="35" t="s">
        <v>1803</v>
      </c>
      <c r="B378" s="35" t="s">
        <v>1804</v>
      </c>
      <c r="C378" s="10" t="s">
        <v>159</v>
      </c>
      <c r="D378" s="10" t="s">
        <v>133</v>
      </c>
      <c r="E378" s="10" t="s">
        <v>28</v>
      </c>
      <c r="F378" s="10" t="s">
        <v>159</v>
      </c>
      <c r="G378" s="32" t="str">
        <f t="shared" si="23"/>
        <v>3.22</v>
      </c>
      <c r="H378" s="32" t="str">
        <f t="shared" si="24"/>
        <v>3.22.09</v>
      </c>
      <c r="I378" s="32" t="str">
        <f>VLOOKUP(C378,Hovedkonto!$C$2:$E$11,3,FALSE)</f>
        <v>Undervisning og kultur</v>
      </c>
      <c r="J378" s="32" t="str">
        <f>VLOOKUP(G378,Hovedfunktion!$E$2:$G$93,3,FALSE)</f>
        <v xml:space="preserve">FOLKESKOLEN M.M. </v>
      </c>
      <c r="K378" s="32" t="str">
        <f>VLOOKUP(H378,Funktion!$G$2:$J$435,4,FALSE)</f>
        <v>Efter- og videreuddannelse i folkeskolen</v>
      </c>
      <c r="L378" s="32" t="str">
        <f>VLOOKUP(F378,Dranst!$C$2:$D$10,2,FALSE)</f>
        <v>Anlæg</v>
      </c>
      <c r="M378" s="10" t="s">
        <v>1137</v>
      </c>
      <c r="N378" s="3" t="str">
        <f>IF(M378="001","Anlægstilskud", IF(M378="010","Køb/salg af jord",  IF(M378="015","Køb/salg af bygninger", "Uforvent grupperingskode")))</f>
        <v>Køb/salg af jord</v>
      </c>
    </row>
    <row r="379" spans="1:14" ht="12" x14ac:dyDescent="0.25">
      <c r="A379" s="35" t="s">
        <v>1803</v>
      </c>
      <c r="B379" s="35" t="s">
        <v>1804</v>
      </c>
      <c r="C379" s="10" t="s">
        <v>159</v>
      </c>
      <c r="D379" s="10" t="s">
        <v>133</v>
      </c>
      <c r="E379" s="10" t="s">
        <v>28</v>
      </c>
      <c r="F379" s="10" t="s">
        <v>159</v>
      </c>
      <c r="G379" s="32" t="str">
        <f t="shared" si="23"/>
        <v>3.22</v>
      </c>
      <c r="H379" s="32" t="str">
        <f t="shared" si="24"/>
        <v>3.22.09</v>
      </c>
      <c r="I379" s="32" t="str">
        <f>VLOOKUP(C379,Hovedkonto!$C$2:$E$11,3,FALSE)</f>
        <v>Undervisning og kultur</v>
      </c>
      <c r="J379" s="32" t="str">
        <f>VLOOKUP(G379,Hovedfunktion!$E$2:$G$93,3,FALSE)</f>
        <v xml:space="preserve">FOLKESKOLEN M.M. </v>
      </c>
      <c r="K379" s="32" t="str">
        <f>VLOOKUP(H379,Funktion!$G$2:$J$435,4,FALSE)</f>
        <v>Efter- og videreuddannelse i folkeskolen</v>
      </c>
      <c r="L379" s="32" t="str">
        <f>VLOOKUP(F379,Dranst!$C$2:$D$10,2,FALSE)</f>
        <v>Anlæg</v>
      </c>
      <c r="M379" s="10" t="s">
        <v>16</v>
      </c>
      <c r="N379" s="3" t="str">
        <f>IF(M379="001","Anlægstilskud", IF(M379="010","Køb/salg af jord",  IF(M379="015","Køb/salg af bygninger", "Uforvent grupperingskode")))</f>
        <v>Køb/salg af bygninger</v>
      </c>
    </row>
    <row r="380" spans="1:14" ht="12" x14ac:dyDescent="0.25">
      <c r="A380" s="35" t="s">
        <v>1803</v>
      </c>
      <c r="B380" s="35" t="s">
        <v>1804</v>
      </c>
      <c r="C380" s="10" t="s">
        <v>159</v>
      </c>
      <c r="D380" s="10" t="s">
        <v>133</v>
      </c>
      <c r="E380" s="10" t="s">
        <v>485</v>
      </c>
      <c r="F380" s="10" t="s">
        <v>157</v>
      </c>
      <c r="G380" s="32" t="str">
        <f t="shared" si="23"/>
        <v>3.22</v>
      </c>
      <c r="H380" s="32" t="str">
        <f t="shared" si="24"/>
        <v>3.22.10</v>
      </c>
      <c r="I380" s="32" t="str">
        <f>VLOOKUP(C380,Hovedkonto!$C$2:$E$11,3,FALSE)</f>
        <v>Undervisning og kultur</v>
      </c>
      <c r="J380" s="32" t="str">
        <f>VLOOKUP(G380,Hovedfunktion!$E$2:$G$93,3,FALSE)</f>
        <v xml:space="preserve">FOLKESKOLEN M.M. </v>
      </c>
      <c r="K380" s="32" t="str">
        <f>VLOOKUP(H380,Funktion!$G$2:$J$435,4,FALSE)</f>
        <v>Bidrag til staten for elever på private skoler</v>
      </c>
      <c r="L380" s="32" t="str">
        <f>VLOOKUP(F380,Dranst!$C$2:$D$10,2,FALSE)</f>
        <v>Drift</v>
      </c>
      <c r="M380" s="10" t="s">
        <v>1136</v>
      </c>
      <c r="N380" s="3" t="s">
        <v>617</v>
      </c>
    </row>
    <row r="381" spans="1:14" ht="12" x14ac:dyDescent="0.25">
      <c r="A381" s="35" t="s">
        <v>1803</v>
      </c>
      <c r="B381" s="35" t="s">
        <v>1804</v>
      </c>
      <c r="C381" s="10" t="s">
        <v>159</v>
      </c>
      <c r="D381" s="10" t="s">
        <v>133</v>
      </c>
      <c r="E381" s="10" t="s">
        <v>485</v>
      </c>
      <c r="F381" s="10" t="s">
        <v>157</v>
      </c>
      <c r="G381" s="32" t="str">
        <f t="shared" si="23"/>
        <v>3.22</v>
      </c>
      <c r="H381" s="32" t="str">
        <f t="shared" si="24"/>
        <v>3.22.10</v>
      </c>
      <c r="I381" s="32" t="str">
        <f>VLOOKUP(C381,Hovedkonto!$C$2:$E$11,3,FALSE)</f>
        <v>Undervisning og kultur</v>
      </c>
      <c r="J381" s="32" t="str">
        <f>VLOOKUP(G381,Hovedfunktion!$E$2:$G$93,3,FALSE)</f>
        <v xml:space="preserve">FOLKESKOLEN M.M. </v>
      </c>
      <c r="K381" s="32" t="str">
        <f>VLOOKUP(H381,Funktion!$G$2:$J$435,4,FALSE)</f>
        <v>Bidrag til staten for elever på private skoler</v>
      </c>
      <c r="L381" s="32" t="str">
        <f>VLOOKUP(F381,Dranst!$C$2:$D$10,2,FALSE)</f>
        <v>Drift</v>
      </c>
      <c r="M381" s="10" t="s">
        <v>1138</v>
      </c>
      <c r="N381" s="3" t="s">
        <v>618</v>
      </c>
    </row>
    <row r="382" spans="1:14" ht="12" x14ac:dyDescent="0.25">
      <c r="A382" s="35" t="s">
        <v>1803</v>
      </c>
      <c r="B382" s="35" t="s">
        <v>1804</v>
      </c>
      <c r="C382" s="10" t="s">
        <v>159</v>
      </c>
      <c r="D382" s="10" t="s">
        <v>133</v>
      </c>
      <c r="E382" s="10" t="s">
        <v>485</v>
      </c>
      <c r="F382" s="10" t="s">
        <v>157</v>
      </c>
      <c r="G382" s="32" t="str">
        <f t="shared" si="23"/>
        <v>3.22</v>
      </c>
      <c r="H382" s="32" t="str">
        <f t="shared" si="24"/>
        <v>3.22.10</v>
      </c>
      <c r="I382" s="32" t="str">
        <f>VLOOKUP(C382,Hovedkonto!$C$2:$E$11,3,FALSE)</f>
        <v>Undervisning og kultur</v>
      </c>
      <c r="J382" s="32" t="str">
        <f>VLOOKUP(G382,Hovedfunktion!$E$2:$G$93,3,FALSE)</f>
        <v xml:space="preserve">FOLKESKOLEN M.M. </v>
      </c>
      <c r="K382" s="32" t="str">
        <f>VLOOKUP(H382,Funktion!$G$2:$J$435,4,FALSE)</f>
        <v>Bidrag til staten for elever på private skoler</v>
      </c>
      <c r="L382" s="32" t="str">
        <f>VLOOKUP(F382,Dranst!$C$2:$D$10,2,FALSE)</f>
        <v>Drift</v>
      </c>
      <c r="M382" s="10" t="s">
        <v>1142</v>
      </c>
      <c r="N382" s="3" t="s">
        <v>619</v>
      </c>
    </row>
    <row r="383" spans="1:14" ht="12" x14ac:dyDescent="0.25">
      <c r="A383" s="35" t="s">
        <v>1803</v>
      </c>
      <c r="B383" s="35" t="s">
        <v>1804</v>
      </c>
      <c r="C383" s="10" t="s">
        <v>159</v>
      </c>
      <c r="D383" s="10" t="s">
        <v>133</v>
      </c>
      <c r="E383" s="10" t="s">
        <v>485</v>
      </c>
      <c r="F383" s="10" t="s">
        <v>157</v>
      </c>
      <c r="G383" s="32" t="str">
        <f t="shared" si="23"/>
        <v>3.22</v>
      </c>
      <c r="H383" s="32" t="str">
        <f t="shared" si="24"/>
        <v>3.22.10</v>
      </c>
      <c r="I383" s="32" t="str">
        <f>VLOOKUP(C383,Hovedkonto!$C$2:$E$11,3,FALSE)</f>
        <v>Undervisning og kultur</v>
      </c>
      <c r="J383" s="32" t="str">
        <f>VLOOKUP(G383,Hovedfunktion!$E$2:$G$93,3,FALSE)</f>
        <v xml:space="preserve">FOLKESKOLEN M.M. </v>
      </c>
      <c r="K383" s="32" t="str">
        <f>VLOOKUP(H383,Funktion!$G$2:$J$435,4,FALSE)</f>
        <v>Bidrag til staten for elever på private skoler</v>
      </c>
      <c r="L383" s="32" t="str">
        <f>VLOOKUP(F383,Dranst!$C$2:$D$10,2,FALSE)</f>
        <v>Drift</v>
      </c>
      <c r="M383" s="10" t="s">
        <v>1144</v>
      </c>
      <c r="N383" s="3" t="s">
        <v>620</v>
      </c>
    </row>
    <row r="384" spans="1:14" ht="12" x14ac:dyDescent="0.25">
      <c r="A384" s="35" t="s">
        <v>1803</v>
      </c>
      <c r="B384" s="35" t="s">
        <v>1804</v>
      </c>
      <c r="C384" s="10" t="s">
        <v>159</v>
      </c>
      <c r="D384" s="10" t="s">
        <v>133</v>
      </c>
      <c r="E384" s="10" t="s">
        <v>485</v>
      </c>
      <c r="F384" s="10" t="s">
        <v>157</v>
      </c>
      <c r="G384" s="32" t="str">
        <f t="shared" si="23"/>
        <v>3.22</v>
      </c>
      <c r="H384" s="32" t="str">
        <f t="shared" si="24"/>
        <v>3.22.10</v>
      </c>
      <c r="I384" s="32" t="str">
        <f>VLOOKUP(C384,Hovedkonto!$C$2:$E$11,3,FALSE)</f>
        <v>Undervisning og kultur</v>
      </c>
      <c r="J384" s="32" t="str">
        <f>VLOOKUP(G384,Hovedfunktion!$E$2:$G$93,3,FALSE)</f>
        <v xml:space="preserve">FOLKESKOLEN M.M. </v>
      </c>
      <c r="K384" s="32" t="str">
        <f>VLOOKUP(H384,Funktion!$G$2:$J$435,4,FALSE)</f>
        <v>Bidrag til staten for elever på private skoler</v>
      </c>
      <c r="L384" s="32" t="str">
        <f>VLOOKUP(F384,Dranst!$C$2:$D$10,2,FALSE)</f>
        <v>Drift</v>
      </c>
      <c r="M384" s="10" t="s">
        <v>1145</v>
      </c>
      <c r="N384" s="3" t="s">
        <v>621</v>
      </c>
    </row>
    <row r="385" spans="1:14" ht="12" x14ac:dyDescent="0.25">
      <c r="A385" s="35" t="s">
        <v>1803</v>
      </c>
      <c r="B385" s="35" t="s">
        <v>1804</v>
      </c>
      <c r="C385" s="10" t="s">
        <v>159</v>
      </c>
      <c r="D385" s="10" t="s">
        <v>133</v>
      </c>
      <c r="E385" s="10" t="s">
        <v>485</v>
      </c>
      <c r="F385" s="10" t="s">
        <v>159</v>
      </c>
      <c r="G385" s="32" t="str">
        <f t="shared" si="23"/>
        <v>3.22</v>
      </c>
      <c r="H385" s="32" t="str">
        <f t="shared" si="24"/>
        <v>3.22.10</v>
      </c>
      <c r="I385" s="32" t="str">
        <f>VLOOKUP(C385,Hovedkonto!$C$2:$E$11,3,FALSE)</f>
        <v>Undervisning og kultur</v>
      </c>
      <c r="J385" s="32" t="str">
        <f>VLOOKUP(G385,Hovedfunktion!$E$2:$G$93,3,FALSE)</f>
        <v xml:space="preserve">FOLKESKOLEN M.M. </v>
      </c>
      <c r="K385" s="32" t="str">
        <f>VLOOKUP(H385,Funktion!$G$2:$J$435,4,FALSE)</f>
        <v>Bidrag til staten for elever på private skoler</v>
      </c>
      <c r="L385" s="32" t="str">
        <f>VLOOKUP(F385,Dranst!$C$2:$D$10,2,FALSE)</f>
        <v>Anlæg</v>
      </c>
      <c r="M385" s="10" t="s">
        <v>1136</v>
      </c>
      <c r="N385" s="3" t="str">
        <f>IF(M385="001","Anlægstilskud", IF(M385="010","Køb/salg af jord",  IF(M385="015","Køb/salg af bygninger", "Uforvent grupperingskode")))</f>
        <v>Anlægstilskud</v>
      </c>
    </row>
    <row r="386" spans="1:14" ht="12" x14ac:dyDescent="0.25">
      <c r="A386" s="35" t="s">
        <v>1803</v>
      </c>
      <c r="B386" s="35" t="s">
        <v>1804</v>
      </c>
      <c r="C386" s="10" t="s">
        <v>159</v>
      </c>
      <c r="D386" s="10" t="s">
        <v>133</v>
      </c>
      <c r="E386" s="10" t="s">
        <v>485</v>
      </c>
      <c r="F386" s="10" t="s">
        <v>159</v>
      </c>
      <c r="G386" s="32" t="str">
        <f t="shared" ref="G386:G449" si="26">CONCATENATE(C386,".",D386)</f>
        <v>3.22</v>
      </c>
      <c r="H386" s="32" t="str">
        <f t="shared" ref="H386:H449" si="27">CONCATENATE(C386,".",D386,".",E386)</f>
        <v>3.22.10</v>
      </c>
      <c r="I386" s="32" t="str">
        <f>VLOOKUP(C386,Hovedkonto!$C$2:$E$11,3,FALSE)</f>
        <v>Undervisning og kultur</v>
      </c>
      <c r="J386" s="32" t="str">
        <f>VLOOKUP(G386,Hovedfunktion!$E$2:$G$93,3,FALSE)</f>
        <v xml:space="preserve">FOLKESKOLEN M.M. </v>
      </c>
      <c r="K386" s="32" t="str">
        <f>VLOOKUP(H386,Funktion!$G$2:$J$435,4,FALSE)</f>
        <v>Bidrag til staten for elever på private skoler</v>
      </c>
      <c r="L386" s="32" t="str">
        <f>VLOOKUP(F386,Dranst!$C$2:$D$10,2,FALSE)</f>
        <v>Anlæg</v>
      </c>
      <c r="M386" s="10" t="s">
        <v>1137</v>
      </c>
      <c r="N386" s="3" t="str">
        <f>IF(M386="001","Anlægstilskud", IF(M386="010","Køb/salg af jord",  IF(M386="015","Køb/salg af bygninger", "Uforvent grupperingskode")))</f>
        <v>Køb/salg af jord</v>
      </c>
    </row>
    <row r="387" spans="1:14" ht="12" x14ac:dyDescent="0.25">
      <c r="A387" s="35" t="s">
        <v>1803</v>
      </c>
      <c r="B387" s="35" t="s">
        <v>1804</v>
      </c>
      <c r="C387" s="10" t="s">
        <v>159</v>
      </c>
      <c r="D387" s="10" t="s">
        <v>133</v>
      </c>
      <c r="E387" s="10" t="s">
        <v>485</v>
      </c>
      <c r="F387" s="10" t="s">
        <v>159</v>
      </c>
      <c r="G387" s="32" t="str">
        <f t="shared" si="26"/>
        <v>3.22</v>
      </c>
      <c r="H387" s="32" t="str">
        <f t="shared" si="27"/>
        <v>3.22.10</v>
      </c>
      <c r="I387" s="32" t="str">
        <f>VLOOKUP(C387,Hovedkonto!$C$2:$E$11,3,FALSE)</f>
        <v>Undervisning og kultur</v>
      </c>
      <c r="J387" s="32" t="str">
        <f>VLOOKUP(G387,Hovedfunktion!$E$2:$G$93,3,FALSE)</f>
        <v xml:space="preserve">FOLKESKOLEN M.M. </v>
      </c>
      <c r="K387" s="32" t="str">
        <f>VLOOKUP(H387,Funktion!$G$2:$J$435,4,FALSE)</f>
        <v>Bidrag til staten for elever på private skoler</v>
      </c>
      <c r="L387" s="32" t="str">
        <f>VLOOKUP(F387,Dranst!$C$2:$D$10,2,FALSE)</f>
        <v>Anlæg</v>
      </c>
      <c r="M387" s="10" t="s">
        <v>16</v>
      </c>
      <c r="N387" s="3" t="str">
        <f>IF(M387="001","Anlægstilskud", IF(M387="010","Køb/salg af jord",  IF(M387="015","Køb/salg af bygninger", "Uforvent grupperingskode")))</f>
        <v>Køb/salg af bygninger</v>
      </c>
    </row>
    <row r="388" spans="1:14" ht="24" x14ac:dyDescent="0.25">
      <c r="A388" s="35" t="s">
        <v>1803</v>
      </c>
      <c r="B388" s="35" t="s">
        <v>1804</v>
      </c>
      <c r="C388" s="10" t="s">
        <v>159</v>
      </c>
      <c r="D388" s="10" t="s">
        <v>133</v>
      </c>
      <c r="E388" s="10" t="s">
        <v>487</v>
      </c>
      <c r="F388" s="10" t="s">
        <v>157</v>
      </c>
      <c r="G388" s="32" t="str">
        <f t="shared" si="26"/>
        <v>3.22</v>
      </c>
      <c r="H388" s="32" t="str">
        <f t="shared" si="27"/>
        <v>3.22.12</v>
      </c>
      <c r="I388" s="32" t="str">
        <f>VLOOKUP(C388,Hovedkonto!$C$2:$E$11,3,FALSE)</f>
        <v>Undervisning og kultur</v>
      </c>
      <c r="J388" s="32" t="str">
        <f>VLOOKUP(G388,Hovedfunktion!$E$2:$G$93,3,FALSE)</f>
        <v xml:space="preserve">FOLKESKOLEN M.M. </v>
      </c>
      <c r="K388" s="32" t="str">
        <f>VLOOKUP(H388,Funktion!$G$2:$J$435,4,FALSE)</f>
        <v>Efterskoler og ungdomskostskoler</v>
      </c>
      <c r="L388" s="32" t="str">
        <f>VLOOKUP(F388,Dranst!$C$2:$D$10,2,FALSE)</f>
        <v>Drift</v>
      </c>
      <c r="M388" s="10" t="s">
        <v>1136</v>
      </c>
      <c r="N388" s="3" t="s">
        <v>622</v>
      </c>
    </row>
    <row r="389" spans="1:14" ht="24" x14ac:dyDescent="0.25">
      <c r="A389" s="35" t="s">
        <v>1803</v>
      </c>
      <c r="B389" s="35" t="s">
        <v>1804</v>
      </c>
      <c r="C389" s="10" t="s">
        <v>159</v>
      </c>
      <c r="D389" s="10" t="s">
        <v>133</v>
      </c>
      <c r="E389" s="10" t="s">
        <v>487</v>
      </c>
      <c r="F389" s="10" t="s">
        <v>157</v>
      </c>
      <c r="G389" s="32" t="str">
        <f t="shared" si="26"/>
        <v>3.22</v>
      </c>
      <c r="H389" s="32" t="str">
        <f t="shared" si="27"/>
        <v>3.22.12</v>
      </c>
      <c r="I389" s="32" t="str">
        <f>VLOOKUP(C389,Hovedkonto!$C$2:$E$11,3,FALSE)</f>
        <v>Undervisning og kultur</v>
      </c>
      <c r="J389" s="32" t="str">
        <f>VLOOKUP(G389,Hovedfunktion!$E$2:$G$93,3,FALSE)</f>
        <v xml:space="preserve">FOLKESKOLEN M.M. </v>
      </c>
      <c r="K389" s="32" t="str">
        <f>VLOOKUP(H389,Funktion!$G$2:$J$435,4,FALSE)</f>
        <v>Efterskoler og ungdomskostskoler</v>
      </c>
      <c r="L389" s="32" t="str">
        <f>VLOOKUP(F389,Dranst!$C$2:$D$10,2,FALSE)</f>
        <v>Drift</v>
      </c>
      <c r="M389" s="10" t="s">
        <v>1138</v>
      </c>
      <c r="N389" s="3" t="s">
        <v>623</v>
      </c>
    </row>
    <row r="390" spans="1:14" ht="12" x14ac:dyDescent="0.25">
      <c r="A390" s="35" t="s">
        <v>1803</v>
      </c>
      <c r="B390" s="35" t="s">
        <v>1804</v>
      </c>
      <c r="C390" s="10" t="s">
        <v>159</v>
      </c>
      <c r="D390" s="10" t="s">
        <v>133</v>
      </c>
      <c r="E390" s="10" t="s">
        <v>487</v>
      </c>
      <c r="F390" s="10" t="s">
        <v>157</v>
      </c>
      <c r="G390" s="32" t="str">
        <f t="shared" si="26"/>
        <v>3.22</v>
      </c>
      <c r="H390" s="32" t="str">
        <f t="shared" si="27"/>
        <v>3.22.12</v>
      </c>
      <c r="I390" s="32" t="str">
        <f>VLOOKUP(C390,Hovedkonto!$C$2:$E$11,3,FALSE)</f>
        <v>Undervisning og kultur</v>
      </c>
      <c r="J390" s="32" t="str">
        <f>VLOOKUP(G390,Hovedfunktion!$E$2:$G$93,3,FALSE)</f>
        <v xml:space="preserve">FOLKESKOLEN M.M. </v>
      </c>
      <c r="K390" s="32" t="str">
        <f>VLOOKUP(H390,Funktion!$G$2:$J$435,4,FALSE)</f>
        <v>Efterskoler og ungdomskostskoler</v>
      </c>
      <c r="L390" s="32" t="str">
        <f>VLOOKUP(F390,Dranst!$C$2:$D$10,2,FALSE)</f>
        <v>Drift</v>
      </c>
      <c r="M390" s="10" t="s">
        <v>1139</v>
      </c>
      <c r="N390" s="3" t="s">
        <v>624</v>
      </c>
    </row>
    <row r="391" spans="1:14" ht="12" x14ac:dyDescent="0.25">
      <c r="A391" s="35" t="s">
        <v>1803</v>
      </c>
      <c r="B391" s="35" t="s">
        <v>1804</v>
      </c>
      <c r="C391" s="10" t="s">
        <v>159</v>
      </c>
      <c r="D391" s="10" t="s">
        <v>133</v>
      </c>
      <c r="E391" s="10" t="s">
        <v>487</v>
      </c>
      <c r="F391" s="10" t="s">
        <v>159</v>
      </c>
      <c r="G391" s="32" t="str">
        <f t="shared" si="26"/>
        <v>3.22</v>
      </c>
      <c r="H391" s="32" t="str">
        <f t="shared" si="27"/>
        <v>3.22.12</v>
      </c>
      <c r="I391" s="32" t="str">
        <f>VLOOKUP(C391,Hovedkonto!$C$2:$E$11,3,FALSE)</f>
        <v>Undervisning og kultur</v>
      </c>
      <c r="J391" s="32" t="str">
        <f>VLOOKUP(G391,Hovedfunktion!$E$2:$G$93,3,FALSE)</f>
        <v xml:space="preserve">FOLKESKOLEN M.M. </v>
      </c>
      <c r="K391" s="32" t="str">
        <f>VLOOKUP(H391,Funktion!$G$2:$J$435,4,FALSE)</f>
        <v>Efterskoler og ungdomskostskoler</v>
      </c>
      <c r="L391" s="32" t="str">
        <f>VLOOKUP(F391,Dranst!$C$2:$D$10,2,FALSE)</f>
        <v>Anlæg</v>
      </c>
      <c r="M391" s="10" t="s">
        <v>1136</v>
      </c>
      <c r="N391" s="3" t="str">
        <f>IF(M391="001","Anlægstilskud", IF(M391="010","Køb/salg af jord",  IF(M391="015","Køb/salg af bygninger", "Uforvent grupperingskode")))</f>
        <v>Anlægstilskud</v>
      </c>
    </row>
    <row r="392" spans="1:14" ht="12" x14ac:dyDescent="0.25">
      <c r="A392" s="35" t="s">
        <v>1803</v>
      </c>
      <c r="B392" s="35" t="s">
        <v>1804</v>
      </c>
      <c r="C392" s="10" t="s">
        <v>159</v>
      </c>
      <c r="D392" s="10" t="s">
        <v>133</v>
      </c>
      <c r="E392" s="10" t="s">
        <v>487</v>
      </c>
      <c r="F392" s="10" t="s">
        <v>159</v>
      </c>
      <c r="G392" s="32" t="str">
        <f t="shared" si="26"/>
        <v>3.22</v>
      </c>
      <c r="H392" s="32" t="str">
        <f t="shared" si="27"/>
        <v>3.22.12</v>
      </c>
      <c r="I392" s="32" t="str">
        <f>VLOOKUP(C392,Hovedkonto!$C$2:$E$11,3,FALSE)</f>
        <v>Undervisning og kultur</v>
      </c>
      <c r="J392" s="32" t="str">
        <f>VLOOKUP(G392,Hovedfunktion!$E$2:$G$93,3,FALSE)</f>
        <v xml:space="preserve">FOLKESKOLEN M.M. </v>
      </c>
      <c r="K392" s="32" t="str">
        <f>VLOOKUP(H392,Funktion!$G$2:$J$435,4,FALSE)</f>
        <v>Efterskoler og ungdomskostskoler</v>
      </c>
      <c r="L392" s="32" t="str">
        <f>VLOOKUP(F392,Dranst!$C$2:$D$10,2,FALSE)</f>
        <v>Anlæg</v>
      </c>
      <c r="M392" s="10" t="s">
        <v>1137</v>
      </c>
      <c r="N392" s="3" t="str">
        <f>IF(M392="001","Anlægstilskud", IF(M392="010","Køb/salg af jord",  IF(M392="015","Køb/salg af bygninger", "Uforvent grupperingskode")))</f>
        <v>Køb/salg af jord</v>
      </c>
    </row>
    <row r="393" spans="1:14" ht="12" x14ac:dyDescent="0.25">
      <c r="A393" s="35" t="s">
        <v>1803</v>
      </c>
      <c r="B393" s="35" t="s">
        <v>1804</v>
      </c>
      <c r="C393" s="10" t="s">
        <v>159</v>
      </c>
      <c r="D393" s="10" t="s">
        <v>133</v>
      </c>
      <c r="E393" s="10" t="s">
        <v>487</v>
      </c>
      <c r="F393" s="10" t="s">
        <v>159</v>
      </c>
      <c r="G393" s="32" t="str">
        <f t="shared" si="26"/>
        <v>3.22</v>
      </c>
      <c r="H393" s="32" t="str">
        <f t="shared" si="27"/>
        <v>3.22.12</v>
      </c>
      <c r="I393" s="32" t="str">
        <f>VLOOKUP(C393,Hovedkonto!$C$2:$E$11,3,FALSE)</f>
        <v>Undervisning og kultur</v>
      </c>
      <c r="J393" s="32" t="str">
        <f>VLOOKUP(G393,Hovedfunktion!$E$2:$G$93,3,FALSE)</f>
        <v xml:space="preserve">FOLKESKOLEN M.M. </v>
      </c>
      <c r="K393" s="32" t="str">
        <f>VLOOKUP(H393,Funktion!$G$2:$J$435,4,FALSE)</f>
        <v>Efterskoler og ungdomskostskoler</v>
      </c>
      <c r="L393" s="32" t="str">
        <f>VLOOKUP(F393,Dranst!$C$2:$D$10,2,FALSE)</f>
        <v>Anlæg</v>
      </c>
      <c r="M393" s="10" t="s">
        <v>16</v>
      </c>
      <c r="N393" s="3" t="str">
        <f>IF(M393="001","Anlægstilskud", IF(M393="010","Køb/salg af jord",  IF(M393="015","Køb/salg af bygninger", "Uforvent grupperingskode")))</f>
        <v>Køb/salg af bygninger</v>
      </c>
    </row>
    <row r="394" spans="1:14" ht="12" x14ac:dyDescent="0.25">
      <c r="A394" s="35" t="s">
        <v>1803</v>
      </c>
      <c r="B394" s="35" t="s">
        <v>1804</v>
      </c>
      <c r="C394" s="10" t="s">
        <v>159</v>
      </c>
      <c r="D394" s="10" t="s">
        <v>133</v>
      </c>
      <c r="E394" s="10" t="s">
        <v>515</v>
      </c>
      <c r="F394" s="10" t="s">
        <v>157</v>
      </c>
      <c r="G394" s="32" t="str">
        <f t="shared" si="26"/>
        <v>3.22</v>
      </c>
      <c r="H394" s="32" t="str">
        <f t="shared" si="27"/>
        <v>3.22.14</v>
      </c>
      <c r="I394" s="32" t="str">
        <f>VLOOKUP(C394,Hovedkonto!$C$2:$E$11,3,FALSE)</f>
        <v>Undervisning og kultur</v>
      </c>
      <c r="J394" s="32" t="str">
        <f>VLOOKUP(G394,Hovedfunktion!$E$2:$G$93,3,FALSE)</f>
        <v xml:space="preserve">FOLKESKOLEN M.M. </v>
      </c>
      <c r="K394" s="32" t="str">
        <f>VLOOKUP(H394,Funktion!$G$2:$J$435,4,FALSE)</f>
        <v>Ungdommens Uddannelsesvejledning</v>
      </c>
      <c r="L394" s="32" t="str">
        <f>VLOOKUP(F394,Dranst!$C$2:$D$10,2,FALSE)</f>
        <v>Drift</v>
      </c>
      <c r="M394" s="10" t="s">
        <v>1203</v>
      </c>
      <c r="N394" s="3" t="s">
        <v>1204</v>
      </c>
    </row>
    <row r="395" spans="1:14" ht="12" x14ac:dyDescent="0.25">
      <c r="A395" s="35" t="s">
        <v>1803</v>
      </c>
      <c r="B395" s="35" t="s">
        <v>1804</v>
      </c>
      <c r="C395" s="10" t="s">
        <v>159</v>
      </c>
      <c r="D395" s="10" t="s">
        <v>133</v>
      </c>
      <c r="E395" s="10" t="s">
        <v>515</v>
      </c>
      <c r="F395" s="10" t="s">
        <v>159</v>
      </c>
      <c r="G395" s="32" t="str">
        <f t="shared" si="26"/>
        <v>3.22</v>
      </c>
      <c r="H395" s="32" t="str">
        <f t="shared" si="27"/>
        <v>3.22.14</v>
      </c>
      <c r="I395" s="32" t="str">
        <f>VLOOKUP(C395,Hovedkonto!$C$2:$E$11,3,FALSE)</f>
        <v>Undervisning og kultur</v>
      </c>
      <c r="J395" s="32" t="str">
        <f>VLOOKUP(G395,Hovedfunktion!$E$2:$G$93,3,FALSE)</f>
        <v xml:space="preserve">FOLKESKOLEN M.M. </v>
      </c>
      <c r="K395" s="32" t="str">
        <f>VLOOKUP(H395,Funktion!$G$2:$J$435,4,FALSE)</f>
        <v>Ungdommens Uddannelsesvejledning</v>
      </c>
      <c r="L395" s="32" t="str">
        <f>VLOOKUP(F395,Dranst!$C$2:$D$10,2,FALSE)</f>
        <v>Anlæg</v>
      </c>
      <c r="M395" s="10" t="s">
        <v>1136</v>
      </c>
      <c r="N395" s="3" t="str">
        <f>IF(M395="001","Anlægstilskud", IF(M395="010","Køb/salg af jord",  IF(M395="015","Køb/salg af bygninger", "Uforvent grupperingskode")))</f>
        <v>Anlægstilskud</v>
      </c>
    </row>
    <row r="396" spans="1:14" ht="12" x14ac:dyDescent="0.25">
      <c r="A396" s="35" t="s">
        <v>1803</v>
      </c>
      <c r="B396" s="35" t="s">
        <v>1804</v>
      </c>
      <c r="C396" s="10" t="s">
        <v>159</v>
      </c>
      <c r="D396" s="10" t="s">
        <v>133</v>
      </c>
      <c r="E396" s="10" t="s">
        <v>515</v>
      </c>
      <c r="F396" s="10" t="s">
        <v>159</v>
      </c>
      <c r="G396" s="32" t="str">
        <f t="shared" si="26"/>
        <v>3.22</v>
      </c>
      <c r="H396" s="32" t="str">
        <f t="shared" si="27"/>
        <v>3.22.14</v>
      </c>
      <c r="I396" s="32" t="str">
        <f>VLOOKUP(C396,Hovedkonto!$C$2:$E$11,3,FALSE)</f>
        <v>Undervisning og kultur</v>
      </c>
      <c r="J396" s="32" t="str">
        <f>VLOOKUP(G396,Hovedfunktion!$E$2:$G$93,3,FALSE)</f>
        <v xml:space="preserve">FOLKESKOLEN M.M. </v>
      </c>
      <c r="K396" s="32" t="str">
        <f>VLOOKUP(H396,Funktion!$G$2:$J$435,4,FALSE)</f>
        <v>Ungdommens Uddannelsesvejledning</v>
      </c>
      <c r="L396" s="32" t="str">
        <f>VLOOKUP(F396,Dranst!$C$2:$D$10,2,FALSE)</f>
        <v>Anlæg</v>
      </c>
      <c r="M396" s="10" t="s">
        <v>1137</v>
      </c>
      <c r="N396" s="3" t="str">
        <f>IF(M396="001","Anlægstilskud", IF(M396="010","Køb/salg af jord",  IF(M396="015","Køb/salg af bygninger", "Uforvent grupperingskode")))</f>
        <v>Køb/salg af jord</v>
      </c>
    </row>
    <row r="397" spans="1:14" ht="12" x14ac:dyDescent="0.25">
      <c r="A397" s="35" t="s">
        <v>1803</v>
      </c>
      <c r="B397" s="35" t="s">
        <v>1804</v>
      </c>
      <c r="C397" s="10" t="s">
        <v>159</v>
      </c>
      <c r="D397" s="10" t="s">
        <v>133</v>
      </c>
      <c r="E397" s="10" t="s">
        <v>515</v>
      </c>
      <c r="F397" s="10" t="s">
        <v>159</v>
      </c>
      <c r="G397" s="32" t="str">
        <f t="shared" si="26"/>
        <v>3.22</v>
      </c>
      <c r="H397" s="32" t="str">
        <f t="shared" si="27"/>
        <v>3.22.14</v>
      </c>
      <c r="I397" s="32" t="str">
        <f>VLOOKUP(C397,Hovedkonto!$C$2:$E$11,3,FALSE)</f>
        <v>Undervisning og kultur</v>
      </c>
      <c r="J397" s="32" t="str">
        <f>VLOOKUP(G397,Hovedfunktion!$E$2:$G$93,3,FALSE)</f>
        <v xml:space="preserve">FOLKESKOLEN M.M. </v>
      </c>
      <c r="K397" s="32" t="str">
        <f>VLOOKUP(H397,Funktion!$G$2:$J$435,4,FALSE)</f>
        <v>Ungdommens Uddannelsesvejledning</v>
      </c>
      <c r="L397" s="32" t="str">
        <f>VLOOKUP(F397,Dranst!$C$2:$D$10,2,FALSE)</f>
        <v>Anlæg</v>
      </c>
      <c r="M397" s="10" t="s">
        <v>16</v>
      </c>
      <c r="N397" s="3" t="str">
        <f>IF(M397="001","Anlægstilskud", IF(M397="010","Køb/salg af jord",  IF(M397="015","Køb/salg af bygninger", "Uforvent grupperingskode")))</f>
        <v>Køb/salg af bygninger</v>
      </c>
    </row>
    <row r="398" spans="1:14" ht="12" x14ac:dyDescent="0.25">
      <c r="A398" s="35" t="s">
        <v>1803</v>
      </c>
      <c r="B398" s="35" t="s">
        <v>1804</v>
      </c>
      <c r="C398" s="10" t="s">
        <v>159</v>
      </c>
      <c r="D398" s="10" t="s">
        <v>133</v>
      </c>
      <c r="E398" s="10" t="s">
        <v>519</v>
      </c>
      <c r="F398" s="10" t="s">
        <v>157</v>
      </c>
      <c r="G398" s="32" t="str">
        <f t="shared" si="26"/>
        <v>3.22</v>
      </c>
      <c r="H398" s="32" t="str">
        <f t="shared" si="27"/>
        <v>3.22.16</v>
      </c>
      <c r="I398" s="32" t="str">
        <f>VLOOKUP(C398,Hovedkonto!$C$2:$E$11,3,FALSE)</f>
        <v>Undervisning og kultur</v>
      </c>
      <c r="J398" s="32" t="str">
        <f>VLOOKUP(G398,Hovedfunktion!$E$2:$G$93,3,FALSE)</f>
        <v xml:space="preserve">FOLKESKOLEN M.M. </v>
      </c>
      <c r="K398" s="32" t="str">
        <f>VLOOKUP(H398,Funktion!$G$2:$J$435,4,FALSE)</f>
        <v>Specialpædagogisk bistand til børn i førskolealderen</v>
      </c>
      <c r="L398" s="32" t="str">
        <f>VLOOKUP(F398,Dranst!$C$2:$D$10,2,FALSE)</f>
        <v>Drift</v>
      </c>
      <c r="M398" s="10" t="s">
        <v>1136</v>
      </c>
      <c r="N398" s="3" t="s">
        <v>615</v>
      </c>
    </row>
    <row r="399" spans="1:14" ht="12" x14ac:dyDescent="0.25">
      <c r="A399" s="35" t="s">
        <v>1803</v>
      </c>
      <c r="B399" s="35" t="s">
        <v>1804</v>
      </c>
      <c r="C399" s="10" t="s">
        <v>159</v>
      </c>
      <c r="D399" s="10" t="s">
        <v>133</v>
      </c>
      <c r="E399" s="10" t="s">
        <v>519</v>
      </c>
      <c r="F399" s="10" t="s">
        <v>157</v>
      </c>
      <c r="G399" s="32" t="str">
        <f t="shared" si="26"/>
        <v>3.22</v>
      </c>
      <c r="H399" s="32" t="str">
        <f t="shared" si="27"/>
        <v>3.22.16</v>
      </c>
      <c r="I399" s="32" t="str">
        <f>VLOOKUP(C399,Hovedkonto!$C$2:$E$11,3,FALSE)</f>
        <v>Undervisning og kultur</v>
      </c>
      <c r="J399" s="32" t="str">
        <f>VLOOKUP(G399,Hovedfunktion!$E$2:$G$93,3,FALSE)</f>
        <v xml:space="preserve">FOLKESKOLEN M.M. </v>
      </c>
      <c r="K399" s="32" t="str">
        <f>VLOOKUP(H399,Funktion!$G$2:$J$435,4,FALSE)</f>
        <v>Specialpædagogisk bistand til børn i førskolealderen</v>
      </c>
      <c r="L399" s="32" t="str">
        <f>VLOOKUP(F399,Dranst!$C$2:$D$10,2,FALSE)</f>
        <v>Drift</v>
      </c>
      <c r="M399" s="10" t="s">
        <v>1138</v>
      </c>
      <c r="N399" s="3" t="s">
        <v>616</v>
      </c>
    </row>
    <row r="400" spans="1:14" ht="12" x14ac:dyDescent="0.25">
      <c r="A400" s="35" t="s">
        <v>1803</v>
      </c>
      <c r="B400" s="35" t="s">
        <v>1804</v>
      </c>
      <c r="C400" s="10" t="s">
        <v>159</v>
      </c>
      <c r="D400" s="10" t="s">
        <v>133</v>
      </c>
      <c r="E400" s="10" t="s">
        <v>519</v>
      </c>
      <c r="F400" s="10" t="s">
        <v>159</v>
      </c>
      <c r="G400" s="32" t="str">
        <f t="shared" si="26"/>
        <v>3.22</v>
      </c>
      <c r="H400" s="32" t="str">
        <f t="shared" si="27"/>
        <v>3.22.16</v>
      </c>
      <c r="I400" s="32" t="str">
        <f>VLOOKUP(C400,Hovedkonto!$C$2:$E$11,3,FALSE)</f>
        <v>Undervisning og kultur</v>
      </c>
      <c r="J400" s="32" t="str">
        <f>VLOOKUP(G400,Hovedfunktion!$E$2:$G$93,3,FALSE)</f>
        <v xml:space="preserve">FOLKESKOLEN M.M. </v>
      </c>
      <c r="K400" s="32" t="str">
        <f>VLOOKUP(H400,Funktion!$G$2:$J$435,4,FALSE)</f>
        <v>Specialpædagogisk bistand til børn i førskolealderen</v>
      </c>
      <c r="L400" s="32" t="str">
        <f>VLOOKUP(F400,Dranst!$C$2:$D$10,2,FALSE)</f>
        <v>Anlæg</v>
      </c>
      <c r="M400" s="10" t="s">
        <v>1136</v>
      </c>
      <c r="N400" s="3" t="str">
        <f>IF(M400="001","Anlægstilskud", IF(M400="010","Køb/salg af jord",  IF(M400="015","Køb/salg af bygninger", "Uforvent grupperingskode")))</f>
        <v>Anlægstilskud</v>
      </c>
    </row>
    <row r="401" spans="1:14" ht="12" x14ac:dyDescent="0.25">
      <c r="A401" s="35" t="s">
        <v>1803</v>
      </c>
      <c r="B401" s="35" t="s">
        <v>1804</v>
      </c>
      <c r="C401" s="10" t="s">
        <v>159</v>
      </c>
      <c r="D401" s="10" t="s">
        <v>133</v>
      </c>
      <c r="E401" s="10" t="s">
        <v>519</v>
      </c>
      <c r="F401" s="10" t="s">
        <v>159</v>
      </c>
      <c r="G401" s="32" t="str">
        <f t="shared" si="26"/>
        <v>3.22</v>
      </c>
      <c r="H401" s="32" t="str">
        <f t="shared" si="27"/>
        <v>3.22.16</v>
      </c>
      <c r="I401" s="32" t="str">
        <f>VLOOKUP(C401,Hovedkonto!$C$2:$E$11,3,FALSE)</f>
        <v>Undervisning og kultur</v>
      </c>
      <c r="J401" s="32" t="str">
        <f>VLOOKUP(G401,Hovedfunktion!$E$2:$G$93,3,FALSE)</f>
        <v xml:space="preserve">FOLKESKOLEN M.M. </v>
      </c>
      <c r="K401" s="32" t="str">
        <f>VLOOKUP(H401,Funktion!$G$2:$J$435,4,FALSE)</f>
        <v>Specialpædagogisk bistand til børn i førskolealderen</v>
      </c>
      <c r="L401" s="32" t="str">
        <f>VLOOKUP(F401,Dranst!$C$2:$D$10,2,FALSE)</f>
        <v>Anlæg</v>
      </c>
      <c r="M401" s="10" t="s">
        <v>1137</v>
      </c>
      <c r="N401" s="3" t="str">
        <f>IF(M401="001","Anlægstilskud", IF(M401="010","Køb/salg af jord",  IF(M401="015","Køb/salg af bygninger", "Uforvent grupperingskode")))</f>
        <v>Køb/salg af jord</v>
      </c>
    </row>
    <row r="402" spans="1:14" ht="12" x14ac:dyDescent="0.25">
      <c r="A402" s="35" t="s">
        <v>1803</v>
      </c>
      <c r="B402" s="35" t="s">
        <v>1804</v>
      </c>
      <c r="C402" s="10" t="s">
        <v>159</v>
      </c>
      <c r="D402" s="10" t="s">
        <v>133</v>
      </c>
      <c r="E402" s="10" t="s">
        <v>519</v>
      </c>
      <c r="F402" s="10" t="s">
        <v>159</v>
      </c>
      <c r="G402" s="32" t="str">
        <f t="shared" si="26"/>
        <v>3.22</v>
      </c>
      <c r="H402" s="32" t="str">
        <f t="shared" si="27"/>
        <v>3.22.16</v>
      </c>
      <c r="I402" s="32" t="str">
        <f>VLOOKUP(C402,Hovedkonto!$C$2:$E$11,3,FALSE)</f>
        <v>Undervisning og kultur</v>
      </c>
      <c r="J402" s="32" t="str">
        <f>VLOOKUP(G402,Hovedfunktion!$E$2:$G$93,3,FALSE)</f>
        <v xml:space="preserve">FOLKESKOLEN M.M. </v>
      </c>
      <c r="K402" s="32" t="str">
        <f>VLOOKUP(H402,Funktion!$G$2:$J$435,4,FALSE)</f>
        <v>Specialpædagogisk bistand til børn i førskolealderen</v>
      </c>
      <c r="L402" s="32" t="str">
        <f>VLOOKUP(F402,Dranst!$C$2:$D$10,2,FALSE)</f>
        <v>Anlæg</v>
      </c>
      <c r="M402" s="10" t="s">
        <v>16</v>
      </c>
      <c r="N402" s="3" t="str">
        <f>IF(M402="001","Anlægstilskud", IF(M402="010","Køb/salg af jord",  IF(M402="015","Køb/salg af bygninger", "Uforvent grupperingskode")))</f>
        <v>Køb/salg af bygninger</v>
      </c>
    </row>
    <row r="403" spans="1:14" ht="12" x14ac:dyDescent="0.25">
      <c r="A403" s="35" t="s">
        <v>1803</v>
      </c>
      <c r="B403" s="35" t="s">
        <v>1804</v>
      </c>
      <c r="C403" s="10" t="s">
        <v>159</v>
      </c>
      <c r="D403" s="10" t="s">
        <v>133</v>
      </c>
      <c r="E403" s="10" t="s">
        <v>490</v>
      </c>
      <c r="F403" s="10" t="s">
        <v>157</v>
      </c>
      <c r="G403" s="32" t="str">
        <f t="shared" si="26"/>
        <v>3.22</v>
      </c>
      <c r="H403" s="32" t="str">
        <f t="shared" si="27"/>
        <v>3.22.17</v>
      </c>
      <c r="I403" s="32" t="str">
        <f>VLOOKUP(C403,Hovedkonto!$C$2:$E$11,3,FALSE)</f>
        <v>Undervisning og kultur</v>
      </c>
      <c r="J403" s="32" t="str">
        <f>VLOOKUP(G403,Hovedfunktion!$E$2:$G$93,3,FALSE)</f>
        <v xml:space="preserve">FOLKESKOLEN M.M. </v>
      </c>
      <c r="K403" s="32" t="str">
        <f>VLOOKUP(H403,Funktion!$G$2:$J$435,4,FALSE)</f>
        <v>Specialpædagogisk bistand til voksne</v>
      </c>
      <c r="L403" s="32" t="str">
        <f>VLOOKUP(F403,Dranst!$C$2:$D$10,2,FALSE)</f>
        <v>Drift</v>
      </c>
      <c r="M403" s="10" t="s">
        <v>1136</v>
      </c>
      <c r="N403" s="3" t="s">
        <v>615</v>
      </c>
    </row>
    <row r="404" spans="1:14" ht="12" x14ac:dyDescent="0.25">
      <c r="A404" s="35" t="s">
        <v>1803</v>
      </c>
      <c r="B404" s="35" t="s">
        <v>1804</v>
      </c>
      <c r="C404" s="10" t="s">
        <v>159</v>
      </c>
      <c r="D404" s="10" t="s">
        <v>133</v>
      </c>
      <c r="E404" s="10" t="s">
        <v>490</v>
      </c>
      <c r="F404" s="10" t="s">
        <v>157</v>
      </c>
      <c r="G404" s="32" t="str">
        <f t="shared" si="26"/>
        <v>3.22</v>
      </c>
      <c r="H404" s="32" t="str">
        <f t="shared" si="27"/>
        <v>3.22.17</v>
      </c>
      <c r="I404" s="32" t="str">
        <f>VLOOKUP(C404,Hovedkonto!$C$2:$E$11,3,FALSE)</f>
        <v>Undervisning og kultur</v>
      </c>
      <c r="J404" s="32" t="str">
        <f>VLOOKUP(G404,Hovedfunktion!$E$2:$G$93,3,FALSE)</f>
        <v xml:space="preserve">FOLKESKOLEN M.M. </v>
      </c>
      <c r="K404" s="32" t="str">
        <f>VLOOKUP(H404,Funktion!$G$2:$J$435,4,FALSE)</f>
        <v>Specialpædagogisk bistand til voksne</v>
      </c>
      <c r="L404" s="32" t="str">
        <f>VLOOKUP(F404,Dranst!$C$2:$D$10,2,FALSE)</f>
        <v>Drift</v>
      </c>
      <c r="M404" s="10" t="s">
        <v>1138</v>
      </c>
      <c r="N404" s="3" t="s">
        <v>616</v>
      </c>
    </row>
    <row r="405" spans="1:14" ht="12" x14ac:dyDescent="0.25">
      <c r="A405" s="35" t="s">
        <v>1803</v>
      </c>
      <c r="B405" s="35" t="s">
        <v>1804</v>
      </c>
      <c r="C405" s="10" t="s">
        <v>159</v>
      </c>
      <c r="D405" s="10" t="s">
        <v>133</v>
      </c>
      <c r="E405" s="10" t="s">
        <v>490</v>
      </c>
      <c r="F405" s="10" t="s">
        <v>159</v>
      </c>
      <c r="G405" s="32" t="str">
        <f t="shared" si="26"/>
        <v>3.22</v>
      </c>
      <c r="H405" s="32" t="str">
        <f t="shared" si="27"/>
        <v>3.22.17</v>
      </c>
      <c r="I405" s="32" t="str">
        <f>VLOOKUP(C405,Hovedkonto!$C$2:$E$11,3,FALSE)</f>
        <v>Undervisning og kultur</v>
      </c>
      <c r="J405" s="32" t="str">
        <f>VLOOKUP(G405,Hovedfunktion!$E$2:$G$93,3,FALSE)</f>
        <v xml:space="preserve">FOLKESKOLEN M.M. </v>
      </c>
      <c r="K405" s="32" t="str">
        <f>VLOOKUP(H405,Funktion!$G$2:$J$435,4,FALSE)</f>
        <v>Specialpædagogisk bistand til voksne</v>
      </c>
      <c r="L405" s="32" t="str">
        <f>VLOOKUP(F405,Dranst!$C$2:$D$10,2,FALSE)</f>
        <v>Anlæg</v>
      </c>
      <c r="M405" s="10" t="s">
        <v>1136</v>
      </c>
      <c r="N405" s="3" t="str">
        <f t="shared" ref="N405:N410" si="28">IF(M405="001","Anlægstilskud", IF(M405="010","Køb/salg af jord",  IF(M405="015","Køb/salg af bygninger", "Uforvent grupperingskode")))</f>
        <v>Anlægstilskud</v>
      </c>
    </row>
    <row r="406" spans="1:14" ht="12" x14ac:dyDescent="0.25">
      <c r="A406" s="35" t="s">
        <v>1803</v>
      </c>
      <c r="B406" s="35" t="s">
        <v>1804</v>
      </c>
      <c r="C406" s="10" t="s">
        <v>159</v>
      </c>
      <c r="D406" s="10" t="s">
        <v>133</v>
      </c>
      <c r="E406" s="10" t="s">
        <v>490</v>
      </c>
      <c r="F406" s="10" t="s">
        <v>159</v>
      </c>
      <c r="G406" s="32" t="str">
        <f t="shared" si="26"/>
        <v>3.22</v>
      </c>
      <c r="H406" s="32" t="str">
        <f t="shared" si="27"/>
        <v>3.22.17</v>
      </c>
      <c r="I406" s="32" t="str">
        <f>VLOOKUP(C406,Hovedkonto!$C$2:$E$11,3,FALSE)</f>
        <v>Undervisning og kultur</v>
      </c>
      <c r="J406" s="32" t="str">
        <f>VLOOKUP(G406,Hovedfunktion!$E$2:$G$93,3,FALSE)</f>
        <v xml:space="preserve">FOLKESKOLEN M.M. </v>
      </c>
      <c r="K406" s="32" t="str">
        <f>VLOOKUP(H406,Funktion!$G$2:$J$435,4,FALSE)</f>
        <v>Specialpædagogisk bistand til voksne</v>
      </c>
      <c r="L406" s="32" t="str">
        <f>VLOOKUP(F406,Dranst!$C$2:$D$10,2,FALSE)</f>
        <v>Anlæg</v>
      </c>
      <c r="M406" s="10" t="s">
        <v>1137</v>
      </c>
      <c r="N406" s="3" t="str">
        <f t="shared" si="28"/>
        <v>Køb/salg af jord</v>
      </c>
    </row>
    <row r="407" spans="1:14" ht="12" x14ac:dyDescent="0.25">
      <c r="A407" s="35" t="s">
        <v>1803</v>
      </c>
      <c r="B407" s="35" t="s">
        <v>1804</v>
      </c>
      <c r="C407" s="10" t="s">
        <v>159</v>
      </c>
      <c r="D407" s="10" t="s">
        <v>133</v>
      </c>
      <c r="E407" s="10" t="s">
        <v>490</v>
      </c>
      <c r="F407" s="10" t="s">
        <v>159</v>
      </c>
      <c r="G407" s="32" t="str">
        <f t="shared" si="26"/>
        <v>3.22</v>
      </c>
      <c r="H407" s="32" t="str">
        <f t="shared" si="27"/>
        <v>3.22.17</v>
      </c>
      <c r="I407" s="32" t="str">
        <f>VLOOKUP(C407,Hovedkonto!$C$2:$E$11,3,FALSE)</f>
        <v>Undervisning og kultur</v>
      </c>
      <c r="J407" s="32" t="str">
        <f>VLOOKUP(G407,Hovedfunktion!$E$2:$G$93,3,FALSE)</f>
        <v xml:space="preserve">FOLKESKOLEN M.M. </v>
      </c>
      <c r="K407" s="32" t="str">
        <f>VLOOKUP(H407,Funktion!$G$2:$J$435,4,FALSE)</f>
        <v>Specialpædagogisk bistand til voksne</v>
      </c>
      <c r="L407" s="32" t="str">
        <f>VLOOKUP(F407,Dranst!$C$2:$D$10,2,FALSE)</f>
        <v>Anlæg</v>
      </c>
      <c r="M407" s="10" t="s">
        <v>16</v>
      </c>
      <c r="N407" s="3" t="str">
        <f t="shared" si="28"/>
        <v>Køb/salg af bygninger</v>
      </c>
    </row>
    <row r="408" spans="1:14" ht="12" x14ac:dyDescent="0.25">
      <c r="A408" s="35" t="s">
        <v>1803</v>
      </c>
      <c r="B408" s="35" t="s">
        <v>1804</v>
      </c>
      <c r="C408" s="10" t="s">
        <v>159</v>
      </c>
      <c r="D408" s="10" t="s">
        <v>133</v>
      </c>
      <c r="E408" s="10" t="s">
        <v>491</v>
      </c>
      <c r="F408" s="10" t="s">
        <v>159</v>
      </c>
      <c r="G408" s="32" t="str">
        <f t="shared" si="26"/>
        <v>3.22</v>
      </c>
      <c r="H408" s="32" t="str">
        <f t="shared" si="27"/>
        <v>3.22.18</v>
      </c>
      <c r="I408" s="32" t="str">
        <f>VLOOKUP(C408,Hovedkonto!$C$2:$E$11,3,FALSE)</f>
        <v>Undervisning og kultur</v>
      </c>
      <c r="J408" s="32" t="str">
        <f>VLOOKUP(G408,Hovedfunktion!$E$2:$G$93,3,FALSE)</f>
        <v xml:space="preserve">FOLKESKOLEN M.M. </v>
      </c>
      <c r="K408" s="32" t="str">
        <f>VLOOKUP(H408,Funktion!$G$2:$J$435,4,FALSE)</f>
        <v>Idrætsfaciliteter for børn og unge</v>
      </c>
      <c r="L408" s="32" t="str">
        <f>VLOOKUP(F408,Dranst!$C$2:$D$10,2,FALSE)</f>
        <v>Anlæg</v>
      </c>
      <c r="M408" s="10" t="s">
        <v>1136</v>
      </c>
      <c r="N408" s="3" t="str">
        <f t="shared" si="28"/>
        <v>Anlægstilskud</v>
      </c>
    </row>
    <row r="409" spans="1:14" ht="12" x14ac:dyDescent="0.25">
      <c r="A409" s="35" t="s">
        <v>1803</v>
      </c>
      <c r="B409" s="35" t="s">
        <v>1804</v>
      </c>
      <c r="C409" s="10" t="s">
        <v>159</v>
      </c>
      <c r="D409" s="10" t="s">
        <v>133</v>
      </c>
      <c r="E409" s="10" t="s">
        <v>491</v>
      </c>
      <c r="F409" s="10" t="s">
        <v>159</v>
      </c>
      <c r="G409" s="32" t="str">
        <f t="shared" si="26"/>
        <v>3.22</v>
      </c>
      <c r="H409" s="32" t="str">
        <f t="shared" si="27"/>
        <v>3.22.18</v>
      </c>
      <c r="I409" s="32" t="str">
        <f>VLOOKUP(C409,Hovedkonto!$C$2:$E$11,3,FALSE)</f>
        <v>Undervisning og kultur</v>
      </c>
      <c r="J409" s="32" t="str">
        <f>VLOOKUP(G409,Hovedfunktion!$E$2:$G$93,3,FALSE)</f>
        <v xml:space="preserve">FOLKESKOLEN M.M. </v>
      </c>
      <c r="K409" s="32" t="str">
        <f>VLOOKUP(H409,Funktion!$G$2:$J$435,4,FALSE)</f>
        <v>Idrætsfaciliteter for børn og unge</v>
      </c>
      <c r="L409" s="32" t="str">
        <f>VLOOKUP(F409,Dranst!$C$2:$D$10,2,FALSE)</f>
        <v>Anlæg</v>
      </c>
      <c r="M409" s="10" t="s">
        <v>1137</v>
      </c>
      <c r="N409" s="3" t="str">
        <f t="shared" si="28"/>
        <v>Køb/salg af jord</v>
      </c>
    </row>
    <row r="410" spans="1:14" ht="12" x14ac:dyDescent="0.25">
      <c r="A410" s="35" t="s">
        <v>1803</v>
      </c>
      <c r="B410" s="35" t="s">
        <v>1804</v>
      </c>
      <c r="C410" s="10" t="s">
        <v>159</v>
      </c>
      <c r="D410" s="10" t="s">
        <v>133</v>
      </c>
      <c r="E410" s="10" t="s">
        <v>491</v>
      </c>
      <c r="F410" s="10" t="s">
        <v>159</v>
      </c>
      <c r="G410" s="32" t="str">
        <f t="shared" si="26"/>
        <v>3.22</v>
      </c>
      <c r="H410" s="32" t="str">
        <f t="shared" si="27"/>
        <v>3.22.18</v>
      </c>
      <c r="I410" s="32" t="str">
        <f>VLOOKUP(C410,Hovedkonto!$C$2:$E$11,3,FALSE)</f>
        <v>Undervisning og kultur</v>
      </c>
      <c r="J410" s="32" t="str">
        <f>VLOOKUP(G410,Hovedfunktion!$E$2:$G$93,3,FALSE)</f>
        <v xml:space="preserve">FOLKESKOLEN M.M. </v>
      </c>
      <c r="K410" s="32" t="str">
        <f>VLOOKUP(H410,Funktion!$G$2:$J$435,4,FALSE)</f>
        <v>Idrætsfaciliteter for børn og unge</v>
      </c>
      <c r="L410" s="32" t="str">
        <f>VLOOKUP(F410,Dranst!$C$2:$D$10,2,FALSE)</f>
        <v>Anlæg</v>
      </c>
      <c r="M410" s="10" t="s">
        <v>16</v>
      </c>
      <c r="N410" s="3" t="str">
        <f t="shared" si="28"/>
        <v>Køb/salg af bygninger</v>
      </c>
    </row>
    <row r="411" spans="1:14" ht="12" x14ac:dyDescent="0.25">
      <c r="A411" s="35" t="s">
        <v>1803</v>
      </c>
      <c r="B411" s="35" t="s">
        <v>1804</v>
      </c>
      <c r="C411" s="10" t="s">
        <v>159</v>
      </c>
      <c r="D411" s="10" t="s">
        <v>143</v>
      </c>
      <c r="E411" s="10" t="s">
        <v>509</v>
      </c>
      <c r="F411" s="10" t="s">
        <v>157</v>
      </c>
      <c r="G411" s="32" t="str">
        <f t="shared" si="26"/>
        <v>3.30</v>
      </c>
      <c r="H411" s="32" t="str">
        <f t="shared" si="27"/>
        <v>3.30.44</v>
      </c>
      <c r="I411" s="32" t="str">
        <f>VLOOKUP(C411,Hovedkonto!$C$2:$E$11,3,FALSE)</f>
        <v>Undervisning og kultur</v>
      </c>
      <c r="J411" s="32" t="str">
        <f>VLOOKUP(G411,Hovedfunktion!$E$2:$G$93,3,FALSE)</f>
        <v xml:space="preserve">UNGDOMSUDDANNELSER </v>
      </c>
      <c r="K411" s="32" t="str">
        <f>VLOOKUP(H411,Funktion!$G$2:$J$435,4,FALSE)</f>
        <v>Produktionsskoler</v>
      </c>
      <c r="L411" s="32" t="str">
        <f>VLOOKUP(F411,Dranst!$C$2:$D$10,2,FALSE)</f>
        <v>Drift</v>
      </c>
      <c r="M411" s="10" t="s">
        <v>1136</v>
      </c>
      <c r="N411" s="3" t="s">
        <v>235</v>
      </c>
    </row>
    <row r="412" spans="1:14" ht="12" x14ac:dyDescent="0.25">
      <c r="A412" s="35" t="s">
        <v>1803</v>
      </c>
      <c r="B412" s="35" t="s">
        <v>1804</v>
      </c>
      <c r="C412" s="10" t="s">
        <v>159</v>
      </c>
      <c r="D412" s="10" t="s">
        <v>143</v>
      </c>
      <c r="E412" s="10" t="s">
        <v>509</v>
      </c>
      <c r="F412" s="10" t="s">
        <v>157</v>
      </c>
      <c r="G412" s="32" t="str">
        <f t="shared" si="26"/>
        <v>3.30</v>
      </c>
      <c r="H412" s="32" t="str">
        <f t="shared" si="27"/>
        <v>3.30.44</v>
      </c>
      <c r="I412" s="32" t="str">
        <f>VLOOKUP(C412,Hovedkonto!$C$2:$E$11,3,FALSE)</f>
        <v>Undervisning og kultur</v>
      </c>
      <c r="J412" s="32" t="str">
        <f>VLOOKUP(G412,Hovedfunktion!$E$2:$G$93,3,FALSE)</f>
        <v xml:space="preserve">UNGDOMSUDDANNELSER </v>
      </c>
      <c r="K412" s="32" t="str">
        <f>VLOOKUP(H412,Funktion!$G$2:$J$435,4,FALSE)</f>
        <v>Produktionsskoler</v>
      </c>
      <c r="L412" s="32" t="str">
        <f>VLOOKUP(F412,Dranst!$C$2:$D$10,2,FALSE)</f>
        <v>Drift</v>
      </c>
      <c r="M412" s="10" t="s">
        <v>1138</v>
      </c>
      <c r="N412" s="3" t="s">
        <v>625</v>
      </c>
    </row>
    <row r="413" spans="1:14" ht="12" x14ac:dyDescent="0.25">
      <c r="A413" s="35" t="s">
        <v>1803</v>
      </c>
      <c r="B413" s="35" t="s">
        <v>1804</v>
      </c>
      <c r="C413" s="10" t="s">
        <v>159</v>
      </c>
      <c r="D413" s="10" t="s">
        <v>143</v>
      </c>
      <c r="E413" s="10" t="s">
        <v>509</v>
      </c>
      <c r="F413" s="10" t="s">
        <v>159</v>
      </c>
      <c r="G413" s="32" t="str">
        <f t="shared" si="26"/>
        <v>3.30</v>
      </c>
      <c r="H413" s="32" t="str">
        <f t="shared" si="27"/>
        <v>3.30.44</v>
      </c>
      <c r="I413" s="32" t="str">
        <f>VLOOKUP(C413,Hovedkonto!$C$2:$E$11,3,FALSE)</f>
        <v>Undervisning og kultur</v>
      </c>
      <c r="J413" s="32" t="str">
        <f>VLOOKUP(G413,Hovedfunktion!$E$2:$G$93,3,FALSE)</f>
        <v xml:space="preserve">UNGDOMSUDDANNELSER </v>
      </c>
      <c r="K413" s="32" t="str">
        <f>VLOOKUP(H413,Funktion!$G$2:$J$435,4,FALSE)</f>
        <v>Produktionsskoler</v>
      </c>
      <c r="L413" s="32" t="str">
        <f>VLOOKUP(F413,Dranst!$C$2:$D$10,2,FALSE)</f>
        <v>Anlæg</v>
      </c>
      <c r="M413" s="10" t="s">
        <v>1136</v>
      </c>
      <c r="N413" s="3" t="str">
        <f>IF(M413="001","Anlægstilskud", IF(M413="010","Køb/salg af jord",  IF(M413="015","Køb/salg af bygninger", "Uforvent grupperingskode")))</f>
        <v>Anlægstilskud</v>
      </c>
    </row>
    <row r="414" spans="1:14" ht="12" x14ac:dyDescent="0.25">
      <c r="A414" s="35" t="s">
        <v>1803</v>
      </c>
      <c r="B414" s="35" t="s">
        <v>1804</v>
      </c>
      <c r="C414" s="10" t="s">
        <v>159</v>
      </c>
      <c r="D414" s="10" t="s">
        <v>143</v>
      </c>
      <c r="E414" s="10" t="s">
        <v>509</v>
      </c>
      <c r="F414" s="10" t="s">
        <v>159</v>
      </c>
      <c r="G414" s="32" t="str">
        <f t="shared" si="26"/>
        <v>3.30</v>
      </c>
      <c r="H414" s="32" t="str">
        <f t="shared" si="27"/>
        <v>3.30.44</v>
      </c>
      <c r="I414" s="32" t="str">
        <f>VLOOKUP(C414,Hovedkonto!$C$2:$E$11,3,FALSE)</f>
        <v>Undervisning og kultur</v>
      </c>
      <c r="J414" s="32" t="str">
        <f>VLOOKUP(G414,Hovedfunktion!$E$2:$G$93,3,FALSE)</f>
        <v xml:space="preserve">UNGDOMSUDDANNELSER </v>
      </c>
      <c r="K414" s="32" t="str">
        <f>VLOOKUP(H414,Funktion!$G$2:$J$435,4,FALSE)</f>
        <v>Produktionsskoler</v>
      </c>
      <c r="L414" s="32" t="str">
        <f>VLOOKUP(F414,Dranst!$C$2:$D$10,2,FALSE)</f>
        <v>Anlæg</v>
      </c>
      <c r="M414" s="10" t="s">
        <v>1137</v>
      </c>
      <c r="N414" s="3" t="str">
        <f>IF(M414="001","Anlægstilskud", IF(M414="010","Køb/salg af jord",  IF(M414="015","Køb/salg af bygninger", "Uforvent grupperingskode")))</f>
        <v>Køb/salg af jord</v>
      </c>
    </row>
    <row r="415" spans="1:14" ht="12" x14ac:dyDescent="0.25">
      <c r="A415" s="35" t="s">
        <v>1803</v>
      </c>
      <c r="B415" s="35" t="s">
        <v>1804</v>
      </c>
      <c r="C415" s="10" t="s">
        <v>159</v>
      </c>
      <c r="D415" s="10" t="s">
        <v>143</v>
      </c>
      <c r="E415" s="10" t="s">
        <v>509</v>
      </c>
      <c r="F415" s="10" t="s">
        <v>159</v>
      </c>
      <c r="G415" s="32" t="str">
        <f t="shared" si="26"/>
        <v>3.30</v>
      </c>
      <c r="H415" s="32" t="str">
        <f t="shared" si="27"/>
        <v>3.30.44</v>
      </c>
      <c r="I415" s="32" t="str">
        <f>VLOOKUP(C415,Hovedkonto!$C$2:$E$11,3,FALSE)</f>
        <v>Undervisning og kultur</v>
      </c>
      <c r="J415" s="32" t="str">
        <f>VLOOKUP(G415,Hovedfunktion!$E$2:$G$93,3,FALSE)</f>
        <v xml:space="preserve">UNGDOMSUDDANNELSER </v>
      </c>
      <c r="K415" s="32" t="str">
        <f>VLOOKUP(H415,Funktion!$G$2:$J$435,4,FALSE)</f>
        <v>Produktionsskoler</v>
      </c>
      <c r="L415" s="32" t="str">
        <f>VLOOKUP(F415,Dranst!$C$2:$D$10,2,FALSE)</f>
        <v>Anlæg</v>
      </c>
      <c r="M415" s="10" t="s">
        <v>16</v>
      </c>
      <c r="N415" s="3" t="str">
        <f>IF(M415="001","Anlægstilskud", IF(M415="010","Køb/salg af jord",  IF(M415="015","Køb/salg af bygninger", "Uforvent grupperingskode")))</f>
        <v>Køb/salg af bygninger</v>
      </c>
    </row>
    <row r="416" spans="1:14" ht="12" x14ac:dyDescent="0.25">
      <c r="A416" s="35" t="s">
        <v>1803</v>
      </c>
      <c r="B416" s="35" t="s">
        <v>1804</v>
      </c>
      <c r="C416" s="10" t="s">
        <v>159</v>
      </c>
      <c r="D416" s="10" t="s">
        <v>143</v>
      </c>
      <c r="E416" s="10" t="s">
        <v>150</v>
      </c>
      <c r="F416" s="10" t="s">
        <v>157</v>
      </c>
      <c r="G416" s="32" t="str">
        <f t="shared" si="26"/>
        <v>3.30</v>
      </c>
      <c r="H416" s="32" t="str">
        <f t="shared" si="27"/>
        <v>3.30.45</v>
      </c>
      <c r="I416" s="32" t="str">
        <f>VLOOKUP(C416,Hovedkonto!$C$2:$E$11,3,FALSE)</f>
        <v>Undervisning og kultur</v>
      </c>
      <c r="J416" s="32" t="str">
        <f>VLOOKUP(G416,Hovedfunktion!$E$2:$G$93,3,FALSE)</f>
        <v xml:space="preserve">UNGDOMSUDDANNELSER </v>
      </c>
      <c r="K416" s="32" t="str">
        <f>VLOOKUP(H416,Funktion!$G$2:$J$435,4,FALSE)</f>
        <v>Erhvervsgrunduddannelsers skoleophold</v>
      </c>
      <c r="L416" s="32" t="str">
        <f>VLOOKUP(F416,Dranst!$C$2:$D$10,2,FALSE)</f>
        <v>Drift</v>
      </c>
      <c r="M416" s="10" t="s">
        <v>1136</v>
      </c>
      <c r="N416" s="3" t="s">
        <v>626</v>
      </c>
    </row>
    <row r="417" spans="1:14" ht="12" x14ac:dyDescent="0.25">
      <c r="A417" s="35" t="s">
        <v>1803</v>
      </c>
      <c r="B417" s="35" t="s">
        <v>1804</v>
      </c>
      <c r="C417" s="10" t="s">
        <v>159</v>
      </c>
      <c r="D417" s="10" t="s">
        <v>143</v>
      </c>
      <c r="E417" s="10" t="s">
        <v>150</v>
      </c>
      <c r="F417" s="10" t="s">
        <v>157</v>
      </c>
      <c r="G417" s="32" t="str">
        <f t="shared" si="26"/>
        <v>3.30</v>
      </c>
      <c r="H417" s="32" t="str">
        <f t="shared" si="27"/>
        <v>3.30.45</v>
      </c>
      <c r="I417" s="32" t="str">
        <f>VLOOKUP(C417,Hovedkonto!$C$2:$E$11,3,FALSE)</f>
        <v>Undervisning og kultur</v>
      </c>
      <c r="J417" s="32" t="str">
        <f>VLOOKUP(G417,Hovedfunktion!$E$2:$G$93,3,FALSE)</f>
        <v xml:space="preserve">UNGDOMSUDDANNELSER </v>
      </c>
      <c r="K417" s="32" t="str">
        <f>VLOOKUP(H417,Funktion!$G$2:$J$435,4,FALSE)</f>
        <v>Erhvervsgrunduddannelsers skoleophold</v>
      </c>
      <c r="L417" s="32" t="str">
        <f>VLOOKUP(F417,Dranst!$C$2:$D$10,2,FALSE)</f>
        <v>Drift</v>
      </c>
      <c r="M417" s="10" t="s">
        <v>1138</v>
      </c>
      <c r="N417" s="3" t="s">
        <v>627</v>
      </c>
    </row>
    <row r="418" spans="1:14" ht="12" x14ac:dyDescent="0.25">
      <c r="A418" s="35" t="s">
        <v>1803</v>
      </c>
      <c r="B418" s="35" t="s">
        <v>1804</v>
      </c>
      <c r="C418" s="10" t="s">
        <v>159</v>
      </c>
      <c r="D418" s="10" t="s">
        <v>143</v>
      </c>
      <c r="E418" s="10" t="s">
        <v>150</v>
      </c>
      <c r="F418" s="10" t="s">
        <v>157</v>
      </c>
      <c r="G418" s="32" t="str">
        <f t="shared" si="26"/>
        <v>3.30</v>
      </c>
      <c r="H418" s="32" t="str">
        <f t="shared" si="27"/>
        <v>3.30.45</v>
      </c>
      <c r="I418" s="32" t="str">
        <f>VLOOKUP(C418,Hovedkonto!$C$2:$E$11,3,FALSE)</f>
        <v>Undervisning og kultur</v>
      </c>
      <c r="J418" s="32" t="str">
        <f>VLOOKUP(G418,Hovedfunktion!$E$2:$G$93,3,FALSE)</f>
        <v xml:space="preserve">UNGDOMSUDDANNELSER </v>
      </c>
      <c r="K418" s="32" t="str">
        <f>VLOOKUP(H418,Funktion!$G$2:$J$435,4,FALSE)</f>
        <v>Erhvervsgrunduddannelsers skoleophold</v>
      </c>
      <c r="L418" s="32" t="str">
        <f>VLOOKUP(F418,Dranst!$C$2:$D$10,2,FALSE)</f>
        <v>Drift</v>
      </c>
      <c r="M418" s="10" t="s">
        <v>1139</v>
      </c>
      <c r="N418" s="3" t="s">
        <v>628</v>
      </c>
    </row>
    <row r="419" spans="1:14" ht="12" x14ac:dyDescent="0.25">
      <c r="A419" s="35" t="s">
        <v>1803</v>
      </c>
      <c r="B419" s="35" t="s">
        <v>1804</v>
      </c>
      <c r="C419" s="10" t="s">
        <v>159</v>
      </c>
      <c r="D419" s="10" t="s">
        <v>143</v>
      </c>
      <c r="E419" s="10" t="s">
        <v>150</v>
      </c>
      <c r="F419" s="10" t="s">
        <v>157</v>
      </c>
      <c r="G419" s="32" t="str">
        <f t="shared" si="26"/>
        <v>3.30</v>
      </c>
      <c r="H419" s="32" t="str">
        <f t="shared" si="27"/>
        <v>3.30.45</v>
      </c>
      <c r="I419" s="32" t="str">
        <f>VLOOKUP(C419,Hovedkonto!$C$2:$E$11,3,FALSE)</f>
        <v>Undervisning og kultur</v>
      </c>
      <c r="J419" s="32" t="str">
        <f>VLOOKUP(G419,Hovedfunktion!$E$2:$G$93,3,FALSE)</f>
        <v xml:space="preserve">UNGDOMSUDDANNELSER </v>
      </c>
      <c r="K419" s="32" t="str">
        <f>VLOOKUP(H419,Funktion!$G$2:$J$435,4,FALSE)</f>
        <v>Erhvervsgrunduddannelsers skoleophold</v>
      </c>
      <c r="L419" s="32" t="str">
        <f>VLOOKUP(F419,Dranst!$C$2:$D$10,2,FALSE)</f>
        <v>Drift</v>
      </c>
      <c r="M419" s="10" t="s">
        <v>1142</v>
      </c>
      <c r="N419" s="3" t="s">
        <v>629</v>
      </c>
    </row>
    <row r="420" spans="1:14" ht="12" x14ac:dyDescent="0.25">
      <c r="A420" s="35" t="s">
        <v>1803</v>
      </c>
      <c r="B420" s="35" t="s">
        <v>1804</v>
      </c>
      <c r="C420" s="10" t="s">
        <v>159</v>
      </c>
      <c r="D420" s="10" t="s">
        <v>143</v>
      </c>
      <c r="E420" s="10" t="s">
        <v>150</v>
      </c>
      <c r="F420" s="10" t="s">
        <v>157</v>
      </c>
      <c r="G420" s="32" t="str">
        <f t="shared" si="26"/>
        <v>3.30</v>
      </c>
      <c r="H420" s="32" t="str">
        <f t="shared" si="27"/>
        <v>3.30.45</v>
      </c>
      <c r="I420" s="32" t="str">
        <f>VLOOKUP(C420,Hovedkonto!$C$2:$E$11,3,FALSE)</f>
        <v>Undervisning og kultur</v>
      </c>
      <c r="J420" s="32" t="str">
        <f>VLOOKUP(G420,Hovedfunktion!$E$2:$G$93,3,FALSE)</f>
        <v xml:space="preserve">UNGDOMSUDDANNELSER </v>
      </c>
      <c r="K420" s="32" t="str">
        <f>VLOOKUP(H420,Funktion!$G$2:$J$435,4,FALSE)</f>
        <v>Erhvervsgrunduddannelsers skoleophold</v>
      </c>
      <c r="L420" s="32" t="str">
        <f>VLOOKUP(F420,Dranst!$C$2:$D$10,2,FALSE)</f>
        <v>Drift</v>
      </c>
      <c r="M420" s="10" t="s">
        <v>1144</v>
      </c>
      <c r="N420" s="3" t="s">
        <v>1827</v>
      </c>
    </row>
    <row r="421" spans="1:14" ht="12" x14ac:dyDescent="0.25">
      <c r="A421" s="35" t="s">
        <v>1803</v>
      </c>
      <c r="B421" s="35" t="s">
        <v>1804</v>
      </c>
      <c r="C421" s="10" t="s">
        <v>159</v>
      </c>
      <c r="D421" s="10" t="s">
        <v>143</v>
      </c>
      <c r="E421" s="10" t="s">
        <v>150</v>
      </c>
      <c r="F421" s="10" t="s">
        <v>158</v>
      </c>
      <c r="G421" s="32" t="str">
        <f t="shared" si="26"/>
        <v>3.30</v>
      </c>
      <c r="H421" s="32" t="str">
        <f t="shared" si="27"/>
        <v>3.30.45</v>
      </c>
      <c r="I421" s="32" t="str">
        <f>VLOOKUP(C421,Hovedkonto!$C$2:$E$11,3,FALSE)</f>
        <v>Undervisning og kultur</v>
      </c>
      <c r="J421" s="32" t="str">
        <f>VLOOKUP(G421,Hovedfunktion!$E$2:$G$93,3,FALSE)</f>
        <v xml:space="preserve">UNGDOMSUDDANNELSER </v>
      </c>
      <c r="K421" s="32" t="str">
        <f>VLOOKUP(H421,Funktion!$G$2:$J$435,4,FALSE)</f>
        <v>Erhvervsgrunduddannelsers skoleophold</v>
      </c>
      <c r="L421" s="32" t="str">
        <f>VLOOKUP(F421,Dranst!$C$2:$D$10,2,FALSE)</f>
        <v>Statsrefusion</v>
      </c>
      <c r="M421" s="10" t="s">
        <v>1136</v>
      </c>
      <c r="N421" s="3" t="s">
        <v>630</v>
      </c>
    </row>
    <row r="422" spans="1:14" ht="12" x14ac:dyDescent="0.25">
      <c r="A422" s="35" t="s">
        <v>1803</v>
      </c>
      <c r="B422" s="35" t="s">
        <v>1804</v>
      </c>
      <c r="C422" s="10" t="s">
        <v>159</v>
      </c>
      <c r="D422" s="10" t="s">
        <v>143</v>
      </c>
      <c r="E422" s="10" t="s">
        <v>150</v>
      </c>
      <c r="F422" s="10" t="s">
        <v>158</v>
      </c>
      <c r="G422" s="32" t="str">
        <f t="shared" si="26"/>
        <v>3.30</v>
      </c>
      <c r="H422" s="32" t="str">
        <f t="shared" si="27"/>
        <v>3.30.45</v>
      </c>
      <c r="I422" s="32" t="str">
        <f>VLOOKUP(C422,Hovedkonto!$C$2:$E$11,3,FALSE)</f>
        <v>Undervisning og kultur</v>
      </c>
      <c r="J422" s="32" t="str">
        <f>VLOOKUP(G422,Hovedfunktion!$E$2:$G$93,3,FALSE)</f>
        <v xml:space="preserve">UNGDOMSUDDANNELSER </v>
      </c>
      <c r="K422" s="32" t="str">
        <f>VLOOKUP(H422,Funktion!$G$2:$J$435,4,FALSE)</f>
        <v>Erhvervsgrunduddannelsers skoleophold</v>
      </c>
      <c r="L422" s="32" t="str">
        <f>VLOOKUP(F422,Dranst!$C$2:$D$10,2,FALSE)</f>
        <v>Statsrefusion</v>
      </c>
      <c r="M422" s="10" t="s">
        <v>1138</v>
      </c>
      <c r="N422" s="3" t="s">
        <v>631</v>
      </c>
    </row>
    <row r="423" spans="1:14" ht="12" x14ac:dyDescent="0.25">
      <c r="A423" s="35" t="s">
        <v>1803</v>
      </c>
      <c r="B423" s="35" t="s">
        <v>1804</v>
      </c>
      <c r="C423" s="10" t="s">
        <v>159</v>
      </c>
      <c r="D423" s="10" t="s">
        <v>143</v>
      </c>
      <c r="E423" s="10" t="s">
        <v>150</v>
      </c>
      <c r="F423" s="10" t="s">
        <v>159</v>
      </c>
      <c r="G423" s="32" t="str">
        <f t="shared" si="26"/>
        <v>3.30</v>
      </c>
      <c r="H423" s="32" t="str">
        <f t="shared" si="27"/>
        <v>3.30.45</v>
      </c>
      <c r="I423" s="32" t="str">
        <f>VLOOKUP(C423,Hovedkonto!$C$2:$E$11,3,FALSE)</f>
        <v>Undervisning og kultur</v>
      </c>
      <c r="J423" s="32" t="str">
        <f>VLOOKUP(G423,Hovedfunktion!$E$2:$G$93,3,FALSE)</f>
        <v xml:space="preserve">UNGDOMSUDDANNELSER </v>
      </c>
      <c r="K423" s="32" t="str">
        <f>VLOOKUP(H423,Funktion!$G$2:$J$435,4,FALSE)</f>
        <v>Erhvervsgrunduddannelsers skoleophold</v>
      </c>
      <c r="L423" s="32" t="str">
        <f>VLOOKUP(F423,Dranst!$C$2:$D$10,2,FALSE)</f>
        <v>Anlæg</v>
      </c>
      <c r="M423" s="10" t="s">
        <v>1136</v>
      </c>
      <c r="N423" s="3" t="str">
        <f t="shared" ref="N423:N428" si="29">IF(M423="001","Anlægstilskud", IF(M423="010","Køb/salg af jord",  IF(M423="015","Køb/salg af bygninger", "Uforvent grupperingskode")))</f>
        <v>Anlægstilskud</v>
      </c>
    </row>
    <row r="424" spans="1:14" ht="12" x14ac:dyDescent="0.25">
      <c r="A424" s="35" t="s">
        <v>1803</v>
      </c>
      <c r="B424" s="35" t="s">
        <v>1804</v>
      </c>
      <c r="C424" s="10" t="s">
        <v>159</v>
      </c>
      <c r="D424" s="10" t="s">
        <v>143</v>
      </c>
      <c r="E424" s="10" t="s">
        <v>150</v>
      </c>
      <c r="F424" s="10" t="s">
        <v>159</v>
      </c>
      <c r="G424" s="32" t="str">
        <f t="shared" si="26"/>
        <v>3.30</v>
      </c>
      <c r="H424" s="32" t="str">
        <f t="shared" si="27"/>
        <v>3.30.45</v>
      </c>
      <c r="I424" s="32" t="str">
        <f>VLOOKUP(C424,Hovedkonto!$C$2:$E$11,3,FALSE)</f>
        <v>Undervisning og kultur</v>
      </c>
      <c r="J424" s="32" t="str">
        <f>VLOOKUP(G424,Hovedfunktion!$E$2:$G$93,3,FALSE)</f>
        <v xml:space="preserve">UNGDOMSUDDANNELSER </v>
      </c>
      <c r="K424" s="32" t="str">
        <f>VLOOKUP(H424,Funktion!$G$2:$J$435,4,FALSE)</f>
        <v>Erhvervsgrunduddannelsers skoleophold</v>
      </c>
      <c r="L424" s="32" t="str">
        <f>VLOOKUP(F424,Dranst!$C$2:$D$10,2,FALSE)</f>
        <v>Anlæg</v>
      </c>
      <c r="M424" s="10" t="s">
        <v>1137</v>
      </c>
      <c r="N424" s="3" t="str">
        <f t="shared" si="29"/>
        <v>Køb/salg af jord</v>
      </c>
    </row>
    <row r="425" spans="1:14" ht="12" x14ac:dyDescent="0.25">
      <c r="A425" s="35" t="s">
        <v>1803</v>
      </c>
      <c r="B425" s="35" t="s">
        <v>1804</v>
      </c>
      <c r="C425" s="10" t="s">
        <v>159</v>
      </c>
      <c r="D425" s="10" t="s">
        <v>143</v>
      </c>
      <c r="E425" s="10" t="s">
        <v>150</v>
      </c>
      <c r="F425" s="10" t="s">
        <v>159</v>
      </c>
      <c r="G425" s="32" t="str">
        <f t="shared" si="26"/>
        <v>3.30</v>
      </c>
      <c r="H425" s="32" t="str">
        <f t="shared" si="27"/>
        <v>3.30.45</v>
      </c>
      <c r="I425" s="32" t="str">
        <f>VLOOKUP(C425,Hovedkonto!$C$2:$E$11,3,FALSE)</f>
        <v>Undervisning og kultur</v>
      </c>
      <c r="J425" s="32" t="str">
        <f>VLOOKUP(G425,Hovedfunktion!$E$2:$G$93,3,FALSE)</f>
        <v xml:space="preserve">UNGDOMSUDDANNELSER </v>
      </c>
      <c r="K425" s="32" t="str">
        <f>VLOOKUP(H425,Funktion!$G$2:$J$435,4,FALSE)</f>
        <v>Erhvervsgrunduddannelsers skoleophold</v>
      </c>
      <c r="L425" s="32" t="str">
        <f>VLOOKUP(F425,Dranst!$C$2:$D$10,2,FALSE)</f>
        <v>Anlæg</v>
      </c>
      <c r="M425" s="10" t="s">
        <v>16</v>
      </c>
      <c r="N425" s="3" t="str">
        <f t="shared" si="29"/>
        <v>Køb/salg af bygninger</v>
      </c>
    </row>
    <row r="426" spans="1:14" ht="12" x14ac:dyDescent="0.25">
      <c r="A426" s="35" t="s">
        <v>1803</v>
      </c>
      <c r="B426" s="35" t="s">
        <v>1804</v>
      </c>
      <c r="C426" s="10" t="s">
        <v>159</v>
      </c>
      <c r="D426" s="10" t="s">
        <v>143</v>
      </c>
      <c r="E426" s="10" t="s">
        <v>520</v>
      </c>
      <c r="F426" s="10" t="s">
        <v>159</v>
      </c>
      <c r="G426" s="32" t="str">
        <f t="shared" si="26"/>
        <v>3.30</v>
      </c>
      <c r="H426" s="32" t="str">
        <f t="shared" si="27"/>
        <v>3.30.46</v>
      </c>
      <c r="I426" s="32" t="str">
        <f>VLOOKUP(C426,Hovedkonto!$C$2:$E$11,3,FALSE)</f>
        <v>Undervisning og kultur</v>
      </c>
      <c r="J426" s="32" t="str">
        <f>VLOOKUP(G426,Hovedfunktion!$E$2:$G$93,3,FALSE)</f>
        <v xml:space="preserve">UNGDOMSUDDANNELSER </v>
      </c>
      <c r="K426" s="32" t="str">
        <f>VLOOKUP(H426,Funktion!$G$2:$J$435,4,FALSE)</f>
        <v>Ungdomsuddannelse for unge med særlige behov</v>
      </c>
      <c r="L426" s="32" t="str">
        <f>VLOOKUP(F426,Dranst!$C$2:$D$10,2,FALSE)</f>
        <v>Anlæg</v>
      </c>
      <c r="M426" s="10" t="s">
        <v>1136</v>
      </c>
      <c r="N426" s="3" t="str">
        <f t="shared" si="29"/>
        <v>Anlægstilskud</v>
      </c>
    </row>
    <row r="427" spans="1:14" ht="12" x14ac:dyDescent="0.25">
      <c r="A427" s="35" t="s">
        <v>1803</v>
      </c>
      <c r="B427" s="35" t="s">
        <v>1804</v>
      </c>
      <c r="C427" s="10" t="s">
        <v>159</v>
      </c>
      <c r="D427" s="10" t="s">
        <v>143</v>
      </c>
      <c r="E427" s="10" t="s">
        <v>520</v>
      </c>
      <c r="F427" s="10" t="s">
        <v>159</v>
      </c>
      <c r="G427" s="32" t="str">
        <f t="shared" si="26"/>
        <v>3.30</v>
      </c>
      <c r="H427" s="32" t="str">
        <f t="shared" si="27"/>
        <v>3.30.46</v>
      </c>
      <c r="I427" s="32" t="str">
        <f>VLOOKUP(C427,Hovedkonto!$C$2:$E$11,3,FALSE)</f>
        <v>Undervisning og kultur</v>
      </c>
      <c r="J427" s="32" t="str">
        <f>VLOOKUP(G427,Hovedfunktion!$E$2:$G$93,3,FALSE)</f>
        <v xml:space="preserve">UNGDOMSUDDANNELSER </v>
      </c>
      <c r="K427" s="32" t="str">
        <f>VLOOKUP(H427,Funktion!$G$2:$J$435,4,FALSE)</f>
        <v>Ungdomsuddannelse for unge med særlige behov</v>
      </c>
      <c r="L427" s="32" t="str">
        <f>VLOOKUP(F427,Dranst!$C$2:$D$10,2,FALSE)</f>
        <v>Anlæg</v>
      </c>
      <c r="M427" s="10" t="s">
        <v>1137</v>
      </c>
      <c r="N427" s="3" t="str">
        <f t="shared" si="29"/>
        <v>Køb/salg af jord</v>
      </c>
    </row>
    <row r="428" spans="1:14" ht="12" x14ac:dyDescent="0.25">
      <c r="A428" s="35" t="s">
        <v>1803</v>
      </c>
      <c r="B428" s="35" t="s">
        <v>1804</v>
      </c>
      <c r="C428" s="10" t="s">
        <v>159</v>
      </c>
      <c r="D428" s="10" t="s">
        <v>143</v>
      </c>
      <c r="E428" s="10" t="s">
        <v>520</v>
      </c>
      <c r="F428" s="10" t="s">
        <v>159</v>
      </c>
      <c r="G428" s="32" t="str">
        <f t="shared" si="26"/>
        <v>3.30</v>
      </c>
      <c r="H428" s="32" t="str">
        <f t="shared" si="27"/>
        <v>3.30.46</v>
      </c>
      <c r="I428" s="32" t="str">
        <f>VLOOKUP(C428,Hovedkonto!$C$2:$E$11,3,FALSE)</f>
        <v>Undervisning og kultur</v>
      </c>
      <c r="J428" s="32" t="str">
        <f>VLOOKUP(G428,Hovedfunktion!$E$2:$G$93,3,FALSE)</f>
        <v xml:space="preserve">UNGDOMSUDDANNELSER </v>
      </c>
      <c r="K428" s="32" t="str">
        <f>VLOOKUP(H428,Funktion!$G$2:$J$435,4,FALSE)</f>
        <v>Ungdomsuddannelse for unge med særlige behov</v>
      </c>
      <c r="L428" s="32" t="str">
        <f>VLOOKUP(F428,Dranst!$C$2:$D$10,2,FALSE)</f>
        <v>Anlæg</v>
      </c>
      <c r="M428" s="10" t="s">
        <v>16</v>
      </c>
      <c r="N428" s="3" t="str">
        <f t="shared" si="29"/>
        <v>Køb/salg af bygninger</v>
      </c>
    </row>
    <row r="429" spans="1:14" ht="12" x14ac:dyDescent="0.25">
      <c r="A429" s="35" t="s">
        <v>1803</v>
      </c>
      <c r="B429" s="35" t="s">
        <v>1804</v>
      </c>
      <c r="C429" s="10" t="s">
        <v>159</v>
      </c>
      <c r="D429" s="10" t="s">
        <v>136</v>
      </c>
      <c r="E429" s="10" t="s">
        <v>151</v>
      </c>
      <c r="F429" s="10" t="s">
        <v>157</v>
      </c>
      <c r="G429" s="32" t="str">
        <f t="shared" si="26"/>
        <v>3.32</v>
      </c>
      <c r="H429" s="32" t="str">
        <f t="shared" si="27"/>
        <v>3.32.50</v>
      </c>
      <c r="I429" s="32" t="str">
        <f>VLOOKUP(C429,Hovedkonto!$C$2:$E$11,3,FALSE)</f>
        <v>Undervisning og kultur</v>
      </c>
      <c r="J429" s="32" t="str">
        <f>VLOOKUP(G429,Hovedfunktion!$E$2:$G$93,3,FALSE)</f>
        <v xml:space="preserve">FOLKEBIBLIOTEKER </v>
      </c>
      <c r="K429" s="32" t="str">
        <f>VLOOKUP(H429,Funktion!$G$2:$J$435,4,FALSE)</f>
        <v>Folkebiblioteker</v>
      </c>
      <c r="L429" s="32" t="str">
        <f>VLOOKUP(F429,Dranst!$C$2:$D$10,2,FALSE)</f>
        <v>Drift</v>
      </c>
      <c r="M429" s="10" t="s">
        <v>1139</v>
      </c>
      <c r="N429" s="3" t="s">
        <v>632</v>
      </c>
    </row>
    <row r="430" spans="1:14" ht="12" x14ac:dyDescent="0.25">
      <c r="A430" s="35" t="s">
        <v>1803</v>
      </c>
      <c r="B430" s="35" t="s">
        <v>1804</v>
      </c>
      <c r="C430" s="10" t="s">
        <v>159</v>
      </c>
      <c r="D430" s="10" t="s">
        <v>136</v>
      </c>
      <c r="E430" s="10" t="s">
        <v>151</v>
      </c>
      <c r="F430" s="10" t="s">
        <v>157</v>
      </c>
      <c r="G430" s="32" t="str">
        <f t="shared" si="26"/>
        <v>3.32</v>
      </c>
      <c r="H430" s="32" t="str">
        <f t="shared" si="27"/>
        <v>3.32.50</v>
      </c>
      <c r="I430" s="32" t="str">
        <f>VLOOKUP(C430,Hovedkonto!$C$2:$E$11,3,FALSE)</f>
        <v>Undervisning og kultur</v>
      </c>
      <c r="J430" s="32" t="str">
        <f>VLOOKUP(G430,Hovedfunktion!$E$2:$G$93,3,FALSE)</f>
        <v xml:space="preserve">FOLKEBIBLIOTEKER </v>
      </c>
      <c r="K430" s="32" t="str">
        <f>VLOOKUP(H430,Funktion!$G$2:$J$435,4,FALSE)</f>
        <v>Folkebiblioteker</v>
      </c>
      <c r="L430" s="32" t="str">
        <f>VLOOKUP(F430,Dranst!$C$2:$D$10,2,FALSE)</f>
        <v>Drift</v>
      </c>
      <c r="M430" s="10" t="s">
        <v>1147</v>
      </c>
      <c r="N430" s="3" t="s">
        <v>633</v>
      </c>
    </row>
    <row r="431" spans="1:14" ht="12" x14ac:dyDescent="0.25">
      <c r="A431" s="35" t="s">
        <v>1803</v>
      </c>
      <c r="B431" s="35" t="s">
        <v>1804</v>
      </c>
      <c r="C431" s="10" t="s">
        <v>159</v>
      </c>
      <c r="D431" s="10" t="s">
        <v>136</v>
      </c>
      <c r="E431" s="10" t="s">
        <v>151</v>
      </c>
      <c r="F431" s="10" t="s">
        <v>157</v>
      </c>
      <c r="G431" s="32" t="str">
        <f t="shared" si="26"/>
        <v>3.32</v>
      </c>
      <c r="H431" s="32" t="str">
        <f t="shared" si="27"/>
        <v>3.32.50</v>
      </c>
      <c r="I431" s="32" t="str">
        <f>VLOOKUP(C431,Hovedkonto!$C$2:$E$11,3,FALSE)</f>
        <v>Undervisning og kultur</v>
      </c>
      <c r="J431" s="32" t="str">
        <f>VLOOKUP(G431,Hovedfunktion!$E$2:$G$93,3,FALSE)</f>
        <v xml:space="preserve">FOLKEBIBLIOTEKER </v>
      </c>
      <c r="K431" s="32" t="str">
        <f>VLOOKUP(H431,Funktion!$G$2:$J$435,4,FALSE)</f>
        <v>Folkebiblioteker</v>
      </c>
      <c r="L431" s="32" t="str">
        <f>VLOOKUP(F431,Dranst!$C$2:$D$10,2,FALSE)</f>
        <v>Drift</v>
      </c>
      <c r="M431" s="10" t="s">
        <v>1203</v>
      </c>
      <c r="N431" s="3" t="s">
        <v>1204</v>
      </c>
    </row>
    <row r="432" spans="1:14" ht="12" x14ac:dyDescent="0.25">
      <c r="A432" s="35" t="s">
        <v>1803</v>
      </c>
      <c r="B432" s="35" t="s">
        <v>1804</v>
      </c>
      <c r="C432" s="10" t="s">
        <v>159</v>
      </c>
      <c r="D432" s="10" t="s">
        <v>136</v>
      </c>
      <c r="E432" s="10" t="s">
        <v>151</v>
      </c>
      <c r="F432" s="10" t="s">
        <v>159</v>
      </c>
      <c r="G432" s="32" t="str">
        <f t="shared" si="26"/>
        <v>3.32</v>
      </c>
      <c r="H432" s="32" t="str">
        <f t="shared" si="27"/>
        <v>3.32.50</v>
      </c>
      <c r="I432" s="32" t="str">
        <f>VLOOKUP(C432,Hovedkonto!$C$2:$E$11,3,FALSE)</f>
        <v>Undervisning og kultur</v>
      </c>
      <c r="J432" s="32" t="str">
        <f>VLOOKUP(G432,Hovedfunktion!$E$2:$G$93,3,FALSE)</f>
        <v xml:space="preserve">FOLKEBIBLIOTEKER </v>
      </c>
      <c r="K432" s="32" t="str">
        <f>VLOOKUP(H432,Funktion!$G$2:$J$435,4,FALSE)</f>
        <v>Folkebiblioteker</v>
      </c>
      <c r="L432" s="32" t="str">
        <f>VLOOKUP(F432,Dranst!$C$2:$D$10,2,FALSE)</f>
        <v>Anlæg</v>
      </c>
      <c r="M432" s="10" t="s">
        <v>1136</v>
      </c>
      <c r="N432" s="3" t="str">
        <f>IF(M432="001","Anlægstilskud", IF(M432="010","Køb/salg af jord",  IF(M432="015","Køb/salg af bygninger", "Uforvent grupperingskode")))</f>
        <v>Anlægstilskud</v>
      </c>
    </row>
    <row r="433" spans="1:14" ht="12" x14ac:dyDescent="0.25">
      <c r="A433" s="35" t="s">
        <v>1803</v>
      </c>
      <c r="B433" s="35" t="s">
        <v>1804</v>
      </c>
      <c r="C433" s="10" t="s">
        <v>159</v>
      </c>
      <c r="D433" s="10" t="s">
        <v>136</v>
      </c>
      <c r="E433" s="10" t="s">
        <v>151</v>
      </c>
      <c r="F433" s="10" t="s">
        <v>159</v>
      </c>
      <c r="G433" s="32" t="str">
        <f t="shared" si="26"/>
        <v>3.32</v>
      </c>
      <c r="H433" s="32" t="str">
        <f t="shared" si="27"/>
        <v>3.32.50</v>
      </c>
      <c r="I433" s="32" t="str">
        <f>VLOOKUP(C433,Hovedkonto!$C$2:$E$11,3,FALSE)</f>
        <v>Undervisning og kultur</v>
      </c>
      <c r="J433" s="32" t="str">
        <f>VLOOKUP(G433,Hovedfunktion!$E$2:$G$93,3,FALSE)</f>
        <v xml:space="preserve">FOLKEBIBLIOTEKER </v>
      </c>
      <c r="K433" s="32" t="str">
        <f>VLOOKUP(H433,Funktion!$G$2:$J$435,4,FALSE)</f>
        <v>Folkebiblioteker</v>
      </c>
      <c r="L433" s="32" t="str">
        <f>VLOOKUP(F433,Dranst!$C$2:$D$10,2,FALSE)</f>
        <v>Anlæg</v>
      </c>
      <c r="M433" s="10" t="s">
        <v>1137</v>
      </c>
      <c r="N433" s="3" t="str">
        <f>IF(M433="001","Anlægstilskud", IF(M433="010","Køb/salg af jord",  IF(M433="015","Køb/salg af bygninger", "Uforvent grupperingskode")))</f>
        <v>Køb/salg af jord</v>
      </c>
    </row>
    <row r="434" spans="1:14" ht="12" x14ac:dyDescent="0.25">
      <c r="A434" s="35" t="s">
        <v>1803</v>
      </c>
      <c r="B434" s="35" t="s">
        <v>1804</v>
      </c>
      <c r="C434" s="10" t="s">
        <v>159</v>
      </c>
      <c r="D434" s="10" t="s">
        <v>136</v>
      </c>
      <c r="E434" s="10" t="s">
        <v>151</v>
      </c>
      <c r="F434" s="10" t="s">
        <v>159</v>
      </c>
      <c r="G434" s="32" t="str">
        <f t="shared" si="26"/>
        <v>3.32</v>
      </c>
      <c r="H434" s="32" t="str">
        <f t="shared" si="27"/>
        <v>3.32.50</v>
      </c>
      <c r="I434" s="32" t="str">
        <f>VLOOKUP(C434,Hovedkonto!$C$2:$E$11,3,FALSE)</f>
        <v>Undervisning og kultur</v>
      </c>
      <c r="J434" s="32" t="str">
        <f>VLOOKUP(G434,Hovedfunktion!$E$2:$G$93,3,FALSE)</f>
        <v xml:space="preserve">FOLKEBIBLIOTEKER </v>
      </c>
      <c r="K434" s="32" t="str">
        <f>VLOOKUP(H434,Funktion!$G$2:$J$435,4,FALSE)</f>
        <v>Folkebiblioteker</v>
      </c>
      <c r="L434" s="32" t="str">
        <f>VLOOKUP(F434,Dranst!$C$2:$D$10,2,FALSE)</f>
        <v>Anlæg</v>
      </c>
      <c r="M434" s="10" t="s">
        <v>16</v>
      </c>
      <c r="N434" s="3" t="str">
        <f>IF(M434="001","Anlægstilskud", IF(M434="010","Køb/salg af jord",  IF(M434="015","Køb/salg af bygninger", "Uforvent grupperingskode")))</f>
        <v>Køb/salg af bygninger</v>
      </c>
    </row>
    <row r="435" spans="1:14" ht="12" x14ac:dyDescent="0.25">
      <c r="A435" s="35" t="s">
        <v>1803</v>
      </c>
      <c r="B435" s="35" t="s">
        <v>1804</v>
      </c>
      <c r="C435" s="10" t="s">
        <v>159</v>
      </c>
      <c r="D435" s="10" t="s">
        <v>137</v>
      </c>
      <c r="E435" s="10" t="s">
        <v>510</v>
      </c>
      <c r="F435" s="10" t="s">
        <v>157</v>
      </c>
      <c r="G435" s="32" t="str">
        <f t="shared" si="26"/>
        <v>3.35</v>
      </c>
      <c r="H435" s="32" t="str">
        <f t="shared" si="27"/>
        <v>3.35.60</v>
      </c>
      <c r="I435" s="32" t="str">
        <f>VLOOKUP(C435,Hovedkonto!$C$2:$E$11,3,FALSE)</f>
        <v>Undervisning og kultur</v>
      </c>
      <c r="J435" s="32" t="str">
        <f>VLOOKUP(G435,Hovedfunktion!$E$2:$G$93,3,FALSE)</f>
        <v xml:space="preserve">KULTUREL VIRKSOMHED </v>
      </c>
      <c r="K435" s="32" t="str">
        <f>VLOOKUP(H435,Funktion!$G$2:$J$435,4,FALSE)</f>
        <v>Museer</v>
      </c>
      <c r="L435" s="32" t="str">
        <f>VLOOKUP(F435,Dranst!$C$2:$D$10,2,FALSE)</f>
        <v>Drift</v>
      </c>
      <c r="M435" s="10" t="s">
        <v>1203</v>
      </c>
      <c r="N435" s="3" t="s">
        <v>1204</v>
      </c>
    </row>
    <row r="436" spans="1:14" ht="12" x14ac:dyDescent="0.25">
      <c r="A436" s="35" t="s">
        <v>1803</v>
      </c>
      <c r="B436" s="35" t="s">
        <v>1804</v>
      </c>
      <c r="C436" s="10" t="s">
        <v>159</v>
      </c>
      <c r="D436" s="10" t="s">
        <v>137</v>
      </c>
      <c r="E436" s="10" t="s">
        <v>510</v>
      </c>
      <c r="F436" s="10" t="s">
        <v>158</v>
      </c>
      <c r="G436" s="32" t="str">
        <f t="shared" si="26"/>
        <v>3.35</v>
      </c>
      <c r="H436" s="32" t="str">
        <f t="shared" si="27"/>
        <v>3.35.60</v>
      </c>
      <c r="I436" s="32" t="str">
        <f>VLOOKUP(C436,Hovedkonto!$C$2:$E$11,3,FALSE)</f>
        <v>Undervisning og kultur</v>
      </c>
      <c r="J436" s="32" t="str">
        <f>VLOOKUP(G436,Hovedfunktion!$E$2:$G$93,3,FALSE)</f>
        <v xml:space="preserve">KULTUREL VIRKSOMHED </v>
      </c>
      <c r="K436" s="32" t="str">
        <f>VLOOKUP(H436,Funktion!$G$2:$J$435,4,FALSE)</f>
        <v>Museer</v>
      </c>
      <c r="L436" s="32" t="str">
        <f>VLOOKUP(F436,Dranst!$C$2:$D$10,2,FALSE)</f>
        <v>Statsrefusion</v>
      </c>
      <c r="M436" s="10" t="s">
        <v>1138</v>
      </c>
      <c r="N436" s="3" t="s">
        <v>634</v>
      </c>
    </row>
    <row r="437" spans="1:14" ht="12" x14ac:dyDescent="0.25">
      <c r="A437" s="35" t="s">
        <v>1803</v>
      </c>
      <c r="B437" s="35" t="s">
        <v>1804</v>
      </c>
      <c r="C437" s="10" t="s">
        <v>159</v>
      </c>
      <c r="D437" s="10" t="s">
        <v>137</v>
      </c>
      <c r="E437" s="10" t="s">
        <v>510</v>
      </c>
      <c r="F437" s="10" t="s">
        <v>158</v>
      </c>
      <c r="G437" s="32" t="str">
        <f t="shared" si="26"/>
        <v>3.35</v>
      </c>
      <c r="H437" s="32" t="str">
        <f t="shared" si="27"/>
        <v>3.35.60</v>
      </c>
      <c r="I437" s="32" t="str">
        <f>VLOOKUP(C437,Hovedkonto!$C$2:$E$11,3,FALSE)</f>
        <v>Undervisning og kultur</v>
      </c>
      <c r="J437" s="32" t="str">
        <f>VLOOKUP(G437,Hovedfunktion!$E$2:$G$93,3,FALSE)</f>
        <v xml:space="preserve">KULTUREL VIRKSOMHED </v>
      </c>
      <c r="K437" s="32" t="str">
        <f>VLOOKUP(H437,Funktion!$G$2:$J$435,4,FALSE)</f>
        <v>Museer</v>
      </c>
      <c r="L437" s="32" t="str">
        <f>VLOOKUP(F437,Dranst!$C$2:$D$10,2,FALSE)</f>
        <v>Statsrefusion</v>
      </c>
      <c r="M437" s="10" t="s">
        <v>1142</v>
      </c>
      <c r="N437" s="3" t="s">
        <v>635</v>
      </c>
    </row>
    <row r="438" spans="1:14" ht="12" x14ac:dyDescent="0.25">
      <c r="A438" s="35" t="s">
        <v>1803</v>
      </c>
      <c r="B438" s="35" t="s">
        <v>1804</v>
      </c>
      <c r="C438" s="10" t="s">
        <v>159</v>
      </c>
      <c r="D438" s="10" t="s">
        <v>137</v>
      </c>
      <c r="E438" s="10" t="s">
        <v>510</v>
      </c>
      <c r="F438" s="10" t="s">
        <v>159</v>
      </c>
      <c r="G438" s="32" t="str">
        <f t="shared" si="26"/>
        <v>3.35</v>
      </c>
      <c r="H438" s="32" t="str">
        <f t="shared" si="27"/>
        <v>3.35.60</v>
      </c>
      <c r="I438" s="32" t="str">
        <f>VLOOKUP(C438,Hovedkonto!$C$2:$E$11,3,FALSE)</f>
        <v>Undervisning og kultur</v>
      </c>
      <c r="J438" s="32" t="str">
        <f>VLOOKUP(G438,Hovedfunktion!$E$2:$G$93,3,FALSE)</f>
        <v xml:space="preserve">KULTUREL VIRKSOMHED </v>
      </c>
      <c r="K438" s="32" t="str">
        <f>VLOOKUP(H438,Funktion!$G$2:$J$435,4,FALSE)</f>
        <v>Museer</v>
      </c>
      <c r="L438" s="32" t="str">
        <f>VLOOKUP(F438,Dranst!$C$2:$D$10,2,FALSE)</f>
        <v>Anlæg</v>
      </c>
      <c r="M438" s="10" t="s">
        <v>1136</v>
      </c>
      <c r="N438" s="3" t="str">
        <f t="shared" ref="N438:N443" si="30">IF(M438="001","Anlægstilskud", IF(M438="010","Køb/salg af jord",  IF(M438="015","Køb/salg af bygninger", "Uforvent grupperingskode")))</f>
        <v>Anlægstilskud</v>
      </c>
    </row>
    <row r="439" spans="1:14" ht="12" x14ac:dyDescent="0.25">
      <c r="A439" s="35" t="s">
        <v>1803</v>
      </c>
      <c r="B439" s="35" t="s">
        <v>1804</v>
      </c>
      <c r="C439" s="10" t="s">
        <v>159</v>
      </c>
      <c r="D439" s="10" t="s">
        <v>137</v>
      </c>
      <c r="E439" s="10" t="s">
        <v>510</v>
      </c>
      <c r="F439" s="10" t="s">
        <v>159</v>
      </c>
      <c r="G439" s="32" t="str">
        <f t="shared" si="26"/>
        <v>3.35</v>
      </c>
      <c r="H439" s="32" t="str">
        <f t="shared" si="27"/>
        <v>3.35.60</v>
      </c>
      <c r="I439" s="32" t="str">
        <f>VLOOKUP(C439,Hovedkonto!$C$2:$E$11,3,FALSE)</f>
        <v>Undervisning og kultur</v>
      </c>
      <c r="J439" s="32" t="str">
        <f>VLOOKUP(G439,Hovedfunktion!$E$2:$G$93,3,FALSE)</f>
        <v xml:space="preserve">KULTUREL VIRKSOMHED </v>
      </c>
      <c r="K439" s="32" t="str">
        <f>VLOOKUP(H439,Funktion!$G$2:$J$435,4,FALSE)</f>
        <v>Museer</v>
      </c>
      <c r="L439" s="32" t="str">
        <f>VLOOKUP(F439,Dranst!$C$2:$D$10,2,FALSE)</f>
        <v>Anlæg</v>
      </c>
      <c r="M439" s="10" t="s">
        <v>1137</v>
      </c>
      <c r="N439" s="3" t="str">
        <f t="shared" si="30"/>
        <v>Køb/salg af jord</v>
      </c>
    </row>
    <row r="440" spans="1:14" ht="12" x14ac:dyDescent="0.25">
      <c r="A440" s="35" t="s">
        <v>1803</v>
      </c>
      <c r="B440" s="35" t="s">
        <v>1804</v>
      </c>
      <c r="C440" s="10" t="s">
        <v>159</v>
      </c>
      <c r="D440" s="10" t="s">
        <v>137</v>
      </c>
      <c r="E440" s="10" t="s">
        <v>510</v>
      </c>
      <c r="F440" s="10" t="s">
        <v>159</v>
      </c>
      <c r="G440" s="32" t="str">
        <f t="shared" si="26"/>
        <v>3.35</v>
      </c>
      <c r="H440" s="32" t="str">
        <f t="shared" si="27"/>
        <v>3.35.60</v>
      </c>
      <c r="I440" s="32" t="str">
        <f>VLOOKUP(C440,Hovedkonto!$C$2:$E$11,3,FALSE)</f>
        <v>Undervisning og kultur</v>
      </c>
      <c r="J440" s="32" t="str">
        <f>VLOOKUP(G440,Hovedfunktion!$E$2:$G$93,3,FALSE)</f>
        <v xml:space="preserve">KULTUREL VIRKSOMHED </v>
      </c>
      <c r="K440" s="32" t="str">
        <f>VLOOKUP(H440,Funktion!$G$2:$J$435,4,FALSE)</f>
        <v>Museer</v>
      </c>
      <c r="L440" s="32" t="str">
        <f>VLOOKUP(F440,Dranst!$C$2:$D$10,2,FALSE)</f>
        <v>Anlæg</v>
      </c>
      <c r="M440" s="10" t="s">
        <v>16</v>
      </c>
      <c r="N440" s="3" t="str">
        <f t="shared" si="30"/>
        <v>Køb/salg af bygninger</v>
      </c>
    </row>
    <row r="441" spans="1:14" ht="12" x14ac:dyDescent="0.25">
      <c r="A441" s="35" t="s">
        <v>1803</v>
      </c>
      <c r="B441" s="35" t="s">
        <v>1804</v>
      </c>
      <c r="C441" s="10" t="s">
        <v>159</v>
      </c>
      <c r="D441" s="10" t="s">
        <v>137</v>
      </c>
      <c r="E441" s="10" t="s">
        <v>511</v>
      </c>
      <c r="F441" s="10" t="s">
        <v>159</v>
      </c>
      <c r="G441" s="32" t="str">
        <f t="shared" si="26"/>
        <v>3.35</v>
      </c>
      <c r="H441" s="32" t="str">
        <f t="shared" si="27"/>
        <v>3.35.61</v>
      </c>
      <c r="I441" s="32" t="str">
        <f>VLOOKUP(C441,Hovedkonto!$C$2:$E$11,3,FALSE)</f>
        <v>Undervisning og kultur</v>
      </c>
      <c r="J441" s="32" t="str">
        <f>VLOOKUP(G441,Hovedfunktion!$E$2:$G$93,3,FALSE)</f>
        <v xml:space="preserve">KULTUREL VIRKSOMHED </v>
      </c>
      <c r="K441" s="32" t="str">
        <f>VLOOKUP(H441,Funktion!$G$2:$J$435,4,FALSE)</f>
        <v>Biografer</v>
      </c>
      <c r="L441" s="32" t="str">
        <f>VLOOKUP(F441,Dranst!$C$2:$D$10,2,FALSE)</f>
        <v>Anlæg</v>
      </c>
      <c r="M441" s="10" t="s">
        <v>1136</v>
      </c>
      <c r="N441" s="3" t="str">
        <f t="shared" si="30"/>
        <v>Anlægstilskud</v>
      </c>
    </row>
    <row r="442" spans="1:14" ht="12" x14ac:dyDescent="0.25">
      <c r="A442" s="35" t="s">
        <v>1803</v>
      </c>
      <c r="B442" s="35" t="s">
        <v>1804</v>
      </c>
      <c r="C442" s="10" t="s">
        <v>159</v>
      </c>
      <c r="D442" s="10" t="s">
        <v>137</v>
      </c>
      <c r="E442" s="10" t="s">
        <v>511</v>
      </c>
      <c r="F442" s="10" t="s">
        <v>159</v>
      </c>
      <c r="G442" s="32" t="str">
        <f t="shared" si="26"/>
        <v>3.35</v>
      </c>
      <c r="H442" s="32" t="str">
        <f t="shared" si="27"/>
        <v>3.35.61</v>
      </c>
      <c r="I442" s="32" t="str">
        <f>VLOOKUP(C442,Hovedkonto!$C$2:$E$11,3,FALSE)</f>
        <v>Undervisning og kultur</v>
      </c>
      <c r="J442" s="32" t="str">
        <f>VLOOKUP(G442,Hovedfunktion!$E$2:$G$93,3,FALSE)</f>
        <v xml:space="preserve">KULTUREL VIRKSOMHED </v>
      </c>
      <c r="K442" s="32" t="str">
        <f>VLOOKUP(H442,Funktion!$G$2:$J$435,4,FALSE)</f>
        <v>Biografer</v>
      </c>
      <c r="L442" s="32" t="str">
        <f>VLOOKUP(F442,Dranst!$C$2:$D$10,2,FALSE)</f>
        <v>Anlæg</v>
      </c>
      <c r="M442" s="10" t="s">
        <v>1137</v>
      </c>
      <c r="N442" s="3" t="str">
        <f t="shared" si="30"/>
        <v>Køb/salg af jord</v>
      </c>
    </row>
    <row r="443" spans="1:14" ht="12" x14ac:dyDescent="0.25">
      <c r="A443" s="35" t="s">
        <v>1803</v>
      </c>
      <c r="B443" s="35" t="s">
        <v>1804</v>
      </c>
      <c r="C443" s="10" t="s">
        <v>159</v>
      </c>
      <c r="D443" s="10" t="s">
        <v>137</v>
      </c>
      <c r="E443" s="10" t="s">
        <v>511</v>
      </c>
      <c r="F443" s="10" t="s">
        <v>159</v>
      </c>
      <c r="G443" s="32" t="str">
        <f t="shared" si="26"/>
        <v>3.35</v>
      </c>
      <c r="H443" s="32" t="str">
        <f t="shared" si="27"/>
        <v>3.35.61</v>
      </c>
      <c r="I443" s="32" t="str">
        <f>VLOOKUP(C443,Hovedkonto!$C$2:$E$11,3,FALSE)</f>
        <v>Undervisning og kultur</v>
      </c>
      <c r="J443" s="32" t="str">
        <f>VLOOKUP(G443,Hovedfunktion!$E$2:$G$93,3,FALSE)</f>
        <v xml:space="preserve">KULTUREL VIRKSOMHED </v>
      </c>
      <c r="K443" s="32" t="str">
        <f>VLOOKUP(H443,Funktion!$G$2:$J$435,4,FALSE)</f>
        <v>Biografer</v>
      </c>
      <c r="L443" s="32" t="str">
        <f>VLOOKUP(F443,Dranst!$C$2:$D$10,2,FALSE)</f>
        <v>Anlæg</v>
      </c>
      <c r="M443" s="10" t="s">
        <v>16</v>
      </c>
      <c r="N443" s="3" t="str">
        <f t="shared" si="30"/>
        <v>Køb/salg af bygninger</v>
      </c>
    </row>
    <row r="444" spans="1:14" ht="12" x14ac:dyDescent="0.25">
      <c r="A444" s="35" t="s">
        <v>1803</v>
      </c>
      <c r="B444" s="35" t="s">
        <v>1804</v>
      </c>
      <c r="C444" s="10" t="s">
        <v>159</v>
      </c>
      <c r="D444" s="10" t="s">
        <v>137</v>
      </c>
      <c r="E444" s="10" t="s">
        <v>145</v>
      </c>
      <c r="F444" s="10" t="s">
        <v>158</v>
      </c>
      <c r="G444" s="32" t="str">
        <f t="shared" si="26"/>
        <v>3.35</v>
      </c>
      <c r="H444" s="32" t="str">
        <f t="shared" si="27"/>
        <v>3.35.62</v>
      </c>
      <c r="I444" s="32" t="str">
        <f>VLOOKUP(C444,Hovedkonto!$C$2:$E$11,3,FALSE)</f>
        <v>Undervisning og kultur</v>
      </c>
      <c r="J444" s="32" t="str">
        <f>VLOOKUP(G444,Hovedfunktion!$E$2:$G$93,3,FALSE)</f>
        <v xml:space="preserve">KULTUREL VIRKSOMHED </v>
      </c>
      <c r="K444" s="32" t="str">
        <f>VLOOKUP(H444,Funktion!$G$2:$J$435,4,FALSE)</f>
        <v>Teatre</v>
      </c>
      <c r="L444" s="32" t="str">
        <f>VLOOKUP(F444,Dranst!$C$2:$D$10,2,FALSE)</f>
        <v>Statsrefusion</v>
      </c>
      <c r="M444" s="10" t="s">
        <v>1138</v>
      </c>
      <c r="N444" s="3" t="s">
        <v>636</v>
      </c>
    </row>
    <row r="445" spans="1:14" ht="12" x14ac:dyDescent="0.25">
      <c r="A445" s="35" t="s">
        <v>1803</v>
      </c>
      <c r="B445" s="35" t="s">
        <v>1804</v>
      </c>
      <c r="C445" s="10" t="s">
        <v>159</v>
      </c>
      <c r="D445" s="10" t="s">
        <v>137</v>
      </c>
      <c r="E445" s="10" t="s">
        <v>145</v>
      </c>
      <c r="F445" s="10" t="s">
        <v>159</v>
      </c>
      <c r="G445" s="32" t="str">
        <f t="shared" si="26"/>
        <v>3.35</v>
      </c>
      <c r="H445" s="32" t="str">
        <f t="shared" si="27"/>
        <v>3.35.62</v>
      </c>
      <c r="I445" s="32" t="str">
        <f>VLOOKUP(C445,Hovedkonto!$C$2:$E$11,3,FALSE)</f>
        <v>Undervisning og kultur</v>
      </c>
      <c r="J445" s="32" t="str">
        <f>VLOOKUP(G445,Hovedfunktion!$E$2:$G$93,3,FALSE)</f>
        <v xml:space="preserve">KULTUREL VIRKSOMHED </v>
      </c>
      <c r="K445" s="32" t="str">
        <f>VLOOKUP(H445,Funktion!$G$2:$J$435,4,FALSE)</f>
        <v>Teatre</v>
      </c>
      <c r="L445" s="32" t="str">
        <f>VLOOKUP(F445,Dranst!$C$2:$D$10,2,FALSE)</f>
        <v>Anlæg</v>
      </c>
      <c r="M445" s="10" t="s">
        <v>1136</v>
      </c>
      <c r="N445" s="3" t="str">
        <f>IF(M445="001","Anlægstilskud", IF(M445="010","Køb/salg af jord",  IF(M445="015","Køb/salg af bygninger", "Uforvent grupperingskode")))</f>
        <v>Anlægstilskud</v>
      </c>
    </row>
    <row r="446" spans="1:14" ht="12" x14ac:dyDescent="0.25">
      <c r="A446" s="35" t="s">
        <v>1803</v>
      </c>
      <c r="B446" s="35" t="s">
        <v>1804</v>
      </c>
      <c r="C446" s="10" t="s">
        <v>159</v>
      </c>
      <c r="D446" s="10" t="s">
        <v>137</v>
      </c>
      <c r="E446" s="10" t="s">
        <v>145</v>
      </c>
      <c r="F446" s="10" t="s">
        <v>159</v>
      </c>
      <c r="G446" s="32" t="str">
        <f t="shared" si="26"/>
        <v>3.35</v>
      </c>
      <c r="H446" s="32" t="str">
        <f t="shared" si="27"/>
        <v>3.35.62</v>
      </c>
      <c r="I446" s="32" t="str">
        <f>VLOOKUP(C446,Hovedkonto!$C$2:$E$11,3,FALSE)</f>
        <v>Undervisning og kultur</v>
      </c>
      <c r="J446" s="32" t="str">
        <f>VLOOKUP(G446,Hovedfunktion!$E$2:$G$93,3,FALSE)</f>
        <v xml:space="preserve">KULTUREL VIRKSOMHED </v>
      </c>
      <c r="K446" s="32" t="str">
        <f>VLOOKUP(H446,Funktion!$G$2:$J$435,4,FALSE)</f>
        <v>Teatre</v>
      </c>
      <c r="L446" s="32" t="str">
        <f>VLOOKUP(F446,Dranst!$C$2:$D$10,2,FALSE)</f>
        <v>Anlæg</v>
      </c>
      <c r="M446" s="10" t="s">
        <v>1137</v>
      </c>
      <c r="N446" s="3" t="str">
        <f>IF(M446="001","Anlægstilskud", IF(M446="010","Køb/salg af jord",  IF(M446="015","Køb/salg af bygninger", "Uforvent grupperingskode")))</f>
        <v>Køb/salg af jord</v>
      </c>
    </row>
    <row r="447" spans="1:14" ht="12" x14ac:dyDescent="0.25">
      <c r="A447" s="35" t="s">
        <v>1803</v>
      </c>
      <c r="B447" s="35" t="s">
        <v>1804</v>
      </c>
      <c r="C447" s="10" t="s">
        <v>159</v>
      </c>
      <c r="D447" s="10" t="s">
        <v>137</v>
      </c>
      <c r="E447" s="10" t="s">
        <v>145</v>
      </c>
      <c r="F447" s="10" t="s">
        <v>159</v>
      </c>
      <c r="G447" s="32" t="str">
        <f t="shared" si="26"/>
        <v>3.35</v>
      </c>
      <c r="H447" s="32" t="str">
        <f t="shared" si="27"/>
        <v>3.35.62</v>
      </c>
      <c r="I447" s="32" t="str">
        <f>VLOOKUP(C447,Hovedkonto!$C$2:$E$11,3,FALSE)</f>
        <v>Undervisning og kultur</v>
      </c>
      <c r="J447" s="32" t="str">
        <f>VLOOKUP(G447,Hovedfunktion!$E$2:$G$93,3,FALSE)</f>
        <v xml:space="preserve">KULTUREL VIRKSOMHED </v>
      </c>
      <c r="K447" s="32" t="str">
        <f>VLOOKUP(H447,Funktion!$G$2:$J$435,4,FALSE)</f>
        <v>Teatre</v>
      </c>
      <c r="L447" s="32" t="str">
        <f>VLOOKUP(F447,Dranst!$C$2:$D$10,2,FALSE)</f>
        <v>Anlæg</v>
      </c>
      <c r="M447" s="10" t="s">
        <v>16</v>
      </c>
      <c r="N447" s="3" t="str">
        <f>IF(M447="001","Anlægstilskud", IF(M447="010","Køb/salg af jord",  IF(M447="015","Køb/salg af bygninger", "Uforvent grupperingskode")))</f>
        <v>Køb/salg af bygninger</v>
      </c>
    </row>
    <row r="448" spans="1:14" ht="12" x14ac:dyDescent="0.25">
      <c r="A448" s="35" t="s">
        <v>1803</v>
      </c>
      <c r="B448" s="35" t="s">
        <v>1804</v>
      </c>
      <c r="C448" s="10" t="s">
        <v>159</v>
      </c>
      <c r="D448" s="10" t="s">
        <v>137</v>
      </c>
      <c r="E448" s="10" t="s">
        <v>512</v>
      </c>
      <c r="F448" s="10" t="s">
        <v>157</v>
      </c>
      <c r="G448" s="32" t="str">
        <f t="shared" si="26"/>
        <v>3.35</v>
      </c>
      <c r="H448" s="32" t="str">
        <f t="shared" si="27"/>
        <v>3.35.63</v>
      </c>
      <c r="I448" s="32" t="str">
        <f>VLOOKUP(C448,Hovedkonto!$C$2:$E$11,3,FALSE)</f>
        <v>Undervisning og kultur</v>
      </c>
      <c r="J448" s="32" t="str">
        <f>VLOOKUP(G448,Hovedfunktion!$E$2:$G$93,3,FALSE)</f>
        <v xml:space="preserve">KULTUREL VIRKSOMHED </v>
      </c>
      <c r="K448" s="32" t="str">
        <f>VLOOKUP(H448,Funktion!$G$2:$J$435,4,FALSE)</f>
        <v>Musikarrangementer</v>
      </c>
      <c r="L448" s="32" t="str">
        <f>VLOOKUP(F448,Dranst!$C$2:$D$10,2,FALSE)</f>
        <v>Drift</v>
      </c>
      <c r="M448" s="10" t="s">
        <v>1203</v>
      </c>
      <c r="N448" s="3" t="s">
        <v>1204</v>
      </c>
    </row>
    <row r="449" spans="1:14" ht="12" x14ac:dyDescent="0.25">
      <c r="A449" s="35" t="s">
        <v>1803</v>
      </c>
      <c r="B449" s="35" t="s">
        <v>1804</v>
      </c>
      <c r="C449" s="10" t="s">
        <v>159</v>
      </c>
      <c r="D449" s="10" t="s">
        <v>137</v>
      </c>
      <c r="E449" s="10" t="s">
        <v>512</v>
      </c>
      <c r="F449" s="10" t="s">
        <v>158</v>
      </c>
      <c r="G449" s="32" t="str">
        <f t="shared" si="26"/>
        <v>3.35</v>
      </c>
      <c r="H449" s="32" t="str">
        <f t="shared" si="27"/>
        <v>3.35.63</v>
      </c>
      <c r="I449" s="32" t="str">
        <f>VLOOKUP(C449,Hovedkonto!$C$2:$E$11,3,FALSE)</f>
        <v>Undervisning og kultur</v>
      </c>
      <c r="J449" s="32" t="str">
        <f>VLOOKUP(G449,Hovedfunktion!$E$2:$G$93,3,FALSE)</f>
        <v xml:space="preserve">KULTUREL VIRKSOMHED </v>
      </c>
      <c r="K449" s="32" t="str">
        <f>VLOOKUP(H449,Funktion!$G$2:$J$435,4,FALSE)</f>
        <v>Musikarrangementer</v>
      </c>
      <c r="L449" s="32" t="str">
        <f>VLOOKUP(F449,Dranst!$C$2:$D$10,2,FALSE)</f>
        <v>Statsrefusion</v>
      </c>
      <c r="M449" s="10" t="s">
        <v>1138</v>
      </c>
      <c r="N449" s="3" t="s">
        <v>637</v>
      </c>
    </row>
    <row r="450" spans="1:14" ht="12" x14ac:dyDescent="0.25">
      <c r="A450" s="35" t="s">
        <v>1803</v>
      </c>
      <c r="B450" s="35" t="s">
        <v>1804</v>
      </c>
      <c r="C450" s="10" t="s">
        <v>159</v>
      </c>
      <c r="D450" s="10" t="s">
        <v>137</v>
      </c>
      <c r="E450" s="10" t="s">
        <v>512</v>
      </c>
      <c r="F450" s="10" t="s">
        <v>159</v>
      </c>
      <c r="G450" s="32" t="str">
        <f t="shared" ref="G450:G513" si="31">CONCATENATE(C450,".",D450)</f>
        <v>3.35</v>
      </c>
      <c r="H450" s="32" t="str">
        <f t="shared" ref="H450:H513" si="32">CONCATENATE(C450,".",D450,".",E450)</f>
        <v>3.35.63</v>
      </c>
      <c r="I450" s="32" t="str">
        <f>VLOOKUP(C450,Hovedkonto!$C$2:$E$11,3,FALSE)</f>
        <v>Undervisning og kultur</v>
      </c>
      <c r="J450" s="32" t="str">
        <f>VLOOKUP(G450,Hovedfunktion!$E$2:$G$93,3,FALSE)</f>
        <v xml:space="preserve">KULTUREL VIRKSOMHED </v>
      </c>
      <c r="K450" s="32" t="str">
        <f>VLOOKUP(H450,Funktion!$G$2:$J$435,4,FALSE)</f>
        <v>Musikarrangementer</v>
      </c>
      <c r="L450" s="32" t="str">
        <f>VLOOKUP(F450,Dranst!$C$2:$D$10,2,FALSE)</f>
        <v>Anlæg</v>
      </c>
      <c r="M450" s="10" t="s">
        <v>1136</v>
      </c>
      <c r="N450" s="3" t="str">
        <f>IF(M450="001","Anlægstilskud", IF(M450="010","Køb/salg af jord",  IF(M450="015","Køb/salg af bygninger", "Uforvent grupperingskode")))</f>
        <v>Anlægstilskud</v>
      </c>
    </row>
    <row r="451" spans="1:14" ht="12" x14ac:dyDescent="0.25">
      <c r="A451" s="35" t="s">
        <v>1803</v>
      </c>
      <c r="B451" s="35" t="s">
        <v>1804</v>
      </c>
      <c r="C451" s="10" t="s">
        <v>159</v>
      </c>
      <c r="D451" s="10" t="s">
        <v>137</v>
      </c>
      <c r="E451" s="10" t="s">
        <v>512</v>
      </c>
      <c r="F451" s="10" t="s">
        <v>159</v>
      </c>
      <c r="G451" s="32" t="str">
        <f t="shared" si="31"/>
        <v>3.35</v>
      </c>
      <c r="H451" s="32" t="str">
        <f t="shared" si="32"/>
        <v>3.35.63</v>
      </c>
      <c r="I451" s="32" t="str">
        <f>VLOOKUP(C451,Hovedkonto!$C$2:$E$11,3,FALSE)</f>
        <v>Undervisning og kultur</v>
      </c>
      <c r="J451" s="32" t="str">
        <f>VLOOKUP(G451,Hovedfunktion!$E$2:$G$93,3,FALSE)</f>
        <v xml:space="preserve">KULTUREL VIRKSOMHED </v>
      </c>
      <c r="K451" s="32" t="str">
        <f>VLOOKUP(H451,Funktion!$G$2:$J$435,4,FALSE)</f>
        <v>Musikarrangementer</v>
      </c>
      <c r="L451" s="32" t="str">
        <f>VLOOKUP(F451,Dranst!$C$2:$D$10,2,FALSE)</f>
        <v>Anlæg</v>
      </c>
      <c r="M451" s="10" t="s">
        <v>1137</v>
      </c>
      <c r="N451" s="3" t="str">
        <f>IF(M451="001","Anlægstilskud", IF(M451="010","Køb/salg af jord",  IF(M451="015","Køb/salg af bygninger", "Uforvent grupperingskode")))</f>
        <v>Køb/salg af jord</v>
      </c>
    </row>
    <row r="452" spans="1:14" ht="12" x14ac:dyDescent="0.25">
      <c r="A452" s="35" t="s">
        <v>1803</v>
      </c>
      <c r="B452" s="35" t="s">
        <v>1804</v>
      </c>
      <c r="C452" s="10" t="s">
        <v>159</v>
      </c>
      <c r="D452" s="10" t="s">
        <v>137</v>
      </c>
      <c r="E452" s="10" t="s">
        <v>512</v>
      </c>
      <c r="F452" s="10" t="s">
        <v>159</v>
      </c>
      <c r="G452" s="32" t="str">
        <f t="shared" si="31"/>
        <v>3.35</v>
      </c>
      <c r="H452" s="32" t="str">
        <f t="shared" si="32"/>
        <v>3.35.63</v>
      </c>
      <c r="I452" s="32" t="str">
        <f>VLOOKUP(C452,Hovedkonto!$C$2:$E$11,3,FALSE)</f>
        <v>Undervisning og kultur</v>
      </c>
      <c r="J452" s="32" t="str">
        <f>VLOOKUP(G452,Hovedfunktion!$E$2:$G$93,3,FALSE)</f>
        <v xml:space="preserve">KULTUREL VIRKSOMHED </v>
      </c>
      <c r="K452" s="32" t="str">
        <f>VLOOKUP(H452,Funktion!$G$2:$J$435,4,FALSE)</f>
        <v>Musikarrangementer</v>
      </c>
      <c r="L452" s="32" t="str">
        <f>VLOOKUP(F452,Dranst!$C$2:$D$10,2,FALSE)</f>
        <v>Anlæg</v>
      </c>
      <c r="M452" s="10" t="s">
        <v>16</v>
      </c>
      <c r="N452" s="3" t="str">
        <f>IF(M452="001","Anlægstilskud", IF(M452="010","Køb/salg af jord",  IF(M452="015","Køb/salg af bygninger", "Uforvent grupperingskode")))</f>
        <v>Køb/salg af bygninger</v>
      </c>
    </row>
    <row r="453" spans="1:14" ht="12" x14ac:dyDescent="0.25">
      <c r="A453" s="35" t="s">
        <v>1803</v>
      </c>
      <c r="B453" s="35" t="s">
        <v>1804</v>
      </c>
      <c r="C453" s="10" t="s">
        <v>159</v>
      </c>
      <c r="D453" s="10" t="s">
        <v>137</v>
      </c>
      <c r="E453" s="10" t="s">
        <v>513</v>
      </c>
      <c r="F453" s="10" t="s">
        <v>157</v>
      </c>
      <c r="G453" s="32" t="str">
        <f t="shared" si="31"/>
        <v>3.35</v>
      </c>
      <c r="H453" s="32" t="str">
        <f t="shared" si="32"/>
        <v>3.35.64</v>
      </c>
      <c r="I453" s="32" t="str">
        <f>VLOOKUP(C453,Hovedkonto!$C$2:$E$11,3,FALSE)</f>
        <v>Undervisning og kultur</v>
      </c>
      <c r="J453" s="32" t="str">
        <f>VLOOKUP(G453,Hovedfunktion!$E$2:$G$93,3,FALSE)</f>
        <v xml:space="preserve">KULTUREL VIRKSOMHED </v>
      </c>
      <c r="K453" s="32" t="str">
        <f>VLOOKUP(H453,Funktion!$G$2:$J$435,4,FALSE)</f>
        <v>Andre kulturelle opgaver</v>
      </c>
      <c r="L453" s="32" t="str">
        <f>VLOOKUP(F453,Dranst!$C$2:$D$10,2,FALSE)</f>
        <v>Drift</v>
      </c>
      <c r="M453" s="10" t="s">
        <v>1203</v>
      </c>
      <c r="N453" s="3" t="s">
        <v>1204</v>
      </c>
    </row>
    <row r="454" spans="1:14" ht="12" x14ac:dyDescent="0.25">
      <c r="A454" s="35" t="s">
        <v>1803</v>
      </c>
      <c r="B454" s="35" t="s">
        <v>1804</v>
      </c>
      <c r="C454" s="10" t="s">
        <v>159</v>
      </c>
      <c r="D454" s="10" t="s">
        <v>137</v>
      </c>
      <c r="E454" s="10" t="s">
        <v>513</v>
      </c>
      <c r="F454" s="10" t="s">
        <v>159</v>
      </c>
      <c r="G454" s="32" t="str">
        <f t="shared" si="31"/>
        <v>3.35</v>
      </c>
      <c r="H454" s="32" t="str">
        <f t="shared" si="32"/>
        <v>3.35.64</v>
      </c>
      <c r="I454" s="32" t="str">
        <f>VLOOKUP(C454,Hovedkonto!$C$2:$E$11,3,FALSE)</f>
        <v>Undervisning og kultur</v>
      </c>
      <c r="J454" s="32" t="str">
        <f>VLOOKUP(G454,Hovedfunktion!$E$2:$G$93,3,FALSE)</f>
        <v xml:space="preserve">KULTUREL VIRKSOMHED </v>
      </c>
      <c r="K454" s="32" t="str">
        <f>VLOOKUP(H454,Funktion!$G$2:$J$435,4,FALSE)</f>
        <v>Andre kulturelle opgaver</v>
      </c>
      <c r="L454" s="32" t="str">
        <f>VLOOKUP(F454,Dranst!$C$2:$D$10,2,FALSE)</f>
        <v>Anlæg</v>
      </c>
      <c r="M454" s="10" t="s">
        <v>1136</v>
      </c>
      <c r="N454" s="3" t="str">
        <f t="shared" ref="N454:N459" si="33">IF(M454="001","Anlægstilskud", IF(M454="010","Køb/salg af jord",  IF(M454="015","Køb/salg af bygninger", "Uforvent grupperingskode")))</f>
        <v>Anlægstilskud</v>
      </c>
    </row>
    <row r="455" spans="1:14" ht="12" x14ac:dyDescent="0.25">
      <c r="A455" s="35" t="s">
        <v>1803</v>
      </c>
      <c r="B455" s="35" t="s">
        <v>1804</v>
      </c>
      <c r="C455" s="10" t="s">
        <v>159</v>
      </c>
      <c r="D455" s="10" t="s">
        <v>137</v>
      </c>
      <c r="E455" s="10" t="s">
        <v>513</v>
      </c>
      <c r="F455" s="10" t="s">
        <v>159</v>
      </c>
      <c r="G455" s="32" t="str">
        <f t="shared" si="31"/>
        <v>3.35</v>
      </c>
      <c r="H455" s="32" t="str">
        <f t="shared" si="32"/>
        <v>3.35.64</v>
      </c>
      <c r="I455" s="32" t="str">
        <f>VLOOKUP(C455,Hovedkonto!$C$2:$E$11,3,FALSE)</f>
        <v>Undervisning og kultur</v>
      </c>
      <c r="J455" s="32" t="str">
        <f>VLOOKUP(G455,Hovedfunktion!$E$2:$G$93,3,FALSE)</f>
        <v xml:space="preserve">KULTUREL VIRKSOMHED </v>
      </c>
      <c r="K455" s="32" t="str">
        <f>VLOOKUP(H455,Funktion!$G$2:$J$435,4,FALSE)</f>
        <v>Andre kulturelle opgaver</v>
      </c>
      <c r="L455" s="32" t="str">
        <f>VLOOKUP(F455,Dranst!$C$2:$D$10,2,FALSE)</f>
        <v>Anlæg</v>
      </c>
      <c r="M455" s="10" t="s">
        <v>1137</v>
      </c>
      <c r="N455" s="3" t="str">
        <f t="shared" si="33"/>
        <v>Køb/salg af jord</v>
      </c>
    </row>
    <row r="456" spans="1:14" ht="12" x14ac:dyDescent="0.25">
      <c r="A456" s="35" t="s">
        <v>1803</v>
      </c>
      <c r="B456" s="35" t="s">
        <v>1804</v>
      </c>
      <c r="C456" s="10" t="s">
        <v>159</v>
      </c>
      <c r="D456" s="10" t="s">
        <v>137</v>
      </c>
      <c r="E456" s="10" t="s">
        <v>513</v>
      </c>
      <c r="F456" s="10" t="s">
        <v>159</v>
      </c>
      <c r="G456" s="32" t="str">
        <f t="shared" si="31"/>
        <v>3.35</v>
      </c>
      <c r="H456" s="32" t="str">
        <f t="shared" si="32"/>
        <v>3.35.64</v>
      </c>
      <c r="I456" s="32" t="str">
        <f>VLOOKUP(C456,Hovedkonto!$C$2:$E$11,3,FALSE)</f>
        <v>Undervisning og kultur</v>
      </c>
      <c r="J456" s="32" t="str">
        <f>VLOOKUP(G456,Hovedfunktion!$E$2:$G$93,3,FALSE)</f>
        <v xml:space="preserve">KULTUREL VIRKSOMHED </v>
      </c>
      <c r="K456" s="32" t="str">
        <f>VLOOKUP(H456,Funktion!$G$2:$J$435,4,FALSE)</f>
        <v>Andre kulturelle opgaver</v>
      </c>
      <c r="L456" s="32" t="str">
        <f>VLOOKUP(F456,Dranst!$C$2:$D$10,2,FALSE)</f>
        <v>Anlæg</v>
      </c>
      <c r="M456" s="10" t="s">
        <v>16</v>
      </c>
      <c r="N456" s="3" t="str">
        <f t="shared" si="33"/>
        <v>Køb/salg af bygninger</v>
      </c>
    </row>
    <row r="457" spans="1:14" ht="12" x14ac:dyDescent="0.25">
      <c r="A457" s="35" t="s">
        <v>1803</v>
      </c>
      <c r="B457" s="35" t="s">
        <v>1804</v>
      </c>
      <c r="C457" s="10" t="s">
        <v>159</v>
      </c>
      <c r="D457" s="10" t="s">
        <v>138</v>
      </c>
      <c r="E457" s="10" t="s">
        <v>497</v>
      </c>
      <c r="F457" s="10" t="s">
        <v>159</v>
      </c>
      <c r="G457" s="32" t="str">
        <f t="shared" si="31"/>
        <v>3.38</v>
      </c>
      <c r="H457" s="32" t="str">
        <f t="shared" si="32"/>
        <v>3.38.70</v>
      </c>
      <c r="I457" s="32" t="str">
        <f>VLOOKUP(C457,Hovedkonto!$C$2:$E$11,3,FALSE)</f>
        <v>Undervisning og kultur</v>
      </c>
      <c r="J457" s="32" t="str">
        <f>VLOOKUP(G457,Hovedfunktion!$E$2:$G$93,3,FALSE)</f>
        <v xml:space="preserve">FOLKEOPLYSNING OG FRITIDSAKTIVITETER M.V. </v>
      </c>
      <c r="K457" s="32" t="str">
        <f>VLOOKUP(H457,Funktion!$G$2:$J$435,4,FALSE)</f>
        <v>Fælles formål</v>
      </c>
      <c r="L457" s="32" t="str">
        <f>VLOOKUP(F457,Dranst!$C$2:$D$10,2,FALSE)</f>
        <v>Anlæg</v>
      </c>
      <c r="M457" s="10" t="s">
        <v>1136</v>
      </c>
      <c r="N457" s="3" t="str">
        <f t="shared" si="33"/>
        <v>Anlægstilskud</v>
      </c>
    </row>
    <row r="458" spans="1:14" ht="12" x14ac:dyDescent="0.25">
      <c r="A458" s="35" t="s">
        <v>1803</v>
      </c>
      <c r="B458" s="35" t="s">
        <v>1804</v>
      </c>
      <c r="C458" s="10" t="s">
        <v>159</v>
      </c>
      <c r="D458" s="10" t="s">
        <v>138</v>
      </c>
      <c r="E458" s="10" t="s">
        <v>497</v>
      </c>
      <c r="F458" s="10" t="s">
        <v>159</v>
      </c>
      <c r="G458" s="32" t="str">
        <f t="shared" si="31"/>
        <v>3.38</v>
      </c>
      <c r="H458" s="32" t="str">
        <f t="shared" si="32"/>
        <v>3.38.70</v>
      </c>
      <c r="I458" s="32" t="str">
        <f>VLOOKUP(C458,Hovedkonto!$C$2:$E$11,3,FALSE)</f>
        <v>Undervisning og kultur</v>
      </c>
      <c r="J458" s="32" t="str">
        <f>VLOOKUP(G458,Hovedfunktion!$E$2:$G$93,3,FALSE)</f>
        <v xml:space="preserve">FOLKEOPLYSNING OG FRITIDSAKTIVITETER M.V. </v>
      </c>
      <c r="K458" s="32" t="str">
        <f>VLOOKUP(H458,Funktion!$G$2:$J$435,4,FALSE)</f>
        <v>Fælles formål</v>
      </c>
      <c r="L458" s="32" t="str">
        <f>VLOOKUP(F458,Dranst!$C$2:$D$10,2,FALSE)</f>
        <v>Anlæg</v>
      </c>
      <c r="M458" s="10" t="s">
        <v>1137</v>
      </c>
      <c r="N458" s="3" t="str">
        <f t="shared" si="33"/>
        <v>Køb/salg af jord</v>
      </c>
    </row>
    <row r="459" spans="1:14" ht="12" x14ac:dyDescent="0.25">
      <c r="A459" s="35" t="s">
        <v>1803</v>
      </c>
      <c r="B459" s="35" t="s">
        <v>1804</v>
      </c>
      <c r="C459" s="10" t="s">
        <v>159</v>
      </c>
      <c r="D459" s="10" t="s">
        <v>138</v>
      </c>
      <c r="E459" s="10" t="s">
        <v>497</v>
      </c>
      <c r="F459" s="10" t="s">
        <v>159</v>
      </c>
      <c r="G459" s="32" t="str">
        <f t="shared" si="31"/>
        <v>3.38</v>
      </c>
      <c r="H459" s="32" t="str">
        <f t="shared" si="32"/>
        <v>3.38.70</v>
      </c>
      <c r="I459" s="32" t="str">
        <f>VLOOKUP(C459,Hovedkonto!$C$2:$E$11,3,FALSE)</f>
        <v>Undervisning og kultur</v>
      </c>
      <c r="J459" s="32" t="str">
        <f>VLOOKUP(G459,Hovedfunktion!$E$2:$G$93,3,FALSE)</f>
        <v xml:space="preserve">FOLKEOPLYSNING OG FRITIDSAKTIVITETER M.V. </v>
      </c>
      <c r="K459" s="32" t="str">
        <f>VLOOKUP(H459,Funktion!$G$2:$J$435,4,FALSE)</f>
        <v>Fælles formål</v>
      </c>
      <c r="L459" s="32" t="str">
        <f>VLOOKUP(F459,Dranst!$C$2:$D$10,2,FALSE)</f>
        <v>Anlæg</v>
      </c>
      <c r="M459" s="10" t="s">
        <v>16</v>
      </c>
      <c r="N459" s="3" t="str">
        <f t="shared" si="33"/>
        <v>Køb/salg af bygninger</v>
      </c>
    </row>
    <row r="460" spans="1:14" ht="12" x14ac:dyDescent="0.25">
      <c r="A460" s="35" t="s">
        <v>1803</v>
      </c>
      <c r="B460" s="35" t="s">
        <v>1804</v>
      </c>
      <c r="C460" s="10" t="s">
        <v>159</v>
      </c>
      <c r="D460" s="10" t="s">
        <v>138</v>
      </c>
      <c r="E460" s="10" t="s">
        <v>148</v>
      </c>
      <c r="F460" s="10" t="s">
        <v>157</v>
      </c>
      <c r="G460" s="32" t="str">
        <f t="shared" si="31"/>
        <v>3.38</v>
      </c>
      <c r="H460" s="32" t="str">
        <f t="shared" si="32"/>
        <v>3.38.72</v>
      </c>
      <c r="I460" s="32" t="str">
        <f>VLOOKUP(C460,Hovedkonto!$C$2:$E$11,3,FALSE)</f>
        <v>Undervisning og kultur</v>
      </c>
      <c r="J460" s="32" t="str">
        <f>VLOOKUP(G460,Hovedfunktion!$E$2:$G$93,3,FALSE)</f>
        <v xml:space="preserve">FOLKEOPLYSNING OG FRITIDSAKTIVITETER M.V. </v>
      </c>
      <c r="K460" s="32" t="str">
        <f>VLOOKUP(H460,Funktion!$G$2:$J$435,4,FALSE)</f>
        <v>Folkeoplysende voksenundervisning</v>
      </c>
      <c r="L460" s="32" t="str">
        <f>VLOOKUP(F460,Dranst!$C$2:$D$10,2,FALSE)</f>
        <v>Drift</v>
      </c>
      <c r="M460" s="10" t="s">
        <v>1136</v>
      </c>
      <c r="N460" s="3" t="s">
        <v>638</v>
      </c>
    </row>
    <row r="461" spans="1:14" ht="12" x14ac:dyDescent="0.25">
      <c r="A461" s="35" t="s">
        <v>1803</v>
      </c>
      <c r="B461" s="35" t="s">
        <v>1804</v>
      </c>
      <c r="C461" s="10" t="s">
        <v>159</v>
      </c>
      <c r="D461" s="10" t="s">
        <v>138</v>
      </c>
      <c r="E461" s="10" t="s">
        <v>148</v>
      </c>
      <c r="F461" s="10" t="s">
        <v>159</v>
      </c>
      <c r="G461" s="32" t="str">
        <f t="shared" si="31"/>
        <v>3.38</v>
      </c>
      <c r="H461" s="32" t="str">
        <f t="shared" si="32"/>
        <v>3.38.72</v>
      </c>
      <c r="I461" s="32" t="str">
        <f>VLOOKUP(C461,Hovedkonto!$C$2:$E$11,3,FALSE)</f>
        <v>Undervisning og kultur</v>
      </c>
      <c r="J461" s="32" t="str">
        <f>VLOOKUP(G461,Hovedfunktion!$E$2:$G$93,3,FALSE)</f>
        <v xml:space="preserve">FOLKEOPLYSNING OG FRITIDSAKTIVITETER M.V. </v>
      </c>
      <c r="K461" s="32" t="str">
        <f>VLOOKUP(H461,Funktion!$G$2:$J$435,4,FALSE)</f>
        <v>Folkeoplysende voksenundervisning</v>
      </c>
      <c r="L461" s="32" t="str">
        <f>VLOOKUP(F461,Dranst!$C$2:$D$10,2,FALSE)</f>
        <v>Anlæg</v>
      </c>
      <c r="M461" s="10" t="s">
        <v>1136</v>
      </c>
      <c r="N461" s="3" t="str">
        <f>IF(M461="001","Anlægstilskud", IF(M461="010","Køb/salg af jord",  IF(M461="015","Køb/salg af bygninger", "Uforvent grupperingskode")))</f>
        <v>Anlægstilskud</v>
      </c>
    </row>
    <row r="462" spans="1:14" ht="12" x14ac:dyDescent="0.25">
      <c r="A462" s="35" t="s">
        <v>1803</v>
      </c>
      <c r="B462" s="35" t="s">
        <v>1804</v>
      </c>
      <c r="C462" s="10" t="s">
        <v>159</v>
      </c>
      <c r="D462" s="10" t="s">
        <v>138</v>
      </c>
      <c r="E462" s="10" t="s">
        <v>148</v>
      </c>
      <c r="F462" s="10" t="s">
        <v>159</v>
      </c>
      <c r="G462" s="32" t="str">
        <f t="shared" si="31"/>
        <v>3.38</v>
      </c>
      <c r="H462" s="32" t="str">
        <f t="shared" si="32"/>
        <v>3.38.72</v>
      </c>
      <c r="I462" s="32" t="str">
        <f>VLOOKUP(C462,Hovedkonto!$C$2:$E$11,3,FALSE)</f>
        <v>Undervisning og kultur</v>
      </c>
      <c r="J462" s="32" t="str">
        <f>VLOOKUP(G462,Hovedfunktion!$E$2:$G$93,3,FALSE)</f>
        <v xml:space="preserve">FOLKEOPLYSNING OG FRITIDSAKTIVITETER M.V. </v>
      </c>
      <c r="K462" s="32" t="str">
        <f>VLOOKUP(H462,Funktion!$G$2:$J$435,4,FALSE)</f>
        <v>Folkeoplysende voksenundervisning</v>
      </c>
      <c r="L462" s="32" t="str">
        <f>VLOOKUP(F462,Dranst!$C$2:$D$10,2,FALSE)</f>
        <v>Anlæg</v>
      </c>
      <c r="M462" s="10" t="s">
        <v>1137</v>
      </c>
      <c r="N462" s="3" t="str">
        <f>IF(M462="001","Anlægstilskud", IF(M462="010","Køb/salg af jord",  IF(M462="015","Køb/salg af bygninger", "Uforvent grupperingskode")))</f>
        <v>Køb/salg af jord</v>
      </c>
    </row>
    <row r="463" spans="1:14" ht="12" x14ac:dyDescent="0.25">
      <c r="A463" s="35" t="s">
        <v>1803</v>
      </c>
      <c r="B463" s="35" t="s">
        <v>1804</v>
      </c>
      <c r="C463" s="10" t="s">
        <v>159</v>
      </c>
      <c r="D463" s="10" t="s">
        <v>138</v>
      </c>
      <c r="E463" s="10" t="s">
        <v>148</v>
      </c>
      <c r="F463" s="10" t="s">
        <v>159</v>
      </c>
      <c r="G463" s="32" t="str">
        <f t="shared" si="31"/>
        <v>3.38</v>
      </c>
      <c r="H463" s="32" t="str">
        <f t="shared" si="32"/>
        <v>3.38.72</v>
      </c>
      <c r="I463" s="32" t="str">
        <f>VLOOKUP(C463,Hovedkonto!$C$2:$E$11,3,FALSE)</f>
        <v>Undervisning og kultur</v>
      </c>
      <c r="J463" s="32" t="str">
        <f>VLOOKUP(G463,Hovedfunktion!$E$2:$G$93,3,FALSE)</f>
        <v xml:space="preserve">FOLKEOPLYSNING OG FRITIDSAKTIVITETER M.V. </v>
      </c>
      <c r="K463" s="32" t="str">
        <f>VLOOKUP(H463,Funktion!$G$2:$J$435,4,FALSE)</f>
        <v>Folkeoplysende voksenundervisning</v>
      </c>
      <c r="L463" s="32" t="str">
        <f>VLOOKUP(F463,Dranst!$C$2:$D$10,2,FALSE)</f>
        <v>Anlæg</v>
      </c>
      <c r="M463" s="10" t="s">
        <v>16</v>
      </c>
      <c r="N463" s="3" t="str">
        <f>IF(M463="001","Anlægstilskud", IF(M463="010","Køb/salg af jord",  IF(M463="015","Køb/salg af bygninger", "Uforvent grupperingskode")))</f>
        <v>Køb/salg af bygninger</v>
      </c>
    </row>
    <row r="464" spans="1:14" ht="12" x14ac:dyDescent="0.25">
      <c r="A464" s="35" t="s">
        <v>1803</v>
      </c>
      <c r="B464" s="35" t="s">
        <v>1804</v>
      </c>
      <c r="C464" s="10" t="s">
        <v>159</v>
      </c>
      <c r="D464" s="10" t="s">
        <v>138</v>
      </c>
      <c r="E464" s="10" t="s">
        <v>521</v>
      </c>
      <c r="F464" s="10" t="s">
        <v>157</v>
      </c>
      <c r="G464" s="32" t="str">
        <f t="shared" si="31"/>
        <v>3.38</v>
      </c>
      <c r="H464" s="32" t="str">
        <f t="shared" si="32"/>
        <v>3.38.73</v>
      </c>
      <c r="I464" s="32" t="str">
        <f>VLOOKUP(C464,Hovedkonto!$C$2:$E$11,3,FALSE)</f>
        <v>Undervisning og kultur</v>
      </c>
      <c r="J464" s="32" t="str">
        <f>VLOOKUP(G464,Hovedfunktion!$E$2:$G$93,3,FALSE)</f>
        <v xml:space="preserve">FOLKEOPLYSNING OG FRITIDSAKTIVITETER M.V. </v>
      </c>
      <c r="K464" s="32" t="str">
        <f>VLOOKUP(H464,Funktion!$G$2:$J$435,4,FALSE)</f>
        <v>Frivilligt folkeoplysende foreningsarbejde</v>
      </c>
      <c r="L464" s="32" t="str">
        <f>VLOOKUP(F464,Dranst!$C$2:$D$10,2,FALSE)</f>
        <v>Drift</v>
      </c>
      <c r="M464" s="10" t="s">
        <v>1138</v>
      </c>
      <c r="N464" s="3" t="s">
        <v>639</v>
      </c>
    </row>
    <row r="465" spans="1:14" ht="12" x14ac:dyDescent="0.25">
      <c r="A465" s="35" t="s">
        <v>1803</v>
      </c>
      <c r="B465" s="35" t="s">
        <v>1804</v>
      </c>
      <c r="C465" s="10" t="s">
        <v>159</v>
      </c>
      <c r="D465" s="10" t="s">
        <v>138</v>
      </c>
      <c r="E465" s="10" t="s">
        <v>521</v>
      </c>
      <c r="F465" s="10" t="s">
        <v>159</v>
      </c>
      <c r="G465" s="32" t="str">
        <f t="shared" si="31"/>
        <v>3.38</v>
      </c>
      <c r="H465" s="32" t="str">
        <f t="shared" si="32"/>
        <v>3.38.73</v>
      </c>
      <c r="I465" s="32" t="str">
        <f>VLOOKUP(C465,Hovedkonto!$C$2:$E$11,3,FALSE)</f>
        <v>Undervisning og kultur</v>
      </c>
      <c r="J465" s="32" t="str">
        <f>VLOOKUP(G465,Hovedfunktion!$E$2:$G$93,3,FALSE)</f>
        <v xml:space="preserve">FOLKEOPLYSNING OG FRITIDSAKTIVITETER M.V. </v>
      </c>
      <c r="K465" s="32" t="str">
        <f>VLOOKUP(H465,Funktion!$G$2:$J$435,4,FALSE)</f>
        <v>Frivilligt folkeoplysende foreningsarbejde</v>
      </c>
      <c r="L465" s="32" t="str">
        <f>VLOOKUP(F465,Dranst!$C$2:$D$10,2,FALSE)</f>
        <v>Anlæg</v>
      </c>
      <c r="M465" s="10" t="s">
        <v>1136</v>
      </c>
      <c r="N465" s="3" t="str">
        <f>IF(M465="001","Anlægstilskud", IF(M465="010","Køb/salg af jord",  IF(M465="015","Køb/salg af bygninger", "Uforvent grupperingskode")))</f>
        <v>Anlægstilskud</v>
      </c>
    </row>
    <row r="466" spans="1:14" ht="12" x14ac:dyDescent="0.25">
      <c r="A466" s="35" t="s">
        <v>1803</v>
      </c>
      <c r="B466" s="35" t="s">
        <v>1804</v>
      </c>
      <c r="C466" s="10" t="s">
        <v>159</v>
      </c>
      <c r="D466" s="10" t="s">
        <v>138</v>
      </c>
      <c r="E466" s="10" t="s">
        <v>521</v>
      </c>
      <c r="F466" s="10" t="s">
        <v>159</v>
      </c>
      <c r="G466" s="32" t="str">
        <f t="shared" si="31"/>
        <v>3.38</v>
      </c>
      <c r="H466" s="32" t="str">
        <f t="shared" si="32"/>
        <v>3.38.73</v>
      </c>
      <c r="I466" s="32" t="str">
        <f>VLOOKUP(C466,Hovedkonto!$C$2:$E$11,3,FALSE)</f>
        <v>Undervisning og kultur</v>
      </c>
      <c r="J466" s="32" t="str">
        <f>VLOOKUP(G466,Hovedfunktion!$E$2:$G$93,3,FALSE)</f>
        <v xml:space="preserve">FOLKEOPLYSNING OG FRITIDSAKTIVITETER M.V. </v>
      </c>
      <c r="K466" s="32" t="str">
        <f>VLOOKUP(H466,Funktion!$G$2:$J$435,4,FALSE)</f>
        <v>Frivilligt folkeoplysende foreningsarbejde</v>
      </c>
      <c r="L466" s="32" t="str">
        <f>VLOOKUP(F466,Dranst!$C$2:$D$10,2,FALSE)</f>
        <v>Anlæg</v>
      </c>
      <c r="M466" s="10" t="s">
        <v>1137</v>
      </c>
      <c r="N466" s="3" t="str">
        <f>IF(M466="001","Anlægstilskud", IF(M466="010","Køb/salg af jord",  IF(M466="015","Køb/salg af bygninger", "Uforvent grupperingskode")))</f>
        <v>Køb/salg af jord</v>
      </c>
    </row>
    <row r="467" spans="1:14" ht="12" x14ac:dyDescent="0.25">
      <c r="A467" s="35" t="s">
        <v>1803</v>
      </c>
      <c r="B467" s="35" t="s">
        <v>1804</v>
      </c>
      <c r="C467" s="10" t="s">
        <v>159</v>
      </c>
      <c r="D467" s="10" t="s">
        <v>138</v>
      </c>
      <c r="E467" s="10" t="s">
        <v>521</v>
      </c>
      <c r="F467" s="10" t="s">
        <v>159</v>
      </c>
      <c r="G467" s="32" t="str">
        <f t="shared" si="31"/>
        <v>3.38</v>
      </c>
      <c r="H467" s="32" t="str">
        <f t="shared" si="32"/>
        <v>3.38.73</v>
      </c>
      <c r="I467" s="32" t="str">
        <f>VLOOKUP(C467,Hovedkonto!$C$2:$E$11,3,FALSE)</f>
        <v>Undervisning og kultur</v>
      </c>
      <c r="J467" s="32" t="str">
        <f>VLOOKUP(G467,Hovedfunktion!$E$2:$G$93,3,FALSE)</f>
        <v xml:space="preserve">FOLKEOPLYSNING OG FRITIDSAKTIVITETER M.V. </v>
      </c>
      <c r="K467" s="32" t="str">
        <f>VLOOKUP(H467,Funktion!$G$2:$J$435,4,FALSE)</f>
        <v>Frivilligt folkeoplysende foreningsarbejde</v>
      </c>
      <c r="L467" s="32" t="str">
        <f>VLOOKUP(F467,Dranst!$C$2:$D$10,2,FALSE)</f>
        <v>Anlæg</v>
      </c>
      <c r="M467" s="10" t="s">
        <v>16</v>
      </c>
      <c r="N467" s="3" t="str">
        <f>IF(M467="001","Anlægstilskud", IF(M467="010","Køb/salg af jord",  IF(M467="015","Køb/salg af bygninger", "Uforvent grupperingskode")))</f>
        <v>Køb/salg af bygninger</v>
      </c>
    </row>
    <row r="468" spans="1:14" ht="12" x14ac:dyDescent="0.25">
      <c r="A468" s="35" t="s">
        <v>1803</v>
      </c>
      <c r="B468" s="35" t="s">
        <v>1804</v>
      </c>
      <c r="C468" s="10" t="s">
        <v>159</v>
      </c>
      <c r="D468" s="10" t="s">
        <v>138</v>
      </c>
      <c r="E468" s="10" t="s">
        <v>522</v>
      </c>
      <c r="F468" s="10" t="s">
        <v>157</v>
      </c>
      <c r="G468" s="32" t="str">
        <f t="shared" si="31"/>
        <v>3.38</v>
      </c>
      <c r="H468" s="32" t="str">
        <f t="shared" si="32"/>
        <v>3.38.74</v>
      </c>
      <c r="I468" s="32" t="str">
        <f>VLOOKUP(C468,Hovedkonto!$C$2:$E$11,3,FALSE)</f>
        <v>Undervisning og kultur</v>
      </c>
      <c r="J468" s="32" t="str">
        <f>VLOOKUP(G468,Hovedfunktion!$E$2:$G$93,3,FALSE)</f>
        <v xml:space="preserve">FOLKEOPLYSNING OG FRITIDSAKTIVITETER M.V. </v>
      </c>
      <c r="K468" s="32" t="str">
        <f>VLOOKUP(H468,Funktion!$G$2:$J$435,4,FALSE)</f>
        <v>Lokaletilskud</v>
      </c>
      <c r="L468" s="32" t="str">
        <f>VLOOKUP(F468,Dranst!$C$2:$D$10,2,FALSE)</f>
        <v>Drift</v>
      </c>
      <c r="M468" s="10" t="s">
        <v>1136</v>
      </c>
      <c r="N468" s="3" t="s">
        <v>640</v>
      </c>
    </row>
    <row r="469" spans="1:14" ht="12" x14ac:dyDescent="0.25">
      <c r="A469" s="35" t="s">
        <v>1803</v>
      </c>
      <c r="B469" s="35" t="s">
        <v>1804</v>
      </c>
      <c r="C469" s="10" t="s">
        <v>159</v>
      </c>
      <c r="D469" s="10" t="s">
        <v>138</v>
      </c>
      <c r="E469" s="10" t="s">
        <v>522</v>
      </c>
      <c r="F469" s="10" t="s">
        <v>157</v>
      </c>
      <c r="G469" s="32" t="str">
        <f t="shared" si="31"/>
        <v>3.38</v>
      </c>
      <c r="H469" s="32" t="str">
        <f t="shared" si="32"/>
        <v>3.38.74</v>
      </c>
      <c r="I469" s="32" t="str">
        <f>VLOOKUP(C469,Hovedkonto!$C$2:$E$11,3,FALSE)</f>
        <v>Undervisning og kultur</v>
      </c>
      <c r="J469" s="32" t="str">
        <f>VLOOKUP(G469,Hovedfunktion!$E$2:$G$93,3,FALSE)</f>
        <v xml:space="preserve">FOLKEOPLYSNING OG FRITIDSAKTIVITETER M.V. </v>
      </c>
      <c r="K469" s="32" t="str">
        <f>VLOOKUP(H469,Funktion!$G$2:$J$435,4,FALSE)</f>
        <v>Lokaletilskud</v>
      </c>
      <c r="L469" s="32" t="str">
        <f>VLOOKUP(F469,Dranst!$C$2:$D$10,2,FALSE)</f>
        <v>Drift</v>
      </c>
      <c r="M469" s="10" t="s">
        <v>1138</v>
      </c>
      <c r="N469" s="3" t="s">
        <v>641</v>
      </c>
    </row>
    <row r="470" spans="1:14" ht="12" x14ac:dyDescent="0.25">
      <c r="A470" s="35" t="s">
        <v>1803</v>
      </c>
      <c r="B470" s="35" t="s">
        <v>1804</v>
      </c>
      <c r="C470" s="10" t="s">
        <v>159</v>
      </c>
      <c r="D470" s="10" t="s">
        <v>138</v>
      </c>
      <c r="E470" s="10" t="s">
        <v>522</v>
      </c>
      <c r="F470" s="10" t="s">
        <v>157</v>
      </c>
      <c r="G470" s="32" t="str">
        <f t="shared" si="31"/>
        <v>3.38</v>
      </c>
      <c r="H470" s="32" t="str">
        <f t="shared" si="32"/>
        <v>3.38.74</v>
      </c>
      <c r="I470" s="32" t="str">
        <f>VLOOKUP(C470,Hovedkonto!$C$2:$E$11,3,FALSE)</f>
        <v>Undervisning og kultur</v>
      </c>
      <c r="J470" s="32" t="str">
        <f>VLOOKUP(G470,Hovedfunktion!$E$2:$G$93,3,FALSE)</f>
        <v xml:space="preserve">FOLKEOPLYSNING OG FRITIDSAKTIVITETER M.V. </v>
      </c>
      <c r="K470" s="32" t="str">
        <f>VLOOKUP(H470,Funktion!$G$2:$J$435,4,FALSE)</f>
        <v>Lokaletilskud</v>
      </c>
      <c r="L470" s="32" t="str">
        <f>VLOOKUP(F470,Dranst!$C$2:$D$10,2,FALSE)</f>
        <v>Drift</v>
      </c>
      <c r="M470" s="10" t="s">
        <v>1140</v>
      </c>
      <c r="N470" s="3" t="s">
        <v>642</v>
      </c>
    </row>
    <row r="471" spans="1:14" ht="12" x14ac:dyDescent="0.25">
      <c r="A471" s="35" t="s">
        <v>1803</v>
      </c>
      <c r="B471" s="35" t="s">
        <v>1804</v>
      </c>
      <c r="C471" s="10" t="s">
        <v>159</v>
      </c>
      <c r="D471" s="10" t="s">
        <v>138</v>
      </c>
      <c r="E471" s="10" t="s">
        <v>522</v>
      </c>
      <c r="F471" s="10" t="s">
        <v>157</v>
      </c>
      <c r="G471" s="32" t="str">
        <f t="shared" si="31"/>
        <v>3.38</v>
      </c>
      <c r="H471" s="32" t="str">
        <f t="shared" si="32"/>
        <v>3.38.74</v>
      </c>
      <c r="I471" s="32" t="str">
        <f>VLOOKUP(C471,Hovedkonto!$C$2:$E$11,3,FALSE)</f>
        <v>Undervisning og kultur</v>
      </c>
      <c r="J471" s="32" t="str">
        <f>VLOOKUP(G471,Hovedfunktion!$E$2:$G$93,3,FALSE)</f>
        <v xml:space="preserve">FOLKEOPLYSNING OG FRITIDSAKTIVITETER M.V. </v>
      </c>
      <c r="K471" s="32" t="str">
        <f>VLOOKUP(H471,Funktion!$G$2:$J$435,4,FALSE)</f>
        <v>Lokaletilskud</v>
      </c>
      <c r="L471" s="32" t="str">
        <f>VLOOKUP(F471,Dranst!$C$2:$D$10,2,FALSE)</f>
        <v>Drift</v>
      </c>
      <c r="M471" s="10" t="s">
        <v>1141</v>
      </c>
      <c r="N471" s="3" t="s">
        <v>643</v>
      </c>
    </row>
    <row r="472" spans="1:14" ht="12" x14ac:dyDescent="0.25">
      <c r="A472" s="35" t="s">
        <v>1803</v>
      </c>
      <c r="B472" s="35" t="s">
        <v>1804</v>
      </c>
      <c r="C472" s="10" t="s">
        <v>159</v>
      </c>
      <c r="D472" s="10" t="s">
        <v>138</v>
      </c>
      <c r="E472" s="10" t="s">
        <v>522</v>
      </c>
      <c r="F472" s="10" t="s">
        <v>159</v>
      </c>
      <c r="G472" s="32" t="str">
        <f t="shared" si="31"/>
        <v>3.38</v>
      </c>
      <c r="H472" s="32" t="str">
        <f t="shared" si="32"/>
        <v>3.38.74</v>
      </c>
      <c r="I472" s="32" t="str">
        <f>VLOOKUP(C472,Hovedkonto!$C$2:$E$11,3,FALSE)</f>
        <v>Undervisning og kultur</v>
      </c>
      <c r="J472" s="32" t="str">
        <f>VLOOKUP(G472,Hovedfunktion!$E$2:$G$93,3,FALSE)</f>
        <v xml:space="preserve">FOLKEOPLYSNING OG FRITIDSAKTIVITETER M.V. </v>
      </c>
      <c r="K472" s="32" t="str">
        <f>VLOOKUP(H472,Funktion!$G$2:$J$435,4,FALSE)</f>
        <v>Lokaletilskud</v>
      </c>
      <c r="L472" s="32" t="str">
        <f>VLOOKUP(F472,Dranst!$C$2:$D$10,2,FALSE)</f>
        <v>Anlæg</v>
      </c>
      <c r="M472" s="10" t="s">
        <v>1136</v>
      </c>
      <c r="N472" s="3" t="str">
        <f t="shared" ref="N472:N477" si="34">IF(M472="001","Anlægstilskud", IF(M472="010","Køb/salg af jord",  IF(M472="015","Køb/salg af bygninger", "Uforvent grupperingskode")))</f>
        <v>Anlægstilskud</v>
      </c>
    </row>
    <row r="473" spans="1:14" ht="12" x14ac:dyDescent="0.25">
      <c r="A473" s="35" t="s">
        <v>1803</v>
      </c>
      <c r="B473" s="35" t="s">
        <v>1804</v>
      </c>
      <c r="C473" s="10" t="s">
        <v>159</v>
      </c>
      <c r="D473" s="10" t="s">
        <v>138</v>
      </c>
      <c r="E473" s="10" t="s">
        <v>522</v>
      </c>
      <c r="F473" s="10" t="s">
        <v>159</v>
      </c>
      <c r="G473" s="32" t="str">
        <f t="shared" si="31"/>
        <v>3.38</v>
      </c>
      <c r="H473" s="32" t="str">
        <f t="shared" si="32"/>
        <v>3.38.74</v>
      </c>
      <c r="I473" s="32" t="str">
        <f>VLOOKUP(C473,Hovedkonto!$C$2:$E$11,3,FALSE)</f>
        <v>Undervisning og kultur</v>
      </c>
      <c r="J473" s="32" t="str">
        <f>VLOOKUP(G473,Hovedfunktion!$E$2:$G$93,3,FALSE)</f>
        <v xml:space="preserve">FOLKEOPLYSNING OG FRITIDSAKTIVITETER M.V. </v>
      </c>
      <c r="K473" s="32" t="str">
        <f>VLOOKUP(H473,Funktion!$G$2:$J$435,4,FALSE)</f>
        <v>Lokaletilskud</v>
      </c>
      <c r="L473" s="32" t="str">
        <f>VLOOKUP(F473,Dranst!$C$2:$D$10,2,FALSE)</f>
        <v>Anlæg</v>
      </c>
      <c r="M473" s="10" t="s">
        <v>1137</v>
      </c>
      <c r="N473" s="3" t="str">
        <f t="shared" si="34"/>
        <v>Køb/salg af jord</v>
      </c>
    </row>
    <row r="474" spans="1:14" ht="12" x14ac:dyDescent="0.25">
      <c r="A474" s="35" t="s">
        <v>1803</v>
      </c>
      <c r="B474" s="35" t="s">
        <v>1804</v>
      </c>
      <c r="C474" s="10" t="s">
        <v>159</v>
      </c>
      <c r="D474" s="10" t="s">
        <v>138</v>
      </c>
      <c r="E474" s="10" t="s">
        <v>522</v>
      </c>
      <c r="F474" s="10" t="s">
        <v>159</v>
      </c>
      <c r="G474" s="32" t="str">
        <f t="shared" si="31"/>
        <v>3.38</v>
      </c>
      <c r="H474" s="32" t="str">
        <f t="shared" si="32"/>
        <v>3.38.74</v>
      </c>
      <c r="I474" s="32" t="str">
        <f>VLOOKUP(C474,Hovedkonto!$C$2:$E$11,3,FALSE)</f>
        <v>Undervisning og kultur</v>
      </c>
      <c r="J474" s="32" t="str">
        <f>VLOOKUP(G474,Hovedfunktion!$E$2:$G$93,3,FALSE)</f>
        <v xml:space="preserve">FOLKEOPLYSNING OG FRITIDSAKTIVITETER M.V. </v>
      </c>
      <c r="K474" s="32" t="str">
        <f>VLOOKUP(H474,Funktion!$G$2:$J$435,4,FALSE)</f>
        <v>Lokaletilskud</v>
      </c>
      <c r="L474" s="32" t="str">
        <f>VLOOKUP(F474,Dranst!$C$2:$D$10,2,FALSE)</f>
        <v>Anlæg</v>
      </c>
      <c r="M474" s="10" t="s">
        <v>16</v>
      </c>
      <c r="N474" s="3" t="str">
        <f t="shared" si="34"/>
        <v>Køb/salg af bygninger</v>
      </c>
    </row>
    <row r="475" spans="1:14" ht="12" x14ac:dyDescent="0.25">
      <c r="A475" s="35" t="s">
        <v>1803</v>
      </c>
      <c r="B475" s="35" t="s">
        <v>1804</v>
      </c>
      <c r="C475" s="10" t="s">
        <v>159</v>
      </c>
      <c r="D475" s="10" t="s">
        <v>138</v>
      </c>
      <c r="E475" s="10" t="s">
        <v>154</v>
      </c>
      <c r="F475" s="10" t="s">
        <v>159</v>
      </c>
      <c r="G475" s="32" t="str">
        <f t="shared" si="31"/>
        <v>3.38</v>
      </c>
      <c r="H475" s="32" t="str">
        <f t="shared" si="32"/>
        <v>3.38.75</v>
      </c>
      <c r="I475" s="32" t="str">
        <f>VLOOKUP(C475,Hovedkonto!$C$2:$E$11,3,FALSE)</f>
        <v>Undervisning og kultur</v>
      </c>
      <c r="J475" s="32" t="str">
        <f>VLOOKUP(G475,Hovedfunktion!$E$2:$G$93,3,FALSE)</f>
        <v xml:space="preserve">FOLKEOPLYSNING OG FRITIDSAKTIVITETER M.V. </v>
      </c>
      <c r="K475" s="32" t="str">
        <f>VLOOKUP(H475,Funktion!$G$2:$J$435,4,FALSE)</f>
        <v>Fritidsaktiviteter uden for folkeoplysningsloven</v>
      </c>
      <c r="L475" s="32" t="str">
        <f>VLOOKUP(F475,Dranst!$C$2:$D$10,2,FALSE)</f>
        <v>Anlæg</v>
      </c>
      <c r="M475" s="10" t="s">
        <v>1136</v>
      </c>
      <c r="N475" s="3" t="str">
        <f t="shared" si="34"/>
        <v>Anlægstilskud</v>
      </c>
    </row>
    <row r="476" spans="1:14" ht="12" x14ac:dyDescent="0.25">
      <c r="A476" s="35" t="s">
        <v>1803</v>
      </c>
      <c r="B476" s="35" t="s">
        <v>1804</v>
      </c>
      <c r="C476" s="10" t="s">
        <v>159</v>
      </c>
      <c r="D476" s="10" t="s">
        <v>138</v>
      </c>
      <c r="E476" s="10" t="s">
        <v>154</v>
      </c>
      <c r="F476" s="10" t="s">
        <v>159</v>
      </c>
      <c r="G476" s="32" t="str">
        <f t="shared" si="31"/>
        <v>3.38</v>
      </c>
      <c r="H476" s="32" t="str">
        <f t="shared" si="32"/>
        <v>3.38.75</v>
      </c>
      <c r="I476" s="32" t="str">
        <f>VLOOKUP(C476,Hovedkonto!$C$2:$E$11,3,FALSE)</f>
        <v>Undervisning og kultur</v>
      </c>
      <c r="J476" s="32" t="str">
        <f>VLOOKUP(G476,Hovedfunktion!$E$2:$G$93,3,FALSE)</f>
        <v xml:space="preserve">FOLKEOPLYSNING OG FRITIDSAKTIVITETER M.V. </v>
      </c>
      <c r="K476" s="32" t="str">
        <f>VLOOKUP(H476,Funktion!$G$2:$J$435,4,FALSE)</f>
        <v>Fritidsaktiviteter uden for folkeoplysningsloven</v>
      </c>
      <c r="L476" s="32" t="str">
        <f>VLOOKUP(F476,Dranst!$C$2:$D$10,2,FALSE)</f>
        <v>Anlæg</v>
      </c>
      <c r="M476" s="10" t="s">
        <v>1137</v>
      </c>
      <c r="N476" s="3" t="str">
        <f t="shared" si="34"/>
        <v>Køb/salg af jord</v>
      </c>
    </row>
    <row r="477" spans="1:14" ht="12" x14ac:dyDescent="0.25">
      <c r="A477" s="35" t="s">
        <v>1803</v>
      </c>
      <c r="B477" s="35" t="s">
        <v>1804</v>
      </c>
      <c r="C477" s="10" t="s">
        <v>159</v>
      </c>
      <c r="D477" s="10" t="s">
        <v>138</v>
      </c>
      <c r="E477" s="10" t="s">
        <v>154</v>
      </c>
      <c r="F477" s="10" t="s">
        <v>159</v>
      </c>
      <c r="G477" s="32" t="str">
        <f t="shared" si="31"/>
        <v>3.38</v>
      </c>
      <c r="H477" s="32" t="str">
        <f t="shared" si="32"/>
        <v>3.38.75</v>
      </c>
      <c r="I477" s="32" t="str">
        <f>VLOOKUP(C477,Hovedkonto!$C$2:$E$11,3,FALSE)</f>
        <v>Undervisning og kultur</v>
      </c>
      <c r="J477" s="32" t="str">
        <f>VLOOKUP(G477,Hovedfunktion!$E$2:$G$93,3,FALSE)</f>
        <v xml:space="preserve">FOLKEOPLYSNING OG FRITIDSAKTIVITETER M.V. </v>
      </c>
      <c r="K477" s="32" t="str">
        <f>VLOOKUP(H477,Funktion!$G$2:$J$435,4,FALSE)</f>
        <v>Fritidsaktiviteter uden for folkeoplysningsloven</v>
      </c>
      <c r="L477" s="32" t="str">
        <f>VLOOKUP(F477,Dranst!$C$2:$D$10,2,FALSE)</f>
        <v>Anlæg</v>
      </c>
      <c r="M477" s="10" t="s">
        <v>16</v>
      </c>
      <c r="N477" s="3" t="str">
        <f t="shared" si="34"/>
        <v>Køb/salg af bygninger</v>
      </c>
    </row>
    <row r="478" spans="1:14" ht="12" x14ac:dyDescent="0.25">
      <c r="A478" s="35" t="s">
        <v>1803</v>
      </c>
      <c r="B478" s="35" t="s">
        <v>1804</v>
      </c>
      <c r="C478" s="10" t="s">
        <v>159</v>
      </c>
      <c r="D478" s="10" t="s">
        <v>138</v>
      </c>
      <c r="E478" s="10" t="s">
        <v>523</v>
      </c>
      <c r="F478" s="10" t="s">
        <v>157</v>
      </c>
      <c r="G478" s="32" t="str">
        <f t="shared" si="31"/>
        <v>3.38</v>
      </c>
      <c r="H478" s="32" t="str">
        <f t="shared" si="32"/>
        <v>3.38.76</v>
      </c>
      <c r="I478" s="32" t="str">
        <f>VLOOKUP(C478,Hovedkonto!$C$2:$E$11,3,FALSE)</f>
        <v>Undervisning og kultur</v>
      </c>
      <c r="J478" s="32" t="str">
        <f>VLOOKUP(G478,Hovedfunktion!$E$2:$G$93,3,FALSE)</f>
        <v xml:space="preserve">FOLKEOPLYSNING OG FRITIDSAKTIVITETER M.V. </v>
      </c>
      <c r="K478" s="32" t="str">
        <f>VLOOKUP(H478,Funktion!$G$2:$J$435,4,FALSE)</f>
        <v>Ungdomsskolevirksomhed</v>
      </c>
      <c r="L478" s="32" t="str">
        <f>VLOOKUP(F478,Dranst!$C$2:$D$10,2,FALSE)</f>
        <v>Drift</v>
      </c>
      <c r="M478" s="10" t="s">
        <v>1203</v>
      </c>
      <c r="N478" s="3" t="s">
        <v>1204</v>
      </c>
    </row>
    <row r="479" spans="1:14" ht="12" x14ac:dyDescent="0.25">
      <c r="A479" s="35" t="s">
        <v>1803</v>
      </c>
      <c r="B479" s="35" t="s">
        <v>1804</v>
      </c>
      <c r="C479" s="10" t="s">
        <v>159</v>
      </c>
      <c r="D479" s="10" t="s">
        <v>138</v>
      </c>
      <c r="E479" s="10" t="s">
        <v>523</v>
      </c>
      <c r="F479" s="10" t="s">
        <v>159</v>
      </c>
      <c r="G479" s="32" t="str">
        <f t="shared" si="31"/>
        <v>3.38</v>
      </c>
      <c r="H479" s="32" t="str">
        <f t="shared" si="32"/>
        <v>3.38.76</v>
      </c>
      <c r="I479" s="32" t="str">
        <f>VLOOKUP(C479,Hovedkonto!$C$2:$E$11,3,FALSE)</f>
        <v>Undervisning og kultur</v>
      </c>
      <c r="J479" s="32" t="str">
        <f>VLOOKUP(G479,Hovedfunktion!$E$2:$G$93,3,FALSE)</f>
        <v xml:space="preserve">FOLKEOPLYSNING OG FRITIDSAKTIVITETER M.V. </v>
      </c>
      <c r="K479" s="32" t="str">
        <f>VLOOKUP(H479,Funktion!$G$2:$J$435,4,FALSE)</f>
        <v>Ungdomsskolevirksomhed</v>
      </c>
      <c r="L479" s="32" t="str">
        <f>VLOOKUP(F479,Dranst!$C$2:$D$10,2,FALSE)</f>
        <v>Anlæg</v>
      </c>
      <c r="M479" s="10" t="s">
        <v>1136</v>
      </c>
      <c r="N479" s="3" t="str">
        <f>IF(M479="001","Anlægstilskud", IF(M479="010","Køb/salg af jord",  IF(M479="015","Køb/salg af bygninger", "Uforvent grupperingskode")))</f>
        <v>Anlægstilskud</v>
      </c>
    </row>
    <row r="480" spans="1:14" ht="12" x14ac:dyDescent="0.25">
      <c r="A480" s="35" t="s">
        <v>1803</v>
      </c>
      <c r="B480" s="35" t="s">
        <v>1804</v>
      </c>
      <c r="C480" s="10" t="s">
        <v>159</v>
      </c>
      <c r="D480" s="10" t="s">
        <v>138</v>
      </c>
      <c r="E480" s="10" t="s">
        <v>523</v>
      </c>
      <c r="F480" s="10" t="s">
        <v>159</v>
      </c>
      <c r="G480" s="32" t="str">
        <f t="shared" si="31"/>
        <v>3.38</v>
      </c>
      <c r="H480" s="32" t="str">
        <f t="shared" si="32"/>
        <v>3.38.76</v>
      </c>
      <c r="I480" s="32" t="str">
        <f>VLOOKUP(C480,Hovedkonto!$C$2:$E$11,3,FALSE)</f>
        <v>Undervisning og kultur</v>
      </c>
      <c r="J480" s="32" t="str">
        <f>VLOOKUP(G480,Hovedfunktion!$E$2:$G$93,3,FALSE)</f>
        <v xml:space="preserve">FOLKEOPLYSNING OG FRITIDSAKTIVITETER M.V. </v>
      </c>
      <c r="K480" s="32" t="str">
        <f>VLOOKUP(H480,Funktion!$G$2:$J$435,4,FALSE)</f>
        <v>Ungdomsskolevirksomhed</v>
      </c>
      <c r="L480" s="32" t="str">
        <f>VLOOKUP(F480,Dranst!$C$2:$D$10,2,FALSE)</f>
        <v>Anlæg</v>
      </c>
      <c r="M480" s="10" t="s">
        <v>1137</v>
      </c>
      <c r="N480" s="3" t="str">
        <f>IF(M480="001","Anlægstilskud", IF(M480="010","Køb/salg af jord",  IF(M480="015","Køb/salg af bygninger", "Uforvent grupperingskode")))</f>
        <v>Køb/salg af jord</v>
      </c>
    </row>
    <row r="481" spans="1:14" ht="12" x14ac:dyDescent="0.25">
      <c r="A481" s="35" t="s">
        <v>1803</v>
      </c>
      <c r="B481" s="35" t="s">
        <v>1804</v>
      </c>
      <c r="C481" s="10" t="s">
        <v>159</v>
      </c>
      <c r="D481" s="10" t="s">
        <v>138</v>
      </c>
      <c r="E481" s="10" t="s">
        <v>523</v>
      </c>
      <c r="F481" s="10" t="s">
        <v>159</v>
      </c>
      <c r="G481" s="32" t="str">
        <f t="shared" si="31"/>
        <v>3.38</v>
      </c>
      <c r="H481" s="32" t="str">
        <f t="shared" si="32"/>
        <v>3.38.76</v>
      </c>
      <c r="I481" s="32" t="str">
        <f>VLOOKUP(C481,Hovedkonto!$C$2:$E$11,3,FALSE)</f>
        <v>Undervisning og kultur</v>
      </c>
      <c r="J481" s="32" t="str">
        <f>VLOOKUP(G481,Hovedfunktion!$E$2:$G$93,3,FALSE)</f>
        <v xml:space="preserve">FOLKEOPLYSNING OG FRITIDSAKTIVITETER M.V. </v>
      </c>
      <c r="K481" s="32" t="str">
        <f>VLOOKUP(H481,Funktion!$G$2:$J$435,4,FALSE)</f>
        <v>Ungdomsskolevirksomhed</v>
      </c>
      <c r="L481" s="32" t="str">
        <f>VLOOKUP(F481,Dranst!$C$2:$D$10,2,FALSE)</f>
        <v>Anlæg</v>
      </c>
      <c r="M481" s="10" t="s">
        <v>16</v>
      </c>
      <c r="N481" s="3" t="str">
        <f>IF(M481="001","Anlægstilskud", IF(M481="010","Køb/salg af jord",  IF(M481="015","Køb/salg af bygninger", "Uforvent grupperingskode")))</f>
        <v>Køb/salg af bygninger</v>
      </c>
    </row>
    <row r="482" spans="1:14" ht="12" x14ac:dyDescent="0.25">
      <c r="A482" s="35" t="s">
        <v>1803</v>
      </c>
      <c r="B482" s="35" t="s">
        <v>1804</v>
      </c>
      <c r="C482" s="10" t="s">
        <v>159</v>
      </c>
      <c r="D482" s="10" t="s">
        <v>138</v>
      </c>
      <c r="E482" s="10" t="s">
        <v>524</v>
      </c>
      <c r="F482" s="10" t="s">
        <v>157</v>
      </c>
      <c r="G482" s="32" t="str">
        <f t="shared" si="31"/>
        <v>3.38</v>
      </c>
      <c r="H482" s="32" t="str">
        <f t="shared" si="32"/>
        <v>3.38.77</v>
      </c>
      <c r="I482" s="32" t="str">
        <f>VLOOKUP(C482,Hovedkonto!$C$2:$E$11,3,FALSE)</f>
        <v>Undervisning og kultur</v>
      </c>
      <c r="J482" s="32" t="str">
        <f>VLOOKUP(G482,Hovedfunktion!$E$2:$G$93,3,FALSE)</f>
        <v xml:space="preserve">FOLKEOPLYSNING OG FRITIDSAKTIVITETER M.V. </v>
      </c>
      <c r="K482" s="32" t="str">
        <f>VLOOKUP(H482,Funktion!$G$2:$J$435,4,FALSE)</f>
        <v>Daghøjskoler</v>
      </c>
      <c r="L482" s="32" t="str">
        <f>VLOOKUP(F482,Dranst!$C$2:$D$10,2,FALSE)</f>
        <v>Drift</v>
      </c>
      <c r="M482" s="10" t="s">
        <v>1136</v>
      </c>
      <c r="N482" s="3" t="s">
        <v>1214</v>
      </c>
    </row>
    <row r="483" spans="1:14" ht="12" x14ac:dyDescent="0.25">
      <c r="A483" s="35" t="s">
        <v>1803</v>
      </c>
      <c r="B483" s="35" t="s">
        <v>1804</v>
      </c>
      <c r="C483" s="10" t="s">
        <v>159</v>
      </c>
      <c r="D483" s="10" t="s">
        <v>138</v>
      </c>
      <c r="E483" s="10" t="s">
        <v>524</v>
      </c>
      <c r="F483" s="10" t="s">
        <v>159</v>
      </c>
      <c r="G483" s="32" t="str">
        <f t="shared" si="31"/>
        <v>3.38</v>
      </c>
      <c r="H483" s="32" t="str">
        <f t="shared" si="32"/>
        <v>3.38.77</v>
      </c>
      <c r="I483" s="32" t="str">
        <f>VLOOKUP(C483,Hovedkonto!$C$2:$E$11,3,FALSE)</f>
        <v>Undervisning og kultur</v>
      </c>
      <c r="J483" s="32" t="str">
        <f>VLOOKUP(G483,Hovedfunktion!$E$2:$G$93,3,FALSE)</f>
        <v xml:space="preserve">FOLKEOPLYSNING OG FRITIDSAKTIVITETER M.V. </v>
      </c>
      <c r="K483" s="32" t="str">
        <f>VLOOKUP(H483,Funktion!$G$2:$J$435,4,FALSE)</f>
        <v>Daghøjskoler</v>
      </c>
      <c r="L483" s="32" t="str">
        <f>VLOOKUP(F483,Dranst!$C$2:$D$10,2,FALSE)</f>
        <v>Anlæg</v>
      </c>
      <c r="M483" s="10" t="s">
        <v>1136</v>
      </c>
      <c r="N483" s="3" t="str">
        <f>IF(M483="001","Anlægstilskud", IF(M483="010","Køb/salg af jord",  IF(M483="015","Køb/salg af bygninger", "Uforvent grupperingskode")))</f>
        <v>Anlægstilskud</v>
      </c>
    </row>
    <row r="484" spans="1:14" ht="12" x14ac:dyDescent="0.25">
      <c r="A484" s="35" t="s">
        <v>1803</v>
      </c>
      <c r="B484" s="35" t="s">
        <v>1804</v>
      </c>
      <c r="C484" s="10" t="s">
        <v>159</v>
      </c>
      <c r="D484" s="10" t="s">
        <v>138</v>
      </c>
      <c r="E484" s="10" t="s">
        <v>524</v>
      </c>
      <c r="F484" s="10" t="s">
        <v>159</v>
      </c>
      <c r="G484" s="32" t="str">
        <f t="shared" si="31"/>
        <v>3.38</v>
      </c>
      <c r="H484" s="32" t="str">
        <f t="shared" si="32"/>
        <v>3.38.77</v>
      </c>
      <c r="I484" s="32" t="str">
        <f>VLOOKUP(C484,Hovedkonto!$C$2:$E$11,3,FALSE)</f>
        <v>Undervisning og kultur</v>
      </c>
      <c r="J484" s="32" t="str">
        <f>VLOOKUP(G484,Hovedfunktion!$E$2:$G$93,3,FALSE)</f>
        <v xml:space="preserve">FOLKEOPLYSNING OG FRITIDSAKTIVITETER M.V. </v>
      </c>
      <c r="K484" s="32" t="str">
        <f>VLOOKUP(H484,Funktion!$G$2:$J$435,4,FALSE)</f>
        <v>Daghøjskoler</v>
      </c>
      <c r="L484" s="32" t="str">
        <f>VLOOKUP(F484,Dranst!$C$2:$D$10,2,FALSE)</f>
        <v>Anlæg</v>
      </c>
      <c r="M484" s="10" t="s">
        <v>1137</v>
      </c>
      <c r="N484" s="3" t="str">
        <f>IF(M484="001","Anlægstilskud", IF(M484="010","Køb/salg af jord",  IF(M484="015","Køb/salg af bygninger", "Uforvent grupperingskode")))</f>
        <v>Køb/salg af jord</v>
      </c>
    </row>
    <row r="485" spans="1:14" ht="12" x14ac:dyDescent="0.25">
      <c r="A485" s="35" t="s">
        <v>1803</v>
      </c>
      <c r="B485" s="35" t="s">
        <v>1804</v>
      </c>
      <c r="C485" s="10" t="s">
        <v>159</v>
      </c>
      <c r="D485" s="10" t="s">
        <v>138</v>
      </c>
      <c r="E485" s="10" t="s">
        <v>524</v>
      </c>
      <c r="F485" s="10" t="s">
        <v>159</v>
      </c>
      <c r="G485" s="32" t="str">
        <f t="shared" si="31"/>
        <v>3.38</v>
      </c>
      <c r="H485" s="32" t="str">
        <f t="shared" si="32"/>
        <v>3.38.77</v>
      </c>
      <c r="I485" s="32" t="str">
        <f>VLOOKUP(C485,Hovedkonto!$C$2:$E$11,3,FALSE)</f>
        <v>Undervisning og kultur</v>
      </c>
      <c r="J485" s="32" t="str">
        <f>VLOOKUP(G485,Hovedfunktion!$E$2:$G$93,3,FALSE)</f>
        <v xml:space="preserve">FOLKEOPLYSNING OG FRITIDSAKTIVITETER M.V. </v>
      </c>
      <c r="K485" s="32" t="str">
        <f>VLOOKUP(H485,Funktion!$G$2:$J$435,4,FALSE)</f>
        <v>Daghøjskoler</v>
      </c>
      <c r="L485" s="32" t="str">
        <f>VLOOKUP(F485,Dranst!$C$2:$D$10,2,FALSE)</f>
        <v>Anlæg</v>
      </c>
      <c r="M485" s="10" t="s">
        <v>16</v>
      </c>
      <c r="N485" s="3" t="str">
        <f>IF(M485="001","Anlægstilskud", IF(M485="010","Køb/salg af jord",  IF(M485="015","Køb/salg af bygninger", "Uforvent grupperingskode")))</f>
        <v>Køb/salg af bygninger</v>
      </c>
    </row>
    <row r="486" spans="1:14" ht="24" x14ac:dyDescent="0.25">
      <c r="A486" s="35" t="s">
        <v>1803</v>
      </c>
      <c r="B486" s="35" t="s">
        <v>1804</v>
      </c>
      <c r="C486" s="10" t="s">
        <v>159</v>
      </c>
      <c r="D486" s="10" t="s">
        <v>138</v>
      </c>
      <c r="E486" s="10" t="s">
        <v>525</v>
      </c>
      <c r="F486" s="10" t="s">
        <v>157</v>
      </c>
      <c r="G486" s="32" t="str">
        <f t="shared" si="31"/>
        <v>3.38</v>
      </c>
      <c r="H486" s="32" t="str">
        <f t="shared" si="32"/>
        <v>3.38.78</v>
      </c>
      <c r="I486" s="32" t="str">
        <f>VLOOKUP(C486,Hovedkonto!$C$2:$E$11,3,FALSE)</f>
        <v>Undervisning og kultur</v>
      </c>
      <c r="J486" s="32" t="str">
        <f>VLOOKUP(G486,Hovedfunktion!$E$2:$G$93,3,FALSE)</f>
        <v xml:space="preserve">FOLKEOPLYSNING OG FRITIDSAKTIVITETER M.V. </v>
      </c>
      <c r="K486" s="32" t="str">
        <f>VLOOKUP(H486,Funktion!$G$2:$J$435,4,FALSE)</f>
        <v>Kommunale tilskud til statsligt finansierede selvejende uddannelsesins</v>
      </c>
      <c r="L486" s="32" t="str">
        <f>VLOOKUP(F486,Dranst!$C$2:$D$10,2,FALSE)</f>
        <v>Drift</v>
      </c>
      <c r="M486" s="10" t="s">
        <v>1136</v>
      </c>
      <c r="N486" s="3" t="s">
        <v>644</v>
      </c>
    </row>
    <row r="487" spans="1:14" ht="24" x14ac:dyDescent="0.25">
      <c r="A487" s="35" t="s">
        <v>1803</v>
      </c>
      <c r="B487" s="35" t="s">
        <v>1804</v>
      </c>
      <c r="C487" s="10" t="s">
        <v>159</v>
      </c>
      <c r="D487" s="10" t="s">
        <v>138</v>
      </c>
      <c r="E487" s="10" t="s">
        <v>525</v>
      </c>
      <c r="F487" s="10" t="s">
        <v>159</v>
      </c>
      <c r="G487" s="32" t="str">
        <f t="shared" si="31"/>
        <v>3.38</v>
      </c>
      <c r="H487" s="32" t="str">
        <f t="shared" si="32"/>
        <v>3.38.78</v>
      </c>
      <c r="I487" s="32" t="str">
        <f>VLOOKUP(C487,Hovedkonto!$C$2:$E$11,3,FALSE)</f>
        <v>Undervisning og kultur</v>
      </c>
      <c r="J487" s="32" t="str">
        <f>VLOOKUP(G487,Hovedfunktion!$E$2:$G$93,3,FALSE)</f>
        <v xml:space="preserve">FOLKEOPLYSNING OG FRITIDSAKTIVITETER M.V. </v>
      </c>
      <c r="K487" s="32" t="str">
        <f>VLOOKUP(H487,Funktion!$G$2:$J$435,4,FALSE)</f>
        <v>Kommunale tilskud til statsligt finansierede selvejende uddannelsesins</v>
      </c>
      <c r="L487" s="32" t="str">
        <f>VLOOKUP(F487,Dranst!$C$2:$D$10,2,FALSE)</f>
        <v>Anlæg</v>
      </c>
      <c r="M487" s="10" t="s">
        <v>1136</v>
      </c>
      <c r="N487" s="3" t="str">
        <f t="shared" ref="N487:N492" si="35">IF(M487="001","Anlægstilskud", IF(M487="010","Køb/salg af jord",  IF(M487="015","Køb/salg af bygninger", "Uforvent grupperingskode")))</f>
        <v>Anlægstilskud</v>
      </c>
    </row>
    <row r="488" spans="1:14" ht="24" x14ac:dyDescent="0.25">
      <c r="A488" s="35" t="s">
        <v>1803</v>
      </c>
      <c r="B488" s="35" t="s">
        <v>1804</v>
      </c>
      <c r="C488" s="10" t="s">
        <v>159</v>
      </c>
      <c r="D488" s="10" t="s">
        <v>138</v>
      </c>
      <c r="E488" s="10" t="s">
        <v>525</v>
      </c>
      <c r="F488" s="10" t="s">
        <v>159</v>
      </c>
      <c r="G488" s="32" t="str">
        <f t="shared" si="31"/>
        <v>3.38</v>
      </c>
      <c r="H488" s="32" t="str">
        <f t="shared" si="32"/>
        <v>3.38.78</v>
      </c>
      <c r="I488" s="32" t="str">
        <f>VLOOKUP(C488,Hovedkonto!$C$2:$E$11,3,FALSE)</f>
        <v>Undervisning og kultur</v>
      </c>
      <c r="J488" s="32" t="str">
        <f>VLOOKUP(G488,Hovedfunktion!$E$2:$G$93,3,FALSE)</f>
        <v xml:space="preserve">FOLKEOPLYSNING OG FRITIDSAKTIVITETER M.V. </v>
      </c>
      <c r="K488" s="32" t="str">
        <f>VLOOKUP(H488,Funktion!$G$2:$J$435,4,FALSE)</f>
        <v>Kommunale tilskud til statsligt finansierede selvejende uddannelsesins</v>
      </c>
      <c r="L488" s="32" t="str">
        <f>VLOOKUP(F488,Dranst!$C$2:$D$10,2,FALSE)</f>
        <v>Anlæg</v>
      </c>
      <c r="M488" s="10" t="s">
        <v>1137</v>
      </c>
      <c r="N488" s="3" t="str">
        <f t="shared" si="35"/>
        <v>Køb/salg af jord</v>
      </c>
    </row>
    <row r="489" spans="1:14" ht="24" x14ac:dyDescent="0.25">
      <c r="A489" s="35" t="s">
        <v>1803</v>
      </c>
      <c r="B489" s="35" t="s">
        <v>1804</v>
      </c>
      <c r="C489" s="10" t="s">
        <v>159</v>
      </c>
      <c r="D489" s="10" t="s">
        <v>138</v>
      </c>
      <c r="E489" s="10" t="s">
        <v>525</v>
      </c>
      <c r="F489" s="10" t="s">
        <v>159</v>
      </c>
      <c r="G489" s="32" t="str">
        <f t="shared" si="31"/>
        <v>3.38</v>
      </c>
      <c r="H489" s="32" t="str">
        <f t="shared" si="32"/>
        <v>3.38.78</v>
      </c>
      <c r="I489" s="32" t="str">
        <f>VLOOKUP(C489,Hovedkonto!$C$2:$E$11,3,FALSE)</f>
        <v>Undervisning og kultur</v>
      </c>
      <c r="J489" s="32" t="str">
        <f>VLOOKUP(G489,Hovedfunktion!$E$2:$G$93,3,FALSE)</f>
        <v xml:space="preserve">FOLKEOPLYSNING OG FRITIDSAKTIVITETER M.V. </v>
      </c>
      <c r="K489" s="32" t="str">
        <f>VLOOKUP(H489,Funktion!$G$2:$J$435,4,FALSE)</f>
        <v>Kommunale tilskud til statsligt finansierede selvejende uddannelsesins</v>
      </c>
      <c r="L489" s="32" t="str">
        <f>VLOOKUP(F489,Dranst!$C$2:$D$10,2,FALSE)</f>
        <v>Anlæg</v>
      </c>
      <c r="M489" s="10" t="s">
        <v>16</v>
      </c>
      <c r="N489" s="3" t="str">
        <f t="shared" si="35"/>
        <v>Køb/salg af bygninger</v>
      </c>
    </row>
    <row r="490" spans="1:14" ht="12" x14ac:dyDescent="0.25">
      <c r="A490" s="35" t="s">
        <v>1803</v>
      </c>
      <c r="B490" s="35" t="s">
        <v>1804</v>
      </c>
      <c r="C490" s="10" t="s">
        <v>159</v>
      </c>
      <c r="D490" s="10" t="s">
        <v>144</v>
      </c>
      <c r="E490" s="10" t="s">
        <v>499</v>
      </c>
      <c r="F490" s="10" t="s">
        <v>159</v>
      </c>
      <c r="G490" s="32" t="str">
        <f t="shared" si="31"/>
        <v>3.41</v>
      </c>
      <c r="H490" s="32" t="str">
        <f t="shared" si="32"/>
        <v>3.41.80</v>
      </c>
      <c r="I490" s="32" t="str">
        <f>VLOOKUP(C490,Hovedkonto!$C$2:$E$11,3,FALSE)</f>
        <v>Undervisning og kultur</v>
      </c>
      <c r="J490" s="32" t="str">
        <f>VLOOKUP(G490,Hovedfunktion!$E$2:$G$93,3,FALSE)</f>
        <v>REGIONAL UDVIKLING VEDR. UDDANNELSE</v>
      </c>
      <c r="K490" s="32" t="str">
        <f>VLOOKUP(H490,Funktion!$G$2:$J$435,4,FALSE)</f>
        <v>Regionale udviklingsopgaver på undervisningsområdet</v>
      </c>
      <c r="L490" s="32" t="str">
        <f>VLOOKUP(F490,Dranst!$C$2:$D$10,2,FALSE)</f>
        <v>Anlæg</v>
      </c>
      <c r="M490" s="10" t="s">
        <v>1136</v>
      </c>
      <c r="N490" s="3" t="str">
        <f t="shared" si="35"/>
        <v>Anlægstilskud</v>
      </c>
    </row>
    <row r="491" spans="1:14" ht="12" x14ac:dyDescent="0.25">
      <c r="A491" s="35" t="s">
        <v>1803</v>
      </c>
      <c r="B491" s="35" t="s">
        <v>1804</v>
      </c>
      <c r="C491" s="10" t="s">
        <v>159</v>
      </c>
      <c r="D491" s="10" t="s">
        <v>144</v>
      </c>
      <c r="E491" s="10" t="s">
        <v>499</v>
      </c>
      <c r="F491" s="10" t="s">
        <v>159</v>
      </c>
      <c r="G491" s="32" t="str">
        <f t="shared" si="31"/>
        <v>3.41</v>
      </c>
      <c r="H491" s="32" t="str">
        <f t="shared" si="32"/>
        <v>3.41.80</v>
      </c>
      <c r="I491" s="32" t="str">
        <f>VLOOKUP(C491,Hovedkonto!$C$2:$E$11,3,FALSE)</f>
        <v>Undervisning og kultur</v>
      </c>
      <c r="J491" s="32" t="str">
        <f>VLOOKUP(G491,Hovedfunktion!$E$2:$G$93,3,FALSE)</f>
        <v>REGIONAL UDVIKLING VEDR. UDDANNELSE</v>
      </c>
      <c r="K491" s="32" t="str">
        <f>VLOOKUP(H491,Funktion!$G$2:$J$435,4,FALSE)</f>
        <v>Regionale udviklingsopgaver på undervisningsområdet</v>
      </c>
      <c r="L491" s="32" t="str">
        <f>VLOOKUP(F491,Dranst!$C$2:$D$10,2,FALSE)</f>
        <v>Anlæg</v>
      </c>
      <c r="M491" s="10" t="s">
        <v>1137</v>
      </c>
      <c r="N491" s="3" t="str">
        <f t="shared" si="35"/>
        <v>Køb/salg af jord</v>
      </c>
    </row>
    <row r="492" spans="1:14" ht="12" x14ac:dyDescent="0.25">
      <c r="A492" s="35" t="s">
        <v>1803</v>
      </c>
      <c r="B492" s="35" t="s">
        <v>1804</v>
      </c>
      <c r="C492" s="10" t="s">
        <v>159</v>
      </c>
      <c r="D492" s="10" t="s">
        <v>144</v>
      </c>
      <c r="E492" s="10" t="s">
        <v>499</v>
      </c>
      <c r="F492" s="10" t="s">
        <v>159</v>
      </c>
      <c r="G492" s="32" t="str">
        <f t="shared" si="31"/>
        <v>3.41</v>
      </c>
      <c r="H492" s="32" t="str">
        <f t="shared" si="32"/>
        <v>3.41.80</v>
      </c>
      <c r="I492" s="32" t="str">
        <f>VLOOKUP(C492,Hovedkonto!$C$2:$E$11,3,FALSE)</f>
        <v>Undervisning og kultur</v>
      </c>
      <c r="J492" s="32" t="str">
        <f>VLOOKUP(G492,Hovedfunktion!$E$2:$G$93,3,FALSE)</f>
        <v>REGIONAL UDVIKLING VEDR. UDDANNELSE</v>
      </c>
      <c r="K492" s="32" t="str">
        <f>VLOOKUP(H492,Funktion!$G$2:$J$435,4,FALSE)</f>
        <v>Regionale udviklingsopgaver på undervisningsområdet</v>
      </c>
      <c r="L492" s="32" t="str">
        <f>VLOOKUP(F492,Dranst!$C$2:$D$10,2,FALSE)</f>
        <v>Anlæg</v>
      </c>
      <c r="M492" s="10" t="s">
        <v>16</v>
      </c>
      <c r="N492" s="3" t="str">
        <f t="shared" si="35"/>
        <v>Køb/salg af bygninger</v>
      </c>
    </row>
    <row r="493" spans="1:14" ht="12" x14ac:dyDescent="0.25">
      <c r="A493" s="35" t="s">
        <v>1803</v>
      </c>
      <c r="B493" s="35" t="s">
        <v>1804</v>
      </c>
      <c r="C493" s="10" t="s">
        <v>159</v>
      </c>
      <c r="D493" s="10" t="s">
        <v>150</v>
      </c>
      <c r="E493" s="10" t="s">
        <v>501</v>
      </c>
      <c r="F493" s="10" t="s">
        <v>157</v>
      </c>
      <c r="G493" s="32" t="str">
        <f t="shared" si="31"/>
        <v>3.45</v>
      </c>
      <c r="H493" s="32" t="str">
        <f t="shared" si="32"/>
        <v>3.45.83</v>
      </c>
      <c r="I493" s="32" t="str">
        <f>VLOOKUP(C493,Hovedkonto!$C$2:$E$11,3,FALSE)</f>
        <v>Undervisning og kultur</v>
      </c>
      <c r="J493" s="32" t="str">
        <f>VLOOKUP(G493,Hovedfunktion!$E$2:$G$93,3,FALSE)</f>
        <v>FÆLLES FUNKTIONER</v>
      </c>
      <c r="K493" s="32" t="str">
        <f>VLOOKUP(H493,Funktion!$G$2:$J$435,4,FALSE)</f>
        <v>Fælles formål</v>
      </c>
      <c r="L493" s="32" t="str">
        <f>VLOOKUP(F493,Dranst!$C$2:$D$10,2,FALSE)</f>
        <v>Drift</v>
      </c>
      <c r="M493" s="10" t="s">
        <v>1136</v>
      </c>
      <c r="N493" s="3" t="s">
        <v>166</v>
      </c>
    </row>
    <row r="494" spans="1:14" ht="12" x14ac:dyDescent="0.25">
      <c r="A494" s="35" t="s">
        <v>1803</v>
      </c>
      <c r="B494" s="35" t="s">
        <v>1804</v>
      </c>
      <c r="C494" s="10" t="s">
        <v>159</v>
      </c>
      <c r="D494" s="10" t="s">
        <v>150</v>
      </c>
      <c r="E494" s="10" t="s">
        <v>501</v>
      </c>
      <c r="F494" s="10" t="s">
        <v>157</v>
      </c>
      <c r="G494" s="32" t="str">
        <f t="shared" si="31"/>
        <v>3.45</v>
      </c>
      <c r="H494" s="32" t="str">
        <f t="shared" si="32"/>
        <v>3.45.83</v>
      </c>
      <c r="I494" s="32" t="str">
        <f>VLOOKUP(C494,Hovedkonto!$C$2:$E$11,3,FALSE)</f>
        <v>Undervisning og kultur</v>
      </c>
      <c r="J494" s="32" t="str">
        <f>VLOOKUP(G494,Hovedfunktion!$E$2:$G$93,3,FALSE)</f>
        <v>FÆLLES FUNKTIONER</v>
      </c>
      <c r="K494" s="32" t="str">
        <f>VLOOKUP(H494,Funktion!$G$2:$J$435,4,FALSE)</f>
        <v>Fælles formål</v>
      </c>
      <c r="L494" s="32" t="str">
        <f>VLOOKUP(F494,Dranst!$C$2:$D$10,2,FALSE)</f>
        <v>Drift</v>
      </c>
      <c r="M494" s="10" t="s">
        <v>1138</v>
      </c>
      <c r="N494" s="3" t="s">
        <v>1813</v>
      </c>
    </row>
    <row r="495" spans="1:14" ht="12" x14ac:dyDescent="0.25">
      <c r="A495" s="35" t="s">
        <v>1803</v>
      </c>
      <c r="B495" s="35" t="s">
        <v>1804</v>
      </c>
      <c r="C495" s="10" t="s">
        <v>159</v>
      </c>
      <c r="D495" s="10" t="s">
        <v>150</v>
      </c>
      <c r="E495" s="10" t="s">
        <v>501</v>
      </c>
      <c r="F495" s="10" t="s">
        <v>157</v>
      </c>
      <c r="G495" s="32" t="str">
        <f t="shared" si="31"/>
        <v>3.45</v>
      </c>
      <c r="H495" s="32" t="str">
        <f t="shared" si="32"/>
        <v>3.45.83</v>
      </c>
      <c r="I495" s="32" t="str">
        <f>VLOOKUP(C495,Hovedkonto!$C$2:$E$11,3,FALSE)</f>
        <v>Undervisning og kultur</v>
      </c>
      <c r="J495" s="32" t="str">
        <f>VLOOKUP(G495,Hovedfunktion!$E$2:$G$93,3,FALSE)</f>
        <v>FÆLLES FUNKTIONER</v>
      </c>
      <c r="K495" s="32" t="str">
        <f>VLOOKUP(H495,Funktion!$G$2:$J$435,4,FALSE)</f>
        <v>Fælles formål</v>
      </c>
      <c r="L495" s="32" t="str">
        <f>VLOOKUP(F495,Dranst!$C$2:$D$10,2,FALSE)</f>
        <v>Drift</v>
      </c>
      <c r="M495" s="10" t="s">
        <v>1139</v>
      </c>
      <c r="N495" s="3" t="s">
        <v>237</v>
      </c>
    </row>
    <row r="496" spans="1:14" ht="12" x14ac:dyDescent="0.25">
      <c r="A496" s="35" t="s">
        <v>1803</v>
      </c>
      <c r="B496" s="35" t="s">
        <v>1804</v>
      </c>
      <c r="C496" s="10" t="s">
        <v>159</v>
      </c>
      <c r="D496" s="10" t="s">
        <v>150</v>
      </c>
      <c r="E496" s="10" t="s">
        <v>501</v>
      </c>
      <c r="F496" s="10" t="s">
        <v>157</v>
      </c>
      <c r="G496" s="32" t="str">
        <f t="shared" si="31"/>
        <v>3.45</v>
      </c>
      <c r="H496" s="32" t="str">
        <f t="shared" si="32"/>
        <v>3.45.83</v>
      </c>
      <c r="I496" s="32" t="str">
        <f>VLOOKUP(C496,Hovedkonto!$C$2:$E$11,3,FALSE)</f>
        <v>Undervisning og kultur</v>
      </c>
      <c r="J496" s="32" t="str">
        <f>VLOOKUP(G496,Hovedfunktion!$E$2:$G$93,3,FALSE)</f>
        <v>FÆLLES FUNKTIONER</v>
      </c>
      <c r="K496" s="32" t="str">
        <f>VLOOKUP(H496,Funktion!$G$2:$J$435,4,FALSE)</f>
        <v>Fælles formål</v>
      </c>
      <c r="L496" s="32" t="str">
        <f>VLOOKUP(F496,Dranst!$C$2:$D$10,2,FALSE)</f>
        <v>Drift</v>
      </c>
      <c r="M496" s="10" t="s">
        <v>1142</v>
      </c>
      <c r="N496" s="3" t="s">
        <v>1814</v>
      </c>
    </row>
    <row r="497" spans="1:14" ht="12" x14ac:dyDescent="0.25">
      <c r="A497" s="35" t="s">
        <v>1803</v>
      </c>
      <c r="B497" s="35" t="s">
        <v>1804</v>
      </c>
      <c r="C497" s="10" t="s">
        <v>159</v>
      </c>
      <c r="D497" s="10" t="s">
        <v>150</v>
      </c>
      <c r="E497" s="10" t="s">
        <v>501</v>
      </c>
      <c r="F497" s="10" t="s">
        <v>157</v>
      </c>
      <c r="G497" s="32" t="str">
        <f t="shared" si="31"/>
        <v>3.45</v>
      </c>
      <c r="H497" s="32" t="str">
        <f t="shared" si="32"/>
        <v>3.45.83</v>
      </c>
      <c r="I497" s="32" t="str">
        <f>VLOOKUP(C497,Hovedkonto!$C$2:$E$11,3,FALSE)</f>
        <v>Undervisning og kultur</v>
      </c>
      <c r="J497" s="32" t="str">
        <f>VLOOKUP(G497,Hovedfunktion!$E$2:$G$93,3,FALSE)</f>
        <v>FÆLLES FUNKTIONER</v>
      </c>
      <c r="K497" s="32" t="str">
        <f>VLOOKUP(H497,Funktion!$G$2:$J$435,4,FALSE)</f>
        <v>Fælles formål</v>
      </c>
      <c r="L497" s="32" t="str">
        <f>VLOOKUP(F497,Dranst!$C$2:$D$10,2,FALSE)</f>
        <v>Drift</v>
      </c>
      <c r="M497" s="10">
        <v>200</v>
      </c>
      <c r="N497" s="3" t="s">
        <v>1204</v>
      </c>
    </row>
    <row r="498" spans="1:14" ht="12" x14ac:dyDescent="0.25">
      <c r="A498" s="35" t="s">
        <v>1803</v>
      </c>
      <c r="B498" s="35" t="s">
        <v>1804</v>
      </c>
      <c r="C498" s="10" t="s">
        <v>159</v>
      </c>
      <c r="D498" s="10" t="s">
        <v>150</v>
      </c>
      <c r="E498" s="10" t="s">
        <v>501</v>
      </c>
      <c r="F498" s="10" t="s">
        <v>159</v>
      </c>
      <c r="G498" s="32" t="str">
        <f t="shared" si="31"/>
        <v>3.45</v>
      </c>
      <c r="H498" s="32" t="str">
        <f t="shared" si="32"/>
        <v>3.45.83</v>
      </c>
      <c r="I498" s="32" t="str">
        <f>VLOOKUP(C498,Hovedkonto!$C$2:$E$11,3,FALSE)</f>
        <v>Undervisning og kultur</v>
      </c>
      <c r="J498" s="32" t="str">
        <f>VLOOKUP(G498,Hovedfunktion!$E$2:$G$93,3,FALSE)</f>
        <v>FÆLLES FUNKTIONER</v>
      </c>
      <c r="K498" s="32" t="str">
        <f>VLOOKUP(H498,Funktion!$G$2:$J$435,4,FALSE)</f>
        <v>Fælles formål</v>
      </c>
      <c r="L498" s="32" t="str">
        <f>VLOOKUP(F498,Dranst!$C$2:$D$10,2,FALSE)</f>
        <v>Anlæg</v>
      </c>
      <c r="M498" s="10" t="s">
        <v>1136</v>
      </c>
      <c r="N498" s="3" t="s">
        <v>552</v>
      </c>
    </row>
    <row r="499" spans="1:14" ht="12" x14ac:dyDescent="0.25">
      <c r="A499" s="35" t="s">
        <v>1803</v>
      </c>
      <c r="B499" s="35" t="s">
        <v>1804</v>
      </c>
      <c r="C499" s="10" t="s">
        <v>159</v>
      </c>
      <c r="D499" s="10" t="s">
        <v>150</v>
      </c>
      <c r="E499" s="10" t="s">
        <v>501</v>
      </c>
      <c r="F499" s="10" t="s">
        <v>159</v>
      </c>
      <c r="G499" s="32" t="str">
        <f t="shared" si="31"/>
        <v>3.45</v>
      </c>
      <c r="H499" s="32" t="str">
        <f t="shared" si="32"/>
        <v>3.45.83</v>
      </c>
      <c r="I499" s="32" t="str">
        <f>VLOOKUP(C499,Hovedkonto!$C$2:$E$11,3,FALSE)</f>
        <v>Undervisning og kultur</v>
      </c>
      <c r="J499" s="32" t="str">
        <f>VLOOKUP(G499,Hovedfunktion!$E$2:$G$93,3,FALSE)</f>
        <v>FÆLLES FUNKTIONER</v>
      </c>
      <c r="K499" s="32" t="str">
        <f>VLOOKUP(H499,Funktion!$G$2:$J$435,4,FALSE)</f>
        <v>Fælles formål</v>
      </c>
      <c r="L499" s="32" t="str">
        <f>VLOOKUP(F499,Dranst!$C$2:$D$10,2,FALSE)</f>
        <v>Anlæg</v>
      </c>
      <c r="M499" s="10" t="s">
        <v>1137</v>
      </c>
      <c r="N499" s="3" t="s">
        <v>553</v>
      </c>
    </row>
    <row r="500" spans="1:14" ht="12" x14ac:dyDescent="0.25">
      <c r="A500" s="35" t="s">
        <v>1803</v>
      </c>
      <c r="B500" s="35" t="s">
        <v>1804</v>
      </c>
      <c r="C500" s="10" t="s">
        <v>159</v>
      </c>
      <c r="D500" s="10" t="s">
        <v>150</v>
      </c>
      <c r="E500" s="10" t="s">
        <v>501</v>
      </c>
      <c r="F500" s="10" t="s">
        <v>159</v>
      </c>
      <c r="G500" s="32" t="str">
        <f t="shared" si="31"/>
        <v>3.45</v>
      </c>
      <c r="H500" s="32" t="str">
        <f t="shared" si="32"/>
        <v>3.45.83</v>
      </c>
      <c r="I500" s="32" t="str">
        <f>VLOOKUP(C500,Hovedkonto!$C$2:$E$11,3,FALSE)</f>
        <v>Undervisning og kultur</v>
      </c>
      <c r="J500" s="32" t="str">
        <f>VLOOKUP(G500,Hovedfunktion!$E$2:$G$93,3,FALSE)</f>
        <v>FÆLLES FUNKTIONER</v>
      </c>
      <c r="K500" s="32" t="str">
        <f>VLOOKUP(H500,Funktion!$G$2:$J$435,4,FALSE)</f>
        <v>Fælles formål</v>
      </c>
      <c r="L500" s="32" t="str">
        <f>VLOOKUP(F500,Dranst!$C$2:$D$10,2,FALSE)</f>
        <v>Anlæg</v>
      </c>
      <c r="M500" s="10" t="s">
        <v>16</v>
      </c>
      <c r="N500" s="3" t="s">
        <v>1812</v>
      </c>
    </row>
    <row r="501" spans="1:14" ht="12" x14ac:dyDescent="0.25">
      <c r="A501" s="35" t="s">
        <v>1803</v>
      </c>
      <c r="B501" s="35" t="s">
        <v>1804</v>
      </c>
      <c r="C501" s="10" t="s">
        <v>160</v>
      </c>
      <c r="D501" s="10" t="s">
        <v>145</v>
      </c>
      <c r="E501" s="10" t="s">
        <v>500</v>
      </c>
      <c r="F501" s="10" t="s">
        <v>157</v>
      </c>
      <c r="G501" s="32" t="str">
        <f t="shared" si="31"/>
        <v>4.62</v>
      </c>
      <c r="H501" s="32" t="str">
        <f t="shared" si="32"/>
        <v>4.62.81</v>
      </c>
      <c r="I501" s="32" t="str">
        <f>VLOOKUP(C501,Hovedkonto!$C$2:$E$11,3,FALSE)</f>
        <v>Sundhedsområdet</v>
      </c>
      <c r="J501" s="32" t="str">
        <f>VLOOKUP(G501,Hovedfunktion!$E$2:$G$93,3,FALSE)</f>
        <v xml:space="preserve">SUNDHEDSUDGIFTER M.V. </v>
      </c>
      <c r="K501" s="32" t="str">
        <f>VLOOKUP(H501,Funktion!$G$2:$J$435,4,FALSE)</f>
        <v>Aktivitetsbestemt medfinansiering af sundhedsvæsenet</v>
      </c>
      <c r="L501" s="32" t="str">
        <f>VLOOKUP(F501,Dranst!$C$2:$D$10,2,FALSE)</f>
        <v>Drift</v>
      </c>
      <c r="M501" s="10" t="s">
        <v>1138</v>
      </c>
      <c r="N501" s="3" t="s">
        <v>645</v>
      </c>
    </row>
    <row r="502" spans="1:14" ht="12" x14ac:dyDescent="0.25">
      <c r="A502" s="35" t="s">
        <v>1803</v>
      </c>
      <c r="B502" s="35" t="s">
        <v>1804</v>
      </c>
      <c r="C502" s="10" t="s">
        <v>160</v>
      </c>
      <c r="D502" s="10" t="s">
        <v>145</v>
      </c>
      <c r="E502" s="10" t="s">
        <v>500</v>
      </c>
      <c r="F502" s="10" t="s">
        <v>157</v>
      </c>
      <c r="G502" s="32" t="str">
        <f t="shared" si="31"/>
        <v>4.62</v>
      </c>
      <c r="H502" s="32" t="str">
        <f t="shared" si="32"/>
        <v>4.62.81</v>
      </c>
      <c r="I502" s="32" t="str">
        <f>VLOOKUP(C502,Hovedkonto!$C$2:$E$11,3,FALSE)</f>
        <v>Sundhedsområdet</v>
      </c>
      <c r="J502" s="32" t="str">
        <f>VLOOKUP(G502,Hovedfunktion!$E$2:$G$93,3,FALSE)</f>
        <v xml:space="preserve">SUNDHEDSUDGIFTER M.V. </v>
      </c>
      <c r="K502" s="32" t="str">
        <f>VLOOKUP(H502,Funktion!$G$2:$J$435,4,FALSE)</f>
        <v>Aktivitetsbestemt medfinansiering af sundhedsvæsenet</v>
      </c>
      <c r="L502" s="32" t="str">
        <f>VLOOKUP(F502,Dranst!$C$2:$D$10,2,FALSE)</f>
        <v>Drift</v>
      </c>
      <c r="M502" s="10" t="s">
        <v>1139</v>
      </c>
      <c r="N502" s="3" t="s">
        <v>646</v>
      </c>
    </row>
    <row r="503" spans="1:14" ht="12" x14ac:dyDescent="0.25">
      <c r="A503" s="35" t="s">
        <v>1803</v>
      </c>
      <c r="B503" s="35" t="s">
        <v>1804</v>
      </c>
      <c r="C503" s="10" t="s">
        <v>160</v>
      </c>
      <c r="D503" s="10" t="s">
        <v>145</v>
      </c>
      <c r="E503" s="10" t="s">
        <v>500</v>
      </c>
      <c r="F503" s="10" t="s">
        <v>157</v>
      </c>
      <c r="G503" s="32" t="str">
        <f t="shared" si="31"/>
        <v>4.62</v>
      </c>
      <c r="H503" s="32" t="str">
        <f t="shared" si="32"/>
        <v>4.62.81</v>
      </c>
      <c r="I503" s="32" t="str">
        <f>VLOOKUP(C503,Hovedkonto!$C$2:$E$11,3,FALSE)</f>
        <v>Sundhedsområdet</v>
      </c>
      <c r="J503" s="32" t="str">
        <f>VLOOKUP(G503,Hovedfunktion!$E$2:$G$93,3,FALSE)</f>
        <v xml:space="preserve">SUNDHEDSUDGIFTER M.V. </v>
      </c>
      <c r="K503" s="32" t="str">
        <f>VLOOKUP(H503,Funktion!$G$2:$J$435,4,FALSE)</f>
        <v>Aktivitetsbestemt medfinansiering af sundhedsvæsenet</v>
      </c>
      <c r="L503" s="32" t="str">
        <f>VLOOKUP(F503,Dranst!$C$2:$D$10,2,FALSE)</f>
        <v>Drift</v>
      </c>
      <c r="M503" s="10" t="s">
        <v>1142</v>
      </c>
      <c r="N503" s="3" t="s">
        <v>647</v>
      </c>
    </row>
    <row r="504" spans="1:14" ht="12" x14ac:dyDescent="0.25">
      <c r="A504" s="35" t="s">
        <v>1803</v>
      </c>
      <c r="B504" s="35" t="s">
        <v>1804</v>
      </c>
      <c r="C504" s="10" t="s">
        <v>160</v>
      </c>
      <c r="D504" s="10" t="s">
        <v>145</v>
      </c>
      <c r="E504" s="10" t="s">
        <v>500</v>
      </c>
      <c r="F504" s="10" t="s">
        <v>157</v>
      </c>
      <c r="G504" s="32" t="str">
        <f t="shared" si="31"/>
        <v>4.62</v>
      </c>
      <c r="H504" s="32" t="str">
        <f t="shared" si="32"/>
        <v>4.62.81</v>
      </c>
      <c r="I504" s="32" t="str">
        <f>VLOOKUP(C504,Hovedkonto!$C$2:$E$11,3,FALSE)</f>
        <v>Sundhedsområdet</v>
      </c>
      <c r="J504" s="32" t="str">
        <f>VLOOKUP(G504,Hovedfunktion!$E$2:$G$93,3,FALSE)</f>
        <v xml:space="preserve">SUNDHEDSUDGIFTER M.V. </v>
      </c>
      <c r="K504" s="32" t="str">
        <f>VLOOKUP(H504,Funktion!$G$2:$J$435,4,FALSE)</f>
        <v>Aktivitetsbestemt medfinansiering af sundhedsvæsenet</v>
      </c>
      <c r="L504" s="32" t="str">
        <f>VLOOKUP(F504,Dranst!$C$2:$D$10,2,FALSE)</f>
        <v>Drift</v>
      </c>
      <c r="M504" s="10" t="s">
        <v>1144</v>
      </c>
      <c r="N504" s="3" t="s">
        <v>648</v>
      </c>
    </row>
    <row r="505" spans="1:14" ht="12" x14ac:dyDescent="0.25">
      <c r="A505" s="35" t="s">
        <v>1803</v>
      </c>
      <c r="B505" s="35" t="s">
        <v>1804</v>
      </c>
      <c r="C505" s="10" t="s">
        <v>160</v>
      </c>
      <c r="D505" s="10" t="s">
        <v>145</v>
      </c>
      <c r="E505" s="10" t="s">
        <v>500</v>
      </c>
      <c r="F505" s="10" t="s">
        <v>157</v>
      </c>
      <c r="G505" s="32" t="str">
        <f t="shared" si="31"/>
        <v>4.62</v>
      </c>
      <c r="H505" s="32" t="str">
        <f t="shared" si="32"/>
        <v>4.62.81</v>
      </c>
      <c r="I505" s="32" t="str">
        <f>VLOOKUP(C505,Hovedkonto!$C$2:$E$11,3,FALSE)</f>
        <v>Sundhedsområdet</v>
      </c>
      <c r="J505" s="32" t="str">
        <f>VLOOKUP(G505,Hovedfunktion!$E$2:$G$93,3,FALSE)</f>
        <v xml:space="preserve">SUNDHEDSUDGIFTER M.V. </v>
      </c>
      <c r="K505" s="32" t="str">
        <f>VLOOKUP(H505,Funktion!$G$2:$J$435,4,FALSE)</f>
        <v>Aktivitetsbestemt medfinansiering af sundhedsvæsenet</v>
      </c>
      <c r="L505" s="32" t="str">
        <f>VLOOKUP(F505,Dranst!$C$2:$D$10,2,FALSE)</f>
        <v>Drift</v>
      </c>
      <c r="M505" s="10" t="s">
        <v>1145</v>
      </c>
      <c r="N505" s="3" t="s">
        <v>649</v>
      </c>
    </row>
    <row r="506" spans="1:14" ht="12" x14ac:dyDescent="0.25">
      <c r="A506" s="35" t="s">
        <v>1803</v>
      </c>
      <c r="B506" s="35" t="s">
        <v>1804</v>
      </c>
      <c r="C506" s="10" t="s">
        <v>160</v>
      </c>
      <c r="D506" s="10" t="s">
        <v>145</v>
      </c>
      <c r="E506" s="10" t="s">
        <v>500</v>
      </c>
      <c r="F506" s="10" t="s">
        <v>157</v>
      </c>
      <c r="G506" s="32" t="str">
        <f t="shared" si="31"/>
        <v>4.62</v>
      </c>
      <c r="H506" s="32" t="str">
        <f t="shared" si="32"/>
        <v>4.62.81</v>
      </c>
      <c r="I506" s="32" t="str">
        <f>VLOOKUP(C506,Hovedkonto!$C$2:$E$11,3,FALSE)</f>
        <v>Sundhedsområdet</v>
      </c>
      <c r="J506" s="32" t="str">
        <f>VLOOKUP(G506,Hovedfunktion!$E$2:$G$93,3,FALSE)</f>
        <v xml:space="preserve">SUNDHEDSUDGIFTER M.V. </v>
      </c>
      <c r="K506" s="32" t="str">
        <f>VLOOKUP(H506,Funktion!$G$2:$J$435,4,FALSE)</f>
        <v>Aktivitetsbestemt medfinansiering af sundhedsvæsenet</v>
      </c>
      <c r="L506" s="32" t="str">
        <f>VLOOKUP(F506,Dranst!$C$2:$D$10,2,FALSE)</f>
        <v>Drift</v>
      </c>
      <c r="M506" s="10" t="s">
        <v>1146</v>
      </c>
      <c r="N506" s="3" t="s">
        <v>650</v>
      </c>
    </row>
    <row r="507" spans="1:14" ht="12" x14ac:dyDescent="0.25">
      <c r="A507" s="35" t="s">
        <v>1803</v>
      </c>
      <c r="B507" s="35" t="s">
        <v>1804</v>
      </c>
      <c r="C507" s="10" t="s">
        <v>160</v>
      </c>
      <c r="D507" s="10" t="s">
        <v>145</v>
      </c>
      <c r="E507" s="10" t="s">
        <v>500</v>
      </c>
      <c r="F507" s="10" t="s">
        <v>159</v>
      </c>
      <c r="G507" s="32" t="str">
        <f t="shared" si="31"/>
        <v>4.62</v>
      </c>
      <c r="H507" s="32" t="str">
        <f t="shared" si="32"/>
        <v>4.62.81</v>
      </c>
      <c r="I507" s="32" t="str">
        <f>VLOOKUP(C507,Hovedkonto!$C$2:$E$11,3,FALSE)</f>
        <v>Sundhedsområdet</v>
      </c>
      <c r="J507" s="32" t="str">
        <f>VLOOKUP(G507,Hovedfunktion!$E$2:$G$93,3,FALSE)</f>
        <v xml:space="preserve">SUNDHEDSUDGIFTER M.V. </v>
      </c>
      <c r="K507" s="32" t="str">
        <f>VLOOKUP(H507,Funktion!$G$2:$J$435,4,FALSE)</f>
        <v>Aktivitetsbestemt medfinansiering af sundhedsvæsenet</v>
      </c>
      <c r="L507" s="32" t="str">
        <f>VLOOKUP(F507,Dranst!$C$2:$D$10,2,FALSE)</f>
        <v>Anlæg</v>
      </c>
      <c r="M507" s="10" t="s">
        <v>1136</v>
      </c>
      <c r="N507" s="3" t="str">
        <f>IF(M507="001","Anlægstilskud", IF(M507="010","Køb/salg af jord",  IF(M507="015","Køb/salg af bygninger", "Uforvent grupperingskode")))</f>
        <v>Anlægstilskud</v>
      </c>
    </row>
    <row r="508" spans="1:14" ht="12" x14ac:dyDescent="0.25">
      <c r="A508" s="35" t="s">
        <v>1803</v>
      </c>
      <c r="B508" s="35" t="s">
        <v>1804</v>
      </c>
      <c r="C508" s="10" t="s">
        <v>160</v>
      </c>
      <c r="D508" s="10" t="s">
        <v>145</v>
      </c>
      <c r="E508" s="10" t="s">
        <v>500</v>
      </c>
      <c r="F508" s="10" t="s">
        <v>159</v>
      </c>
      <c r="G508" s="32" t="str">
        <f t="shared" si="31"/>
        <v>4.62</v>
      </c>
      <c r="H508" s="32" t="str">
        <f t="shared" si="32"/>
        <v>4.62.81</v>
      </c>
      <c r="I508" s="32" t="str">
        <f>VLOOKUP(C508,Hovedkonto!$C$2:$E$11,3,FALSE)</f>
        <v>Sundhedsområdet</v>
      </c>
      <c r="J508" s="32" t="str">
        <f>VLOOKUP(G508,Hovedfunktion!$E$2:$G$93,3,FALSE)</f>
        <v xml:space="preserve">SUNDHEDSUDGIFTER M.V. </v>
      </c>
      <c r="K508" s="32" t="str">
        <f>VLOOKUP(H508,Funktion!$G$2:$J$435,4,FALSE)</f>
        <v>Aktivitetsbestemt medfinansiering af sundhedsvæsenet</v>
      </c>
      <c r="L508" s="32" t="str">
        <f>VLOOKUP(F508,Dranst!$C$2:$D$10,2,FALSE)</f>
        <v>Anlæg</v>
      </c>
      <c r="M508" s="10" t="s">
        <v>1137</v>
      </c>
      <c r="N508" s="3" t="str">
        <f>IF(M508="001","Anlægstilskud", IF(M508="010","Køb/salg af jord",  IF(M508="015","Køb/salg af bygninger", "Uforvent grupperingskode")))</f>
        <v>Køb/salg af jord</v>
      </c>
    </row>
    <row r="509" spans="1:14" ht="12" x14ac:dyDescent="0.25">
      <c r="A509" s="35" t="s">
        <v>1803</v>
      </c>
      <c r="B509" s="35" t="s">
        <v>1804</v>
      </c>
      <c r="C509" s="10" t="s">
        <v>160</v>
      </c>
      <c r="D509" s="10" t="s">
        <v>145</v>
      </c>
      <c r="E509" s="10" t="s">
        <v>500</v>
      </c>
      <c r="F509" s="10" t="s">
        <v>159</v>
      </c>
      <c r="G509" s="32" t="str">
        <f t="shared" si="31"/>
        <v>4.62</v>
      </c>
      <c r="H509" s="32" t="str">
        <f t="shared" si="32"/>
        <v>4.62.81</v>
      </c>
      <c r="I509" s="32" t="str">
        <f>VLOOKUP(C509,Hovedkonto!$C$2:$E$11,3,FALSE)</f>
        <v>Sundhedsområdet</v>
      </c>
      <c r="J509" s="32" t="str">
        <f>VLOOKUP(G509,Hovedfunktion!$E$2:$G$93,3,FALSE)</f>
        <v xml:space="preserve">SUNDHEDSUDGIFTER M.V. </v>
      </c>
      <c r="K509" s="32" t="str">
        <f>VLOOKUP(H509,Funktion!$G$2:$J$435,4,FALSE)</f>
        <v>Aktivitetsbestemt medfinansiering af sundhedsvæsenet</v>
      </c>
      <c r="L509" s="32" t="str">
        <f>VLOOKUP(F509,Dranst!$C$2:$D$10,2,FALSE)</f>
        <v>Anlæg</v>
      </c>
      <c r="M509" s="10" t="s">
        <v>16</v>
      </c>
      <c r="N509" s="3" t="str">
        <f>IF(M509="001","Anlægstilskud", IF(M509="010","Køb/salg af jord",  IF(M509="015","Køb/salg af bygninger", "Uforvent grupperingskode")))</f>
        <v>Køb/salg af bygninger</v>
      </c>
    </row>
    <row r="510" spans="1:14" ht="12" x14ac:dyDescent="0.25">
      <c r="A510" s="35" t="s">
        <v>1803</v>
      </c>
      <c r="B510" s="35" t="s">
        <v>1804</v>
      </c>
      <c r="C510" s="10" t="s">
        <v>160</v>
      </c>
      <c r="D510" s="10" t="s">
        <v>145</v>
      </c>
      <c r="E510" s="10" t="s">
        <v>526</v>
      </c>
      <c r="F510" s="10" t="s">
        <v>157</v>
      </c>
      <c r="G510" s="32" t="str">
        <f t="shared" si="31"/>
        <v>4.62</v>
      </c>
      <c r="H510" s="32" t="str">
        <f t="shared" si="32"/>
        <v>4.62.82</v>
      </c>
      <c r="I510" s="32" t="str">
        <f>VLOOKUP(C510,Hovedkonto!$C$2:$E$11,3,FALSE)</f>
        <v>Sundhedsområdet</v>
      </c>
      <c r="J510" s="32" t="str">
        <f>VLOOKUP(G510,Hovedfunktion!$E$2:$G$93,3,FALSE)</f>
        <v xml:space="preserve">SUNDHEDSUDGIFTER M.V. </v>
      </c>
      <c r="K510" s="32" t="str">
        <f>VLOOKUP(H510,Funktion!$G$2:$J$435,4,FALSE)</f>
        <v>Kommunal genoptræning og vedligeholdelsestræning</v>
      </c>
      <c r="L510" s="32" t="str">
        <f>VLOOKUP(F510,Dranst!$C$2:$D$10,2,FALSE)</f>
        <v>Drift</v>
      </c>
      <c r="M510" s="10" t="s">
        <v>1136</v>
      </c>
      <c r="N510" s="3" t="s">
        <v>252</v>
      </c>
    </row>
    <row r="511" spans="1:14" ht="12" x14ac:dyDescent="0.25">
      <c r="A511" s="35" t="s">
        <v>1803</v>
      </c>
      <c r="B511" s="35" t="s">
        <v>1804</v>
      </c>
      <c r="C511" s="10" t="s">
        <v>160</v>
      </c>
      <c r="D511" s="10" t="s">
        <v>145</v>
      </c>
      <c r="E511" s="10" t="s">
        <v>526</v>
      </c>
      <c r="F511" s="10" t="s">
        <v>157</v>
      </c>
      <c r="G511" s="32" t="str">
        <f t="shared" si="31"/>
        <v>4.62</v>
      </c>
      <c r="H511" s="32" t="str">
        <f t="shared" si="32"/>
        <v>4.62.82</v>
      </c>
      <c r="I511" s="32" t="str">
        <f>VLOOKUP(C511,Hovedkonto!$C$2:$E$11,3,FALSE)</f>
        <v>Sundhedsområdet</v>
      </c>
      <c r="J511" s="32" t="str">
        <f>VLOOKUP(G511,Hovedfunktion!$E$2:$G$93,3,FALSE)</f>
        <v xml:space="preserve">SUNDHEDSUDGIFTER M.V. </v>
      </c>
      <c r="K511" s="32" t="str">
        <f>VLOOKUP(H511,Funktion!$G$2:$J$435,4,FALSE)</f>
        <v>Kommunal genoptræning og vedligeholdelsestræning</v>
      </c>
      <c r="L511" s="32" t="str">
        <f>VLOOKUP(F511,Dranst!$C$2:$D$10,2,FALSE)</f>
        <v>Drift</v>
      </c>
      <c r="M511" s="10" t="s">
        <v>1138</v>
      </c>
      <c r="N511" s="3" t="s">
        <v>1815</v>
      </c>
    </row>
    <row r="512" spans="1:14" ht="12" x14ac:dyDescent="0.25">
      <c r="A512" s="35" t="s">
        <v>1803</v>
      </c>
      <c r="B512" s="35" t="s">
        <v>1804</v>
      </c>
      <c r="C512" s="10" t="s">
        <v>160</v>
      </c>
      <c r="D512" s="10" t="s">
        <v>145</v>
      </c>
      <c r="E512" s="10" t="s">
        <v>526</v>
      </c>
      <c r="F512" s="10" t="s">
        <v>157</v>
      </c>
      <c r="G512" s="32" t="str">
        <f t="shared" si="31"/>
        <v>4.62</v>
      </c>
      <c r="H512" s="32" t="str">
        <f t="shared" si="32"/>
        <v>4.62.82</v>
      </c>
      <c r="I512" s="32" t="str">
        <f>VLOOKUP(C512,Hovedkonto!$C$2:$E$11,3,FALSE)</f>
        <v>Sundhedsområdet</v>
      </c>
      <c r="J512" s="32" t="str">
        <f>VLOOKUP(G512,Hovedfunktion!$E$2:$G$93,3,FALSE)</f>
        <v xml:space="preserve">SUNDHEDSUDGIFTER M.V. </v>
      </c>
      <c r="K512" s="32" t="str">
        <f>VLOOKUP(H512,Funktion!$G$2:$J$435,4,FALSE)</f>
        <v>Kommunal genoptræning og vedligeholdelsestræning</v>
      </c>
      <c r="L512" s="32" t="str">
        <f>VLOOKUP(F512,Dranst!$C$2:$D$10,2,FALSE)</f>
        <v>Drift</v>
      </c>
      <c r="M512" s="10" t="s">
        <v>1139</v>
      </c>
      <c r="N512" s="3" t="s">
        <v>651</v>
      </c>
    </row>
    <row r="513" spans="1:14" ht="12" x14ac:dyDescent="0.25">
      <c r="A513" s="35" t="s">
        <v>1803</v>
      </c>
      <c r="B513" s="35" t="s">
        <v>1804</v>
      </c>
      <c r="C513" s="10" t="s">
        <v>160</v>
      </c>
      <c r="D513" s="10" t="s">
        <v>145</v>
      </c>
      <c r="E513" s="10" t="s">
        <v>526</v>
      </c>
      <c r="F513" s="10" t="s">
        <v>157</v>
      </c>
      <c r="G513" s="32" t="str">
        <f t="shared" si="31"/>
        <v>4.62</v>
      </c>
      <c r="H513" s="32" t="str">
        <f t="shared" si="32"/>
        <v>4.62.82</v>
      </c>
      <c r="I513" s="32" t="str">
        <f>VLOOKUP(C513,Hovedkonto!$C$2:$E$11,3,FALSE)</f>
        <v>Sundhedsområdet</v>
      </c>
      <c r="J513" s="32" t="str">
        <f>VLOOKUP(G513,Hovedfunktion!$E$2:$G$93,3,FALSE)</f>
        <v xml:space="preserve">SUNDHEDSUDGIFTER M.V. </v>
      </c>
      <c r="K513" s="32" t="str">
        <f>VLOOKUP(H513,Funktion!$G$2:$J$435,4,FALSE)</f>
        <v>Kommunal genoptræning og vedligeholdelsestræning</v>
      </c>
      <c r="L513" s="32" t="str">
        <f>VLOOKUP(F513,Dranst!$C$2:$D$10,2,FALSE)</f>
        <v>Drift</v>
      </c>
      <c r="M513" s="10" t="s">
        <v>1203</v>
      </c>
      <c r="N513" s="3" t="s">
        <v>1204</v>
      </c>
    </row>
    <row r="514" spans="1:14" ht="12" x14ac:dyDescent="0.25">
      <c r="A514" s="35" t="s">
        <v>1803</v>
      </c>
      <c r="B514" s="35" t="s">
        <v>1804</v>
      </c>
      <c r="C514" s="10" t="s">
        <v>160</v>
      </c>
      <c r="D514" s="10" t="s">
        <v>145</v>
      </c>
      <c r="E514" s="10" t="s">
        <v>526</v>
      </c>
      <c r="F514" s="10" t="s">
        <v>159</v>
      </c>
      <c r="G514" s="32" t="str">
        <f t="shared" ref="G514:G577" si="36">CONCATENATE(C514,".",D514)</f>
        <v>4.62</v>
      </c>
      <c r="H514" s="32" t="str">
        <f t="shared" ref="H514:H577" si="37">CONCATENATE(C514,".",D514,".",E514)</f>
        <v>4.62.82</v>
      </c>
      <c r="I514" s="32" t="str">
        <f>VLOOKUP(C514,Hovedkonto!$C$2:$E$11,3,FALSE)</f>
        <v>Sundhedsområdet</v>
      </c>
      <c r="J514" s="32" t="str">
        <f>VLOOKUP(G514,Hovedfunktion!$E$2:$G$93,3,FALSE)</f>
        <v xml:space="preserve">SUNDHEDSUDGIFTER M.V. </v>
      </c>
      <c r="K514" s="32" t="str">
        <f>VLOOKUP(H514,Funktion!$G$2:$J$435,4,FALSE)</f>
        <v>Kommunal genoptræning og vedligeholdelsestræning</v>
      </c>
      <c r="L514" s="32" t="str">
        <f>VLOOKUP(F514,Dranst!$C$2:$D$10,2,FALSE)</f>
        <v>Anlæg</v>
      </c>
      <c r="M514" s="10" t="s">
        <v>1136</v>
      </c>
      <c r="N514" s="3" t="str">
        <f>IF(M514="001","Anlægstilskud", IF(M514="010","Køb/salg af jord",  IF(M514="015","Køb/salg af bygninger", "Uforvent grupperingskode")))</f>
        <v>Anlægstilskud</v>
      </c>
    </row>
    <row r="515" spans="1:14" ht="12" x14ac:dyDescent="0.25">
      <c r="A515" s="35" t="s">
        <v>1803</v>
      </c>
      <c r="B515" s="35" t="s">
        <v>1804</v>
      </c>
      <c r="C515" s="10" t="s">
        <v>160</v>
      </c>
      <c r="D515" s="10" t="s">
        <v>145</v>
      </c>
      <c r="E515" s="10" t="s">
        <v>526</v>
      </c>
      <c r="F515" s="10" t="s">
        <v>159</v>
      </c>
      <c r="G515" s="32" t="str">
        <f t="shared" si="36"/>
        <v>4.62</v>
      </c>
      <c r="H515" s="32" t="str">
        <f t="shared" si="37"/>
        <v>4.62.82</v>
      </c>
      <c r="I515" s="32" t="str">
        <f>VLOOKUP(C515,Hovedkonto!$C$2:$E$11,3,FALSE)</f>
        <v>Sundhedsområdet</v>
      </c>
      <c r="J515" s="32" t="str">
        <f>VLOOKUP(G515,Hovedfunktion!$E$2:$G$93,3,FALSE)</f>
        <v xml:space="preserve">SUNDHEDSUDGIFTER M.V. </v>
      </c>
      <c r="K515" s="32" t="str">
        <f>VLOOKUP(H515,Funktion!$G$2:$J$435,4,FALSE)</f>
        <v>Kommunal genoptræning og vedligeholdelsestræning</v>
      </c>
      <c r="L515" s="32" t="str">
        <f>VLOOKUP(F515,Dranst!$C$2:$D$10,2,FALSE)</f>
        <v>Anlæg</v>
      </c>
      <c r="M515" s="10" t="s">
        <v>1137</v>
      </c>
      <c r="N515" s="3" t="str">
        <f>IF(M515="001","Anlægstilskud", IF(M515="010","Køb/salg af jord",  IF(M515="015","Køb/salg af bygninger", "Uforvent grupperingskode")))</f>
        <v>Køb/salg af jord</v>
      </c>
    </row>
    <row r="516" spans="1:14" ht="12" x14ac:dyDescent="0.25">
      <c r="A516" s="35" t="s">
        <v>1803</v>
      </c>
      <c r="B516" s="35" t="s">
        <v>1804</v>
      </c>
      <c r="C516" s="10" t="s">
        <v>160</v>
      </c>
      <c r="D516" s="10" t="s">
        <v>145</v>
      </c>
      <c r="E516" s="10" t="s">
        <v>526</v>
      </c>
      <c r="F516" s="10" t="s">
        <v>159</v>
      </c>
      <c r="G516" s="32" t="str">
        <f t="shared" si="36"/>
        <v>4.62</v>
      </c>
      <c r="H516" s="32" t="str">
        <f t="shared" si="37"/>
        <v>4.62.82</v>
      </c>
      <c r="I516" s="32" t="str">
        <f>VLOOKUP(C516,Hovedkonto!$C$2:$E$11,3,FALSE)</f>
        <v>Sundhedsområdet</v>
      </c>
      <c r="J516" s="32" t="str">
        <f>VLOOKUP(G516,Hovedfunktion!$E$2:$G$93,3,FALSE)</f>
        <v xml:space="preserve">SUNDHEDSUDGIFTER M.V. </v>
      </c>
      <c r="K516" s="32" t="str">
        <f>VLOOKUP(H516,Funktion!$G$2:$J$435,4,FALSE)</f>
        <v>Kommunal genoptræning og vedligeholdelsestræning</v>
      </c>
      <c r="L516" s="32" t="str">
        <f>VLOOKUP(F516,Dranst!$C$2:$D$10,2,FALSE)</f>
        <v>Anlæg</v>
      </c>
      <c r="M516" s="10" t="s">
        <v>16</v>
      </c>
      <c r="N516" s="3" t="str">
        <f>IF(M516="001","Anlægstilskud", IF(M516="010","Køb/salg af jord",  IF(M516="015","Køb/salg af bygninger", "Uforvent grupperingskode")))</f>
        <v>Køb/salg af bygninger</v>
      </c>
    </row>
    <row r="517" spans="1:14" ht="12" x14ac:dyDescent="0.25">
      <c r="A517" s="35" t="s">
        <v>1803</v>
      </c>
      <c r="B517" s="35" t="s">
        <v>1804</v>
      </c>
      <c r="C517" s="10" t="s">
        <v>160</v>
      </c>
      <c r="D517" s="10" t="s">
        <v>145</v>
      </c>
      <c r="E517" s="10" t="s">
        <v>527</v>
      </c>
      <c r="F517" s="10" t="s">
        <v>157</v>
      </c>
      <c r="G517" s="32" t="str">
        <f t="shared" si="36"/>
        <v>4.62</v>
      </c>
      <c r="H517" s="32" t="str">
        <f t="shared" si="37"/>
        <v>4.62.84</v>
      </c>
      <c r="I517" s="32" t="str">
        <f>VLOOKUP(C517,Hovedkonto!$C$2:$E$11,3,FALSE)</f>
        <v>Sundhedsområdet</v>
      </c>
      <c r="J517" s="32" t="str">
        <f>VLOOKUP(G517,Hovedfunktion!$E$2:$G$93,3,FALSE)</f>
        <v xml:space="preserve">SUNDHEDSUDGIFTER M.V. </v>
      </c>
      <c r="K517" s="32" t="str">
        <f>VLOOKUP(H517,Funktion!$G$2:$J$435,4,FALSE)</f>
        <v>Vederlagsfri behandling hos en fysioterapeut</v>
      </c>
      <c r="L517" s="32" t="str">
        <f>VLOOKUP(F517,Dranst!$C$2:$D$10,2,FALSE)</f>
        <v>Drift</v>
      </c>
      <c r="M517" s="10" t="s">
        <v>1136</v>
      </c>
      <c r="N517" s="3" t="s">
        <v>1215</v>
      </c>
    </row>
    <row r="518" spans="1:14" ht="12" x14ac:dyDescent="0.25">
      <c r="A518" s="35" t="s">
        <v>1803</v>
      </c>
      <c r="B518" s="35" t="s">
        <v>1804</v>
      </c>
      <c r="C518" s="10" t="s">
        <v>160</v>
      </c>
      <c r="D518" s="10" t="s">
        <v>145</v>
      </c>
      <c r="E518" s="10" t="s">
        <v>527</v>
      </c>
      <c r="F518" s="10" t="s">
        <v>159</v>
      </c>
      <c r="G518" s="32" t="str">
        <f t="shared" si="36"/>
        <v>4.62</v>
      </c>
      <c r="H518" s="32" t="str">
        <f t="shared" si="37"/>
        <v>4.62.84</v>
      </c>
      <c r="I518" s="32" t="str">
        <f>VLOOKUP(C518,Hovedkonto!$C$2:$E$11,3,FALSE)</f>
        <v>Sundhedsområdet</v>
      </c>
      <c r="J518" s="32" t="str">
        <f>VLOOKUP(G518,Hovedfunktion!$E$2:$G$93,3,FALSE)</f>
        <v xml:space="preserve">SUNDHEDSUDGIFTER M.V. </v>
      </c>
      <c r="K518" s="32" t="str">
        <f>VLOOKUP(H518,Funktion!$G$2:$J$435,4,FALSE)</f>
        <v>Vederlagsfri behandling hos en fysioterapeut</v>
      </c>
      <c r="L518" s="32" t="str">
        <f>VLOOKUP(F518,Dranst!$C$2:$D$10,2,FALSE)</f>
        <v>Anlæg</v>
      </c>
      <c r="M518" s="10" t="s">
        <v>1136</v>
      </c>
      <c r="N518" s="3" t="str">
        <f>IF(M518="001","Anlægstilskud", IF(M518="010","Køb/salg af jord",  IF(M518="015","Køb/salg af bygninger", "Uforvent grupperingskode")))</f>
        <v>Anlægstilskud</v>
      </c>
    </row>
    <row r="519" spans="1:14" ht="12" x14ac:dyDescent="0.25">
      <c r="A519" s="35" t="s">
        <v>1803</v>
      </c>
      <c r="B519" s="35" t="s">
        <v>1804</v>
      </c>
      <c r="C519" s="10" t="s">
        <v>160</v>
      </c>
      <c r="D519" s="10" t="s">
        <v>145</v>
      </c>
      <c r="E519" s="10" t="s">
        <v>527</v>
      </c>
      <c r="F519" s="10" t="s">
        <v>159</v>
      </c>
      <c r="G519" s="32" t="str">
        <f t="shared" si="36"/>
        <v>4.62</v>
      </c>
      <c r="H519" s="32" t="str">
        <f t="shared" si="37"/>
        <v>4.62.84</v>
      </c>
      <c r="I519" s="32" t="str">
        <f>VLOOKUP(C519,Hovedkonto!$C$2:$E$11,3,FALSE)</f>
        <v>Sundhedsområdet</v>
      </c>
      <c r="J519" s="32" t="str">
        <f>VLOOKUP(G519,Hovedfunktion!$E$2:$G$93,3,FALSE)</f>
        <v xml:space="preserve">SUNDHEDSUDGIFTER M.V. </v>
      </c>
      <c r="K519" s="32" t="str">
        <f>VLOOKUP(H519,Funktion!$G$2:$J$435,4,FALSE)</f>
        <v>Vederlagsfri behandling hos en fysioterapeut</v>
      </c>
      <c r="L519" s="32" t="str">
        <f>VLOOKUP(F519,Dranst!$C$2:$D$10,2,FALSE)</f>
        <v>Anlæg</v>
      </c>
      <c r="M519" s="10" t="s">
        <v>1137</v>
      </c>
      <c r="N519" s="3" t="str">
        <f>IF(M519="001","Anlægstilskud", IF(M519="010","Køb/salg af jord",  IF(M519="015","Køb/salg af bygninger", "Uforvent grupperingskode")))</f>
        <v>Køb/salg af jord</v>
      </c>
    </row>
    <row r="520" spans="1:14" ht="12" x14ac:dyDescent="0.25">
      <c r="A520" s="35" t="s">
        <v>1803</v>
      </c>
      <c r="B520" s="35" t="s">
        <v>1804</v>
      </c>
      <c r="C520" s="10" t="s">
        <v>160</v>
      </c>
      <c r="D520" s="10" t="s">
        <v>145</v>
      </c>
      <c r="E520" s="10" t="s">
        <v>527</v>
      </c>
      <c r="F520" s="10" t="s">
        <v>159</v>
      </c>
      <c r="G520" s="32" t="str">
        <f t="shared" si="36"/>
        <v>4.62</v>
      </c>
      <c r="H520" s="32" t="str">
        <f t="shared" si="37"/>
        <v>4.62.84</v>
      </c>
      <c r="I520" s="32" t="str">
        <f>VLOOKUP(C520,Hovedkonto!$C$2:$E$11,3,FALSE)</f>
        <v>Sundhedsområdet</v>
      </c>
      <c r="J520" s="32" t="str">
        <f>VLOOKUP(G520,Hovedfunktion!$E$2:$G$93,3,FALSE)</f>
        <v xml:space="preserve">SUNDHEDSUDGIFTER M.V. </v>
      </c>
      <c r="K520" s="32" t="str">
        <f>VLOOKUP(H520,Funktion!$G$2:$J$435,4,FALSE)</f>
        <v>Vederlagsfri behandling hos en fysioterapeut</v>
      </c>
      <c r="L520" s="32" t="str">
        <f>VLOOKUP(F520,Dranst!$C$2:$D$10,2,FALSE)</f>
        <v>Anlæg</v>
      </c>
      <c r="M520" s="10" t="s">
        <v>16</v>
      </c>
      <c r="N520" s="3" t="str">
        <f>IF(M520="001","Anlægstilskud", IF(M520="010","Køb/salg af jord",  IF(M520="015","Køb/salg af bygninger", "Uforvent grupperingskode")))</f>
        <v>Køb/salg af bygninger</v>
      </c>
    </row>
    <row r="521" spans="1:14" ht="12" x14ac:dyDescent="0.25">
      <c r="A521" s="35" t="s">
        <v>1803</v>
      </c>
      <c r="B521" s="35" t="s">
        <v>1804</v>
      </c>
      <c r="C521" s="10" t="s">
        <v>160</v>
      </c>
      <c r="D521" s="10" t="s">
        <v>145</v>
      </c>
      <c r="E521" s="10" t="s">
        <v>502</v>
      </c>
      <c r="F521" s="10" t="s">
        <v>157</v>
      </c>
      <c r="G521" s="32" t="str">
        <f t="shared" si="36"/>
        <v>4.62</v>
      </c>
      <c r="H521" s="32" t="str">
        <f t="shared" si="37"/>
        <v>4.62.85</v>
      </c>
      <c r="I521" s="32" t="str">
        <f>VLOOKUP(C521,Hovedkonto!$C$2:$E$11,3,FALSE)</f>
        <v>Sundhedsområdet</v>
      </c>
      <c r="J521" s="32" t="str">
        <f>VLOOKUP(G521,Hovedfunktion!$E$2:$G$93,3,FALSE)</f>
        <v xml:space="preserve">SUNDHEDSUDGIFTER M.V. </v>
      </c>
      <c r="K521" s="32" t="str">
        <f>VLOOKUP(H521,Funktion!$G$2:$J$435,4,FALSE)</f>
        <v>Kommunal tandpleje</v>
      </c>
      <c r="L521" s="32" t="str">
        <f>VLOOKUP(F521,Dranst!$C$2:$D$10,2,FALSE)</f>
        <v>Drift</v>
      </c>
      <c r="M521" s="10" t="s">
        <v>1136</v>
      </c>
      <c r="N521" s="3" t="s">
        <v>652</v>
      </c>
    </row>
    <row r="522" spans="1:14" ht="12" x14ac:dyDescent="0.25">
      <c r="A522" s="35" t="s">
        <v>1803</v>
      </c>
      <c r="B522" s="35" t="s">
        <v>1804</v>
      </c>
      <c r="C522" s="10" t="s">
        <v>160</v>
      </c>
      <c r="D522" s="10" t="s">
        <v>145</v>
      </c>
      <c r="E522" s="10" t="s">
        <v>502</v>
      </c>
      <c r="F522" s="10" t="s">
        <v>157</v>
      </c>
      <c r="G522" s="32" t="str">
        <f t="shared" si="36"/>
        <v>4.62</v>
      </c>
      <c r="H522" s="32" t="str">
        <f t="shared" si="37"/>
        <v>4.62.85</v>
      </c>
      <c r="I522" s="32" t="str">
        <f>VLOOKUP(C522,Hovedkonto!$C$2:$E$11,3,FALSE)</f>
        <v>Sundhedsområdet</v>
      </c>
      <c r="J522" s="32" t="str">
        <f>VLOOKUP(G522,Hovedfunktion!$E$2:$G$93,3,FALSE)</f>
        <v xml:space="preserve">SUNDHEDSUDGIFTER M.V. </v>
      </c>
      <c r="K522" s="32" t="str">
        <f>VLOOKUP(H522,Funktion!$G$2:$J$435,4,FALSE)</f>
        <v>Kommunal tandpleje</v>
      </c>
      <c r="L522" s="32" t="str">
        <f>VLOOKUP(F522,Dranst!$C$2:$D$10,2,FALSE)</f>
        <v>Drift</v>
      </c>
      <c r="M522" s="10" t="s">
        <v>1138</v>
      </c>
      <c r="N522" s="3" t="s">
        <v>653</v>
      </c>
    </row>
    <row r="523" spans="1:14" ht="12" x14ac:dyDescent="0.25">
      <c r="A523" s="35" t="s">
        <v>1803</v>
      </c>
      <c r="B523" s="35" t="s">
        <v>1804</v>
      </c>
      <c r="C523" s="10" t="s">
        <v>160</v>
      </c>
      <c r="D523" s="10" t="s">
        <v>145</v>
      </c>
      <c r="E523" s="10" t="s">
        <v>502</v>
      </c>
      <c r="F523" s="10" t="s">
        <v>157</v>
      </c>
      <c r="G523" s="32" t="str">
        <f t="shared" si="36"/>
        <v>4.62</v>
      </c>
      <c r="H523" s="32" t="str">
        <f t="shared" si="37"/>
        <v>4.62.85</v>
      </c>
      <c r="I523" s="32" t="str">
        <f>VLOOKUP(C523,Hovedkonto!$C$2:$E$11,3,FALSE)</f>
        <v>Sundhedsområdet</v>
      </c>
      <c r="J523" s="32" t="str">
        <f>VLOOKUP(G523,Hovedfunktion!$E$2:$G$93,3,FALSE)</f>
        <v xml:space="preserve">SUNDHEDSUDGIFTER M.V. </v>
      </c>
      <c r="K523" s="32" t="str">
        <f>VLOOKUP(H523,Funktion!$G$2:$J$435,4,FALSE)</f>
        <v>Kommunal tandpleje</v>
      </c>
      <c r="L523" s="32" t="str">
        <f>VLOOKUP(F523,Dranst!$C$2:$D$10,2,FALSE)</f>
        <v>Drift</v>
      </c>
      <c r="M523" s="10" t="s">
        <v>1139</v>
      </c>
      <c r="N523" s="3" t="s">
        <v>654</v>
      </c>
    </row>
    <row r="524" spans="1:14" ht="12" x14ac:dyDescent="0.25">
      <c r="A524" s="35" t="s">
        <v>1803</v>
      </c>
      <c r="B524" s="35" t="s">
        <v>1804</v>
      </c>
      <c r="C524" s="10" t="s">
        <v>160</v>
      </c>
      <c r="D524" s="10" t="s">
        <v>145</v>
      </c>
      <c r="E524" s="10" t="s">
        <v>502</v>
      </c>
      <c r="F524" s="10" t="s">
        <v>157</v>
      </c>
      <c r="G524" s="32" t="str">
        <f t="shared" si="36"/>
        <v>4.62</v>
      </c>
      <c r="H524" s="32" t="str">
        <f t="shared" si="37"/>
        <v>4.62.85</v>
      </c>
      <c r="I524" s="32" t="str">
        <f>VLOOKUP(C524,Hovedkonto!$C$2:$E$11,3,FALSE)</f>
        <v>Sundhedsområdet</v>
      </c>
      <c r="J524" s="32" t="str">
        <f>VLOOKUP(G524,Hovedfunktion!$E$2:$G$93,3,FALSE)</f>
        <v xml:space="preserve">SUNDHEDSUDGIFTER M.V. </v>
      </c>
      <c r="K524" s="32" t="str">
        <f>VLOOKUP(H524,Funktion!$G$2:$J$435,4,FALSE)</f>
        <v>Kommunal tandpleje</v>
      </c>
      <c r="L524" s="32" t="str">
        <f>VLOOKUP(F524,Dranst!$C$2:$D$10,2,FALSE)</f>
        <v>Drift</v>
      </c>
      <c r="M524" s="10" t="s">
        <v>1142</v>
      </c>
      <c r="N524" s="3" t="s">
        <v>655</v>
      </c>
    </row>
    <row r="525" spans="1:14" ht="12" x14ac:dyDescent="0.25">
      <c r="A525" s="35" t="s">
        <v>1803</v>
      </c>
      <c r="B525" s="35" t="s">
        <v>1804</v>
      </c>
      <c r="C525" s="10" t="s">
        <v>160</v>
      </c>
      <c r="D525" s="10" t="s">
        <v>145</v>
      </c>
      <c r="E525" s="10" t="s">
        <v>502</v>
      </c>
      <c r="F525" s="10" t="s">
        <v>157</v>
      </c>
      <c r="G525" s="32" t="str">
        <f t="shared" si="36"/>
        <v>4.62</v>
      </c>
      <c r="H525" s="32" t="str">
        <f t="shared" si="37"/>
        <v>4.62.85</v>
      </c>
      <c r="I525" s="32" t="str">
        <f>VLOOKUP(C525,Hovedkonto!$C$2:$E$11,3,FALSE)</f>
        <v>Sundhedsområdet</v>
      </c>
      <c r="J525" s="32" t="str">
        <f>VLOOKUP(G525,Hovedfunktion!$E$2:$G$93,3,FALSE)</f>
        <v xml:space="preserve">SUNDHEDSUDGIFTER M.V. </v>
      </c>
      <c r="K525" s="32" t="str">
        <f>VLOOKUP(H525,Funktion!$G$2:$J$435,4,FALSE)</f>
        <v>Kommunal tandpleje</v>
      </c>
      <c r="L525" s="32" t="str">
        <f>VLOOKUP(F525,Dranst!$C$2:$D$10,2,FALSE)</f>
        <v>Drift</v>
      </c>
      <c r="M525" s="10" t="s">
        <v>1144</v>
      </c>
      <c r="N525" s="3" t="s">
        <v>656</v>
      </c>
    </row>
    <row r="526" spans="1:14" ht="12" x14ac:dyDescent="0.25">
      <c r="A526" s="35" t="s">
        <v>1803</v>
      </c>
      <c r="B526" s="35" t="s">
        <v>1804</v>
      </c>
      <c r="C526" s="10" t="s">
        <v>160</v>
      </c>
      <c r="D526" s="10" t="s">
        <v>145</v>
      </c>
      <c r="E526" s="10" t="s">
        <v>502</v>
      </c>
      <c r="F526" s="10" t="s">
        <v>159</v>
      </c>
      <c r="G526" s="32" t="str">
        <f t="shared" si="36"/>
        <v>4.62</v>
      </c>
      <c r="H526" s="32" t="str">
        <f t="shared" si="37"/>
        <v>4.62.85</v>
      </c>
      <c r="I526" s="32" t="str">
        <f>VLOOKUP(C526,Hovedkonto!$C$2:$E$11,3,FALSE)</f>
        <v>Sundhedsområdet</v>
      </c>
      <c r="J526" s="32" t="str">
        <f>VLOOKUP(G526,Hovedfunktion!$E$2:$G$93,3,FALSE)</f>
        <v xml:space="preserve">SUNDHEDSUDGIFTER M.V. </v>
      </c>
      <c r="K526" s="32" t="str">
        <f>VLOOKUP(H526,Funktion!$G$2:$J$435,4,FALSE)</f>
        <v>Kommunal tandpleje</v>
      </c>
      <c r="L526" s="32" t="str">
        <f>VLOOKUP(F526,Dranst!$C$2:$D$10,2,FALSE)</f>
        <v>Anlæg</v>
      </c>
      <c r="M526" s="10" t="s">
        <v>1136</v>
      </c>
      <c r="N526" s="3" t="str">
        <f>IF(M526="001","Anlægstilskud", IF(M526="010","Køb/salg af jord",  IF(M526="015","Køb/salg af bygninger", "Uforvent grupperingskode")))</f>
        <v>Anlægstilskud</v>
      </c>
    </row>
    <row r="527" spans="1:14" ht="12" x14ac:dyDescent="0.25">
      <c r="A527" s="35" t="s">
        <v>1803</v>
      </c>
      <c r="B527" s="35" t="s">
        <v>1804</v>
      </c>
      <c r="C527" s="10" t="s">
        <v>160</v>
      </c>
      <c r="D527" s="10" t="s">
        <v>145</v>
      </c>
      <c r="E527" s="10" t="s">
        <v>502</v>
      </c>
      <c r="F527" s="10" t="s">
        <v>159</v>
      </c>
      <c r="G527" s="32" t="str">
        <f t="shared" si="36"/>
        <v>4.62</v>
      </c>
      <c r="H527" s="32" t="str">
        <f t="shared" si="37"/>
        <v>4.62.85</v>
      </c>
      <c r="I527" s="32" t="str">
        <f>VLOOKUP(C527,Hovedkonto!$C$2:$E$11,3,FALSE)</f>
        <v>Sundhedsområdet</v>
      </c>
      <c r="J527" s="32" t="str">
        <f>VLOOKUP(G527,Hovedfunktion!$E$2:$G$93,3,FALSE)</f>
        <v xml:space="preserve">SUNDHEDSUDGIFTER M.V. </v>
      </c>
      <c r="K527" s="32" t="str">
        <f>VLOOKUP(H527,Funktion!$G$2:$J$435,4,FALSE)</f>
        <v>Kommunal tandpleje</v>
      </c>
      <c r="L527" s="32" t="str">
        <f>VLOOKUP(F527,Dranst!$C$2:$D$10,2,FALSE)</f>
        <v>Anlæg</v>
      </c>
      <c r="M527" s="10" t="s">
        <v>1137</v>
      </c>
      <c r="N527" s="3" t="str">
        <f>IF(M527="001","Anlægstilskud", IF(M527="010","Køb/salg af jord",  IF(M527="015","Køb/salg af bygninger", "Uforvent grupperingskode")))</f>
        <v>Køb/salg af jord</v>
      </c>
    </row>
    <row r="528" spans="1:14" ht="12" x14ac:dyDescent="0.25">
      <c r="A528" s="35" t="s">
        <v>1803</v>
      </c>
      <c r="B528" s="35" t="s">
        <v>1804</v>
      </c>
      <c r="C528" s="10" t="s">
        <v>160</v>
      </c>
      <c r="D528" s="10" t="s">
        <v>145</v>
      </c>
      <c r="E528" s="10" t="s">
        <v>502</v>
      </c>
      <c r="F528" s="10" t="s">
        <v>159</v>
      </c>
      <c r="G528" s="32" t="str">
        <f t="shared" si="36"/>
        <v>4.62</v>
      </c>
      <c r="H528" s="32" t="str">
        <f t="shared" si="37"/>
        <v>4.62.85</v>
      </c>
      <c r="I528" s="32" t="str">
        <f>VLOOKUP(C528,Hovedkonto!$C$2:$E$11,3,FALSE)</f>
        <v>Sundhedsområdet</v>
      </c>
      <c r="J528" s="32" t="str">
        <f>VLOOKUP(G528,Hovedfunktion!$E$2:$G$93,3,FALSE)</f>
        <v xml:space="preserve">SUNDHEDSUDGIFTER M.V. </v>
      </c>
      <c r="K528" s="32" t="str">
        <f>VLOOKUP(H528,Funktion!$G$2:$J$435,4,FALSE)</f>
        <v>Kommunal tandpleje</v>
      </c>
      <c r="L528" s="32" t="str">
        <f>VLOOKUP(F528,Dranst!$C$2:$D$10,2,FALSE)</f>
        <v>Anlæg</v>
      </c>
      <c r="M528" s="10" t="s">
        <v>16</v>
      </c>
      <c r="N528" s="3" t="str">
        <f>IF(M528="001","Anlægstilskud", IF(M528="010","Køb/salg af jord",  IF(M528="015","Køb/salg af bygninger", "Uforvent grupperingskode")))</f>
        <v>Køb/salg af bygninger</v>
      </c>
    </row>
    <row r="529" spans="1:14" ht="12" x14ac:dyDescent="0.25">
      <c r="A529" s="35" t="s">
        <v>1803</v>
      </c>
      <c r="B529" s="35" t="s">
        <v>1804</v>
      </c>
      <c r="C529" s="10" t="s">
        <v>160</v>
      </c>
      <c r="D529" s="10" t="s">
        <v>145</v>
      </c>
      <c r="E529" s="10" t="s">
        <v>528</v>
      </c>
      <c r="F529" s="10" t="s">
        <v>157</v>
      </c>
      <c r="G529" s="32" t="str">
        <f t="shared" si="36"/>
        <v>4.62</v>
      </c>
      <c r="H529" s="32" t="str">
        <f t="shared" si="37"/>
        <v>4.62.88</v>
      </c>
      <c r="I529" s="32" t="str">
        <f>VLOOKUP(C529,Hovedkonto!$C$2:$E$11,3,FALSE)</f>
        <v>Sundhedsområdet</v>
      </c>
      <c r="J529" s="32" t="str">
        <f>VLOOKUP(G529,Hovedfunktion!$E$2:$G$93,3,FALSE)</f>
        <v xml:space="preserve">SUNDHEDSUDGIFTER M.V. </v>
      </c>
      <c r="K529" s="32" t="str">
        <f>VLOOKUP(H529,Funktion!$G$2:$J$435,4,FALSE)</f>
        <v>Sundhedsfremme og forebyggelse</v>
      </c>
      <c r="L529" s="32" t="str">
        <f>VLOOKUP(F529,Dranst!$C$2:$D$10,2,FALSE)</f>
        <v>Drift</v>
      </c>
      <c r="M529" s="10" t="s">
        <v>1203</v>
      </c>
      <c r="N529" s="3" t="s">
        <v>1204</v>
      </c>
    </row>
    <row r="530" spans="1:14" ht="12" x14ac:dyDescent="0.25">
      <c r="A530" s="35" t="s">
        <v>1803</v>
      </c>
      <c r="B530" s="35" t="s">
        <v>1804</v>
      </c>
      <c r="C530" s="10" t="s">
        <v>160</v>
      </c>
      <c r="D530" s="10" t="s">
        <v>145</v>
      </c>
      <c r="E530" s="10" t="s">
        <v>528</v>
      </c>
      <c r="F530" s="10" t="s">
        <v>159</v>
      </c>
      <c r="G530" s="32" t="str">
        <f t="shared" si="36"/>
        <v>4.62</v>
      </c>
      <c r="H530" s="32" t="str">
        <f t="shared" si="37"/>
        <v>4.62.88</v>
      </c>
      <c r="I530" s="32" t="str">
        <f>VLOOKUP(C530,Hovedkonto!$C$2:$E$11,3,FALSE)</f>
        <v>Sundhedsområdet</v>
      </c>
      <c r="J530" s="32" t="str">
        <f>VLOOKUP(G530,Hovedfunktion!$E$2:$G$93,3,FALSE)</f>
        <v xml:space="preserve">SUNDHEDSUDGIFTER M.V. </v>
      </c>
      <c r="K530" s="32" t="str">
        <f>VLOOKUP(H530,Funktion!$G$2:$J$435,4,FALSE)</f>
        <v>Sundhedsfremme og forebyggelse</v>
      </c>
      <c r="L530" s="32" t="str">
        <f>VLOOKUP(F530,Dranst!$C$2:$D$10,2,FALSE)</f>
        <v>Anlæg</v>
      </c>
      <c r="M530" s="10" t="s">
        <v>1136</v>
      </c>
      <c r="N530" s="3" t="str">
        <f t="shared" ref="N530:N535" si="38">IF(M530="001","Anlægstilskud", IF(M530="010","Køb/salg af jord",  IF(M530="015","Køb/salg af bygninger", "Uforvent grupperingskode")))</f>
        <v>Anlægstilskud</v>
      </c>
    </row>
    <row r="531" spans="1:14" ht="12" x14ac:dyDescent="0.25">
      <c r="A531" s="35" t="s">
        <v>1803</v>
      </c>
      <c r="B531" s="35" t="s">
        <v>1804</v>
      </c>
      <c r="C531" s="10" t="s">
        <v>160</v>
      </c>
      <c r="D531" s="10" t="s">
        <v>145</v>
      </c>
      <c r="E531" s="10" t="s">
        <v>528</v>
      </c>
      <c r="F531" s="10" t="s">
        <v>159</v>
      </c>
      <c r="G531" s="32" t="str">
        <f t="shared" si="36"/>
        <v>4.62</v>
      </c>
      <c r="H531" s="32" t="str">
        <f t="shared" si="37"/>
        <v>4.62.88</v>
      </c>
      <c r="I531" s="32" t="str">
        <f>VLOOKUP(C531,Hovedkonto!$C$2:$E$11,3,FALSE)</f>
        <v>Sundhedsområdet</v>
      </c>
      <c r="J531" s="32" t="str">
        <f>VLOOKUP(G531,Hovedfunktion!$E$2:$G$93,3,FALSE)</f>
        <v xml:space="preserve">SUNDHEDSUDGIFTER M.V. </v>
      </c>
      <c r="K531" s="32" t="str">
        <f>VLOOKUP(H531,Funktion!$G$2:$J$435,4,FALSE)</f>
        <v>Sundhedsfremme og forebyggelse</v>
      </c>
      <c r="L531" s="32" t="str">
        <f>VLOOKUP(F531,Dranst!$C$2:$D$10,2,FALSE)</f>
        <v>Anlæg</v>
      </c>
      <c r="M531" s="10" t="s">
        <v>1137</v>
      </c>
      <c r="N531" s="3" t="str">
        <f t="shared" si="38"/>
        <v>Køb/salg af jord</v>
      </c>
    </row>
    <row r="532" spans="1:14" ht="12" x14ac:dyDescent="0.25">
      <c r="A532" s="35" t="s">
        <v>1803</v>
      </c>
      <c r="B532" s="35" t="s">
        <v>1804</v>
      </c>
      <c r="C532" s="10" t="s">
        <v>160</v>
      </c>
      <c r="D532" s="10" t="s">
        <v>145</v>
      </c>
      <c r="E532" s="10" t="s">
        <v>528</v>
      </c>
      <c r="F532" s="10" t="s">
        <v>159</v>
      </c>
      <c r="G532" s="32" t="str">
        <f t="shared" si="36"/>
        <v>4.62</v>
      </c>
      <c r="H532" s="32" t="str">
        <f t="shared" si="37"/>
        <v>4.62.88</v>
      </c>
      <c r="I532" s="32" t="str">
        <f>VLOOKUP(C532,Hovedkonto!$C$2:$E$11,3,FALSE)</f>
        <v>Sundhedsområdet</v>
      </c>
      <c r="J532" s="32" t="str">
        <f>VLOOKUP(G532,Hovedfunktion!$E$2:$G$93,3,FALSE)</f>
        <v xml:space="preserve">SUNDHEDSUDGIFTER M.V. </v>
      </c>
      <c r="K532" s="32" t="str">
        <f>VLOOKUP(H532,Funktion!$G$2:$J$435,4,FALSE)</f>
        <v>Sundhedsfremme og forebyggelse</v>
      </c>
      <c r="L532" s="32" t="str">
        <f>VLOOKUP(F532,Dranst!$C$2:$D$10,2,FALSE)</f>
        <v>Anlæg</v>
      </c>
      <c r="M532" s="10" t="s">
        <v>16</v>
      </c>
      <c r="N532" s="3" t="str">
        <f t="shared" si="38"/>
        <v>Køb/salg af bygninger</v>
      </c>
    </row>
    <row r="533" spans="1:14" ht="12" x14ac:dyDescent="0.25">
      <c r="A533" s="35" t="s">
        <v>1803</v>
      </c>
      <c r="B533" s="35" t="s">
        <v>1804</v>
      </c>
      <c r="C533" s="10" t="s">
        <v>160</v>
      </c>
      <c r="D533" s="10" t="s">
        <v>145</v>
      </c>
      <c r="E533" s="10" t="s">
        <v>504</v>
      </c>
      <c r="F533" s="10" t="s">
        <v>159</v>
      </c>
      <c r="G533" s="32" t="str">
        <f t="shared" si="36"/>
        <v>4.62</v>
      </c>
      <c r="H533" s="32" t="str">
        <f t="shared" si="37"/>
        <v>4.62.89</v>
      </c>
      <c r="I533" s="32" t="str">
        <f>VLOOKUP(C533,Hovedkonto!$C$2:$E$11,3,FALSE)</f>
        <v>Sundhedsområdet</v>
      </c>
      <c r="J533" s="32" t="str">
        <f>VLOOKUP(G533,Hovedfunktion!$E$2:$G$93,3,FALSE)</f>
        <v xml:space="preserve">SUNDHEDSUDGIFTER M.V. </v>
      </c>
      <c r="K533" s="32" t="str">
        <f>VLOOKUP(H533,Funktion!$G$2:$J$435,4,FALSE)</f>
        <v>Kommunal sundhedstjeneste</v>
      </c>
      <c r="L533" s="32" t="str">
        <f>VLOOKUP(F533,Dranst!$C$2:$D$10,2,FALSE)</f>
        <v>Anlæg</v>
      </c>
      <c r="M533" s="10" t="s">
        <v>1136</v>
      </c>
      <c r="N533" s="3" t="str">
        <f t="shared" si="38"/>
        <v>Anlægstilskud</v>
      </c>
    </row>
    <row r="534" spans="1:14" ht="12" x14ac:dyDescent="0.25">
      <c r="A534" s="35" t="s">
        <v>1803</v>
      </c>
      <c r="B534" s="35" t="s">
        <v>1804</v>
      </c>
      <c r="C534" s="10" t="s">
        <v>160</v>
      </c>
      <c r="D534" s="10" t="s">
        <v>145</v>
      </c>
      <c r="E534" s="10" t="s">
        <v>504</v>
      </c>
      <c r="F534" s="10" t="s">
        <v>159</v>
      </c>
      <c r="G534" s="32" t="str">
        <f t="shared" si="36"/>
        <v>4.62</v>
      </c>
      <c r="H534" s="32" t="str">
        <f t="shared" si="37"/>
        <v>4.62.89</v>
      </c>
      <c r="I534" s="32" t="str">
        <f>VLOOKUP(C534,Hovedkonto!$C$2:$E$11,3,FALSE)</f>
        <v>Sundhedsområdet</v>
      </c>
      <c r="J534" s="32" t="str">
        <f>VLOOKUP(G534,Hovedfunktion!$E$2:$G$93,3,FALSE)</f>
        <v xml:space="preserve">SUNDHEDSUDGIFTER M.V. </v>
      </c>
      <c r="K534" s="32" t="str">
        <f>VLOOKUP(H534,Funktion!$G$2:$J$435,4,FALSE)</f>
        <v>Kommunal sundhedstjeneste</v>
      </c>
      <c r="L534" s="32" t="str">
        <f>VLOOKUP(F534,Dranst!$C$2:$D$10,2,FALSE)</f>
        <v>Anlæg</v>
      </c>
      <c r="M534" s="10" t="s">
        <v>1137</v>
      </c>
      <c r="N534" s="3" t="str">
        <f t="shared" si="38"/>
        <v>Køb/salg af jord</v>
      </c>
    </row>
    <row r="535" spans="1:14" ht="12" x14ac:dyDescent="0.25">
      <c r="A535" s="35" t="s">
        <v>1803</v>
      </c>
      <c r="B535" s="35" t="s">
        <v>1804</v>
      </c>
      <c r="C535" s="10" t="s">
        <v>160</v>
      </c>
      <c r="D535" s="10" t="s">
        <v>145</v>
      </c>
      <c r="E535" s="10" t="s">
        <v>504</v>
      </c>
      <c r="F535" s="10" t="s">
        <v>159</v>
      </c>
      <c r="G535" s="32" t="str">
        <f t="shared" si="36"/>
        <v>4.62</v>
      </c>
      <c r="H535" s="32" t="str">
        <f t="shared" si="37"/>
        <v>4.62.89</v>
      </c>
      <c r="I535" s="32" t="str">
        <f>VLOOKUP(C535,Hovedkonto!$C$2:$E$11,3,FALSE)</f>
        <v>Sundhedsområdet</v>
      </c>
      <c r="J535" s="32" t="str">
        <f>VLOOKUP(G535,Hovedfunktion!$E$2:$G$93,3,FALSE)</f>
        <v xml:space="preserve">SUNDHEDSUDGIFTER M.V. </v>
      </c>
      <c r="K535" s="32" t="str">
        <f>VLOOKUP(H535,Funktion!$G$2:$J$435,4,FALSE)</f>
        <v>Kommunal sundhedstjeneste</v>
      </c>
      <c r="L535" s="32" t="str">
        <f>VLOOKUP(F535,Dranst!$C$2:$D$10,2,FALSE)</f>
        <v>Anlæg</v>
      </c>
      <c r="M535" s="10" t="s">
        <v>16</v>
      </c>
      <c r="N535" s="3" t="str">
        <f t="shared" si="38"/>
        <v>Køb/salg af bygninger</v>
      </c>
    </row>
    <row r="536" spans="1:14" ht="12" x14ac:dyDescent="0.25">
      <c r="A536" s="35" t="s">
        <v>1803</v>
      </c>
      <c r="B536" s="35" t="s">
        <v>1804</v>
      </c>
      <c r="C536" s="10" t="s">
        <v>160</v>
      </c>
      <c r="D536" s="10" t="s">
        <v>145</v>
      </c>
      <c r="E536" s="10" t="s">
        <v>505</v>
      </c>
      <c r="F536" s="10" t="s">
        <v>157</v>
      </c>
      <c r="G536" s="32" t="str">
        <f t="shared" si="36"/>
        <v>4.62</v>
      </c>
      <c r="H536" s="32" t="str">
        <f t="shared" si="37"/>
        <v>4.62.90</v>
      </c>
      <c r="I536" s="32" t="str">
        <f>VLOOKUP(C536,Hovedkonto!$C$2:$E$11,3,FALSE)</f>
        <v>Sundhedsområdet</v>
      </c>
      <c r="J536" s="32" t="str">
        <f>VLOOKUP(G536,Hovedfunktion!$E$2:$G$93,3,FALSE)</f>
        <v xml:space="preserve">SUNDHEDSUDGIFTER M.V. </v>
      </c>
      <c r="K536" s="32" t="str">
        <f>VLOOKUP(H536,Funktion!$G$2:$J$435,4,FALSE)</f>
        <v>Andre sundhedsudgifter</v>
      </c>
      <c r="L536" s="32" t="str">
        <f>VLOOKUP(F536,Dranst!$C$2:$D$10,2,FALSE)</f>
        <v>Drift</v>
      </c>
      <c r="M536" s="10" t="s">
        <v>1136</v>
      </c>
      <c r="N536" s="3" t="s">
        <v>657</v>
      </c>
    </row>
    <row r="537" spans="1:14" ht="12" x14ac:dyDescent="0.25">
      <c r="A537" s="35" t="s">
        <v>1803</v>
      </c>
      <c r="B537" s="35" t="s">
        <v>1804</v>
      </c>
      <c r="C537" s="10" t="s">
        <v>160</v>
      </c>
      <c r="D537" s="10" t="s">
        <v>145</v>
      </c>
      <c r="E537" s="10" t="s">
        <v>505</v>
      </c>
      <c r="F537" s="10" t="s">
        <v>157</v>
      </c>
      <c r="G537" s="32" t="str">
        <f t="shared" si="36"/>
        <v>4.62</v>
      </c>
      <c r="H537" s="32" t="str">
        <f t="shared" si="37"/>
        <v>4.62.90</v>
      </c>
      <c r="I537" s="32" t="str">
        <f>VLOOKUP(C537,Hovedkonto!$C$2:$E$11,3,FALSE)</f>
        <v>Sundhedsområdet</v>
      </c>
      <c r="J537" s="32" t="str">
        <f>VLOOKUP(G537,Hovedfunktion!$E$2:$G$93,3,FALSE)</f>
        <v xml:space="preserve">SUNDHEDSUDGIFTER M.V. </v>
      </c>
      <c r="K537" s="32" t="str">
        <f>VLOOKUP(H537,Funktion!$G$2:$J$435,4,FALSE)</f>
        <v>Andre sundhedsudgifter</v>
      </c>
      <c r="L537" s="32" t="str">
        <f>VLOOKUP(F537,Dranst!$C$2:$D$10,2,FALSE)</f>
        <v>Drift</v>
      </c>
      <c r="M537" s="10" t="s">
        <v>1138</v>
      </c>
      <c r="N537" s="3" t="s">
        <v>658</v>
      </c>
    </row>
    <row r="538" spans="1:14" ht="12" x14ac:dyDescent="0.25">
      <c r="A538" s="35" t="s">
        <v>1803</v>
      </c>
      <c r="B538" s="35" t="s">
        <v>1804</v>
      </c>
      <c r="C538" s="10" t="s">
        <v>160</v>
      </c>
      <c r="D538" s="10" t="s">
        <v>145</v>
      </c>
      <c r="E538" s="10" t="s">
        <v>505</v>
      </c>
      <c r="F538" s="10" t="s">
        <v>157</v>
      </c>
      <c r="G538" s="32" t="str">
        <f t="shared" si="36"/>
        <v>4.62</v>
      </c>
      <c r="H538" s="32" t="str">
        <f t="shared" si="37"/>
        <v>4.62.90</v>
      </c>
      <c r="I538" s="32" t="str">
        <f>VLOOKUP(C538,Hovedkonto!$C$2:$E$11,3,FALSE)</f>
        <v>Sundhedsområdet</v>
      </c>
      <c r="J538" s="32" t="str">
        <f>VLOOKUP(G538,Hovedfunktion!$E$2:$G$93,3,FALSE)</f>
        <v xml:space="preserve">SUNDHEDSUDGIFTER M.V. </v>
      </c>
      <c r="K538" s="32" t="str">
        <f>VLOOKUP(H538,Funktion!$G$2:$J$435,4,FALSE)</f>
        <v>Andre sundhedsudgifter</v>
      </c>
      <c r="L538" s="32" t="str">
        <f>VLOOKUP(F538,Dranst!$C$2:$D$10,2,FALSE)</f>
        <v>Drift</v>
      </c>
      <c r="M538" s="10" t="s">
        <v>1139</v>
      </c>
      <c r="N538" s="3" t="s">
        <v>659</v>
      </c>
    </row>
    <row r="539" spans="1:14" ht="12" x14ac:dyDescent="0.25">
      <c r="A539" s="35" t="s">
        <v>1803</v>
      </c>
      <c r="B539" s="35" t="s">
        <v>1804</v>
      </c>
      <c r="C539" s="10" t="s">
        <v>160</v>
      </c>
      <c r="D539" s="10" t="s">
        <v>145</v>
      </c>
      <c r="E539" s="10" t="s">
        <v>505</v>
      </c>
      <c r="F539" s="10" t="s">
        <v>157</v>
      </c>
      <c r="G539" s="32" t="str">
        <f t="shared" si="36"/>
        <v>4.62</v>
      </c>
      <c r="H539" s="32" t="str">
        <f t="shared" si="37"/>
        <v>4.62.90</v>
      </c>
      <c r="I539" s="32" t="str">
        <f>VLOOKUP(C539,Hovedkonto!$C$2:$E$11,3,FALSE)</f>
        <v>Sundhedsområdet</v>
      </c>
      <c r="J539" s="32" t="str">
        <f>VLOOKUP(G539,Hovedfunktion!$E$2:$G$93,3,FALSE)</f>
        <v xml:space="preserve">SUNDHEDSUDGIFTER M.V. </v>
      </c>
      <c r="K539" s="32" t="str">
        <f>VLOOKUP(H539,Funktion!$G$2:$J$435,4,FALSE)</f>
        <v>Andre sundhedsudgifter</v>
      </c>
      <c r="L539" s="32" t="str">
        <f>VLOOKUP(F539,Dranst!$C$2:$D$10,2,FALSE)</f>
        <v>Drift</v>
      </c>
      <c r="M539" s="10" t="s">
        <v>1142</v>
      </c>
      <c r="N539" s="3" t="s">
        <v>660</v>
      </c>
    </row>
    <row r="540" spans="1:14" ht="12" x14ac:dyDescent="0.25">
      <c r="A540" s="35" t="s">
        <v>1803</v>
      </c>
      <c r="B540" s="35" t="s">
        <v>1804</v>
      </c>
      <c r="C540" s="10" t="s">
        <v>160</v>
      </c>
      <c r="D540" s="10" t="s">
        <v>145</v>
      </c>
      <c r="E540" s="10" t="s">
        <v>505</v>
      </c>
      <c r="F540" s="10" t="s">
        <v>157</v>
      </c>
      <c r="G540" s="32" t="str">
        <f t="shared" si="36"/>
        <v>4.62</v>
      </c>
      <c r="H540" s="32" t="str">
        <f t="shared" si="37"/>
        <v>4.62.90</v>
      </c>
      <c r="I540" s="32" t="str">
        <f>VLOOKUP(C540,Hovedkonto!$C$2:$E$11,3,FALSE)</f>
        <v>Sundhedsområdet</v>
      </c>
      <c r="J540" s="32" t="str">
        <f>VLOOKUP(G540,Hovedfunktion!$E$2:$G$93,3,FALSE)</f>
        <v xml:space="preserve">SUNDHEDSUDGIFTER M.V. </v>
      </c>
      <c r="K540" s="32" t="str">
        <f>VLOOKUP(H540,Funktion!$G$2:$J$435,4,FALSE)</f>
        <v>Andre sundhedsudgifter</v>
      </c>
      <c r="L540" s="32" t="str">
        <f>VLOOKUP(F540,Dranst!$C$2:$D$10,2,FALSE)</f>
        <v>Drift</v>
      </c>
      <c r="M540" s="10" t="s">
        <v>1144</v>
      </c>
      <c r="N540" s="3" t="s">
        <v>661</v>
      </c>
    </row>
    <row r="541" spans="1:14" ht="12" x14ac:dyDescent="0.25">
      <c r="A541" s="35" t="s">
        <v>1803</v>
      </c>
      <c r="B541" s="35" t="s">
        <v>1804</v>
      </c>
      <c r="C541" s="10" t="s">
        <v>160</v>
      </c>
      <c r="D541" s="10" t="s">
        <v>145</v>
      </c>
      <c r="E541" s="10" t="s">
        <v>505</v>
      </c>
      <c r="F541" s="10" t="s">
        <v>159</v>
      </c>
      <c r="G541" s="32" t="str">
        <f t="shared" si="36"/>
        <v>4.62</v>
      </c>
      <c r="H541" s="32" t="str">
        <f t="shared" si="37"/>
        <v>4.62.90</v>
      </c>
      <c r="I541" s="32" t="str">
        <f>VLOOKUP(C541,Hovedkonto!$C$2:$E$11,3,FALSE)</f>
        <v>Sundhedsområdet</v>
      </c>
      <c r="J541" s="32" t="str">
        <f>VLOOKUP(G541,Hovedfunktion!$E$2:$G$93,3,FALSE)</f>
        <v xml:space="preserve">SUNDHEDSUDGIFTER M.V. </v>
      </c>
      <c r="K541" s="32" t="str">
        <f>VLOOKUP(H541,Funktion!$G$2:$J$435,4,FALSE)</f>
        <v>Andre sundhedsudgifter</v>
      </c>
      <c r="L541" s="32" t="str">
        <f>VLOOKUP(F541,Dranst!$C$2:$D$10,2,FALSE)</f>
        <v>Anlæg</v>
      </c>
      <c r="M541" s="10" t="s">
        <v>1136</v>
      </c>
      <c r="N541" s="3" t="str">
        <f>IF(M541="001","Anlægstilskud", IF(M541="010","Køb/salg af jord",  IF(M541="015","Køb/salg af bygninger", "Uforvent grupperingskode")))</f>
        <v>Anlægstilskud</v>
      </c>
    </row>
    <row r="542" spans="1:14" ht="12" x14ac:dyDescent="0.25">
      <c r="A542" s="35" t="s">
        <v>1803</v>
      </c>
      <c r="B542" s="35" t="s">
        <v>1804</v>
      </c>
      <c r="C542" s="10" t="s">
        <v>160</v>
      </c>
      <c r="D542" s="10" t="s">
        <v>145</v>
      </c>
      <c r="E542" s="10" t="s">
        <v>505</v>
      </c>
      <c r="F542" s="10" t="s">
        <v>159</v>
      </c>
      <c r="G542" s="32" t="str">
        <f t="shared" si="36"/>
        <v>4.62</v>
      </c>
      <c r="H542" s="32" t="str">
        <f t="shared" si="37"/>
        <v>4.62.90</v>
      </c>
      <c r="I542" s="32" t="str">
        <f>VLOOKUP(C542,Hovedkonto!$C$2:$E$11,3,FALSE)</f>
        <v>Sundhedsområdet</v>
      </c>
      <c r="J542" s="32" t="str">
        <f>VLOOKUP(G542,Hovedfunktion!$E$2:$G$93,3,FALSE)</f>
        <v xml:space="preserve">SUNDHEDSUDGIFTER M.V. </v>
      </c>
      <c r="K542" s="32" t="str">
        <f>VLOOKUP(H542,Funktion!$G$2:$J$435,4,FALSE)</f>
        <v>Andre sundhedsudgifter</v>
      </c>
      <c r="L542" s="32" t="str">
        <f>VLOOKUP(F542,Dranst!$C$2:$D$10,2,FALSE)</f>
        <v>Anlæg</v>
      </c>
      <c r="M542" s="10" t="s">
        <v>1137</v>
      </c>
      <c r="N542" s="3" t="str">
        <f>IF(M542="001","Anlægstilskud", IF(M542="010","Køb/salg af jord",  IF(M542="015","Køb/salg af bygninger", "Uforvent grupperingskode")))</f>
        <v>Køb/salg af jord</v>
      </c>
    </row>
    <row r="543" spans="1:14" ht="12" x14ac:dyDescent="0.25">
      <c r="A543" s="35" t="s">
        <v>1803</v>
      </c>
      <c r="B543" s="35" t="s">
        <v>1804</v>
      </c>
      <c r="C543" s="10" t="s">
        <v>160</v>
      </c>
      <c r="D543" s="10" t="s">
        <v>145</v>
      </c>
      <c r="E543" s="10" t="s">
        <v>505</v>
      </c>
      <c r="F543" s="10" t="s">
        <v>159</v>
      </c>
      <c r="G543" s="32" t="str">
        <f t="shared" si="36"/>
        <v>4.62</v>
      </c>
      <c r="H543" s="32" t="str">
        <f t="shared" si="37"/>
        <v>4.62.90</v>
      </c>
      <c r="I543" s="32" t="str">
        <f>VLOOKUP(C543,Hovedkonto!$C$2:$E$11,3,FALSE)</f>
        <v>Sundhedsområdet</v>
      </c>
      <c r="J543" s="32" t="str">
        <f>VLOOKUP(G543,Hovedfunktion!$E$2:$G$93,3,FALSE)</f>
        <v xml:space="preserve">SUNDHEDSUDGIFTER M.V. </v>
      </c>
      <c r="K543" s="32" t="str">
        <f>VLOOKUP(H543,Funktion!$G$2:$J$435,4,FALSE)</f>
        <v>Andre sundhedsudgifter</v>
      </c>
      <c r="L543" s="32" t="str">
        <f>VLOOKUP(F543,Dranst!$C$2:$D$10,2,FALSE)</f>
        <v>Anlæg</v>
      </c>
      <c r="M543" s="10" t="s">
        <v>16</v>
      </c>
      <c r="N543" s="3" t="str">
        <f>IF(M543="001","Anlægstilskud", IF(M543="010","Køb/salg af jord",  IF(M543="015","Køb/salg af bygninger", "Uforvent grupperingskode")))</f>
        <v>Køb/salg af bygninger</v>
      </c>
    </row>
    <row r="544" spans="1:14" ht="12" x14ac:dyDescent="0.25">
      <c r="A544" s="35" t="s">
        <v>1803</v>
      </c>
      <c r="B544" s="35" t="s">
        <v>1804</v>
      </c>
      <c r="C544" s="10" t="s">
        <v>161</v>
      </c>
      <c r="D544" s="10" t="s">
        <v>133</v>
      </c>
      <c r="E544" s="10" t="s">
        <v>30</v>
      </c>
      <c r="F544" s="10" t="s">
        <v>158</v>
      </c>
      <c r="G544" s="32" t="str">
        <f t="shared" si="36"/>
        <v>5.22</v>
      </c>
      <c r="H544" s="32" t="str">
        <f t="shared" si="37"/>
        <v>5.22.07</v>
      </c>
      <c r="I544" s="32" t="str">
        <f>VLOOKUP(C544,Hovedkonto!$C$2:$E$11,3,FALSE)</f>
        <v>Sociale opgaver og beskæftigelse</v>
      </c>
      <c r="J544" s="32" t="str">
        <f>VLOOKUP(G544,Hovedfunktion!$E$2:$G$93,3,FALSE)</f>
        <v>CENTRAL REFUSIONSORDNING</v>
      </c>
      <c r="K544" s="32" t="str">
        <f>VLOOKUP(H544,Funktion!$G$2:$J$435,4,FALSE)</f>
        <v>Indtægter fra den centrale refusionsordning</v>
      </c>
      <c r="L544" s="32" t="str">
        <f>VLOOKUP(F544,Dranst!$C$2:$D$10,2,FALSE)</f>
        <v>Statsrefusion</v>
      </c>
      <c r="M544" s="10" t="s">
        <v>1136</v>
      </c>
      <c r="N544" s="3" t="s">
        <v>1218</v>
      </c>
    </row>
    <row r="545" spans="1:14" ht="12" x14ac:dyDescent="0.25">
      <c r="A545" s="35" t="s">
        <v>1803</v>
      </c>
      <c r="B545" s="35" t="s">
        <v>1804</v>
      </c>
      <c r="C545" s="10" t="s">
        <v>161</v>
      </c>
      <c r="D545" s="10" t="s">
        <v>133</v>
      </c>
      <c r="E545" s="10" t="s">
        <v>30</v>
      </c>
      <c r="F545" s="10" t="s">
        <v>158</v>
      </c>
      <c r="G545" s="32" t="str">
        <f t="shared" si="36"/>
        <v>5.22</v>
      </c>
      <c r="H545" s="32" t="str">
        <f t="shared" si="37"/>
        <v>5.22.07</v>
      </c>
      <c r="I545" s="32" t="str">
        <f>VLOOKUP(C545,Hovedkonto!$C$2:$E$11,3,FALSE)</f>
        <v>Sociale opgaver og beskæftigelse</v>
      </c>
      <c r="J545" s="32" t="str">
        <f>VLOOKUP(G545,Hovedfunktion!$E$2:$G$93,3,FALSE)</f>
        <v>CENTRAL REFUSIONSORDNING</v>
      </c>
      <c r="K545" s="32" t="str">
        <f>VLOOKUP(H545,Funktion!$G$2:$J$435,4,FALSE)</f>
        <v>Indtægter fra den centrale refusionsordning</v>
      </c>
      <c r="L545" s="32" t="str">
        <f>VLOOKUP(F545,Dranst!$C$2:$D$10,2,FALSE)</f>
        <v>Statsrefusion</v>
      </c>
      <c r="M545" s="10" t="s">
        <v>1138</v>
      </c>
      <c r="N545" s="3" t="s">
        <v>1219</v>
      </c>
    </row>
    <row r="546" spans="1:14" ht="12" x14ac:dyDescent="0.25">
      <c r="A546" s="35" t="s">
        <v>1803</v>
      </c>
      <c r="B546" s="35" t="s">
        <v>1804</v>
      </c>
      <c r="C546" s="10" t="s">
        <v>161</v>
      </c>
      <c r="D546" s="10" t="s">
        <v>133</v>
      </c>
      <c r="E546" s="10" t="s">
        <v>30</v>
      </c>
      <c r="F546" s="10" t="s">
        <v>158</v>
      </c>
      <c r="G546" s="32" t="str">
        <f t="shared" si="36"/>
        <v>5.22</v>
      </c>
      <c r="H546" s="32" t="str">
        <f t="shared" si="37"/>
        <v>5.22.07</v>
      </c>
      <c r="I546" s="32" t="str">
        <f>VLOOKUP(C546,Hovedkonto!$C$2:$E$11,3,FALSE)</f>
        <v>Sociale opgaver og beskæftigelse</v>
      </c>
      <c r="J546" s="32" t="str">
        <f>VLOOKUP(G546,Hovedfunktion!$E$2:$G$93,3,FALSE)</f>
        <v>CENTRAL REFUSIONSORDNING</v>
      </c>
      <c r="K546" s="32" t="str">
        <f>VLOOKUP(H546,Funktion!$G$2:$J$435,4,FALSE)</f>
        <v>Indtægter fra den centrale refusionsordning</v>
      </c>
      <c r="L546" s="32" t="str">
        <f>VLOOKUP(F546,Dranst!$C$2:$D$10,2,FALSE)</f>
        <v>Statsrefusion</v>
      </c>
      <c r="M546" s="10" t="s">
        <v>1139</v>
      </c>
      <c r="N546" s="3" t="s">
        <v>1220</v>
      </c>
    </row>
    <row r="547" spans="1:14" ht="12" x14ac:dyDescent="0.25">
      <c r="A547" s="35" t="s">
        <v>1803</v>
      </c>
      <c r="B547" s="35" t="s">
        <v>1804</v>
      </c>
      <c r="C547" s="10" t="s">
        <v>161</v>
      </c>
      <c r="D547" s="10" t="s">
        <v>133</v>
      </c>
      <c r="E547" s="10" t="s">
        <v>30</v>
      </c>
      <c r="F547" s="10" t="s">
        <v>158</v>
      </c>
      <c r="G547" s="32" t="str">
        <f t="shared" si="36"/>
        <v>5.22</v>
      </c>
      <c r="H547" s="32" t="str">
        <f t="shared" si="37"/>
        <v>5.22.07</v>
      </c>
      <c r="I547" s="32" t="str">
        <f>VLOOKUP(C547,Hovedkonto!$C$2:$E$11,3,FALSE)</f>
        <v>Sociale opgaver og beskæftigelse</v>
      </c>
      <c r="J547" s="32" t="str">
        <f>VLOOKUP(G547,Hovedfunktion!$E$2:$G$93,3,FALSE)</f>
        <v>CENTRAL REFUSIONSORDNING</v>
      </c>
      <c r="K547" s="32" t="str">
        <f>VLOOKUP(H547,Funktion!$G$2:$J$435,4,FALSE)</f>
        <v>Indtægter fra den centrale refusionsordning</v>
      </c>
      <c r="L547" s="32" t="str">
        <f>VLOOKUP(F547,Dranst!$C$2:$D$10,2,FALSE)</f>
        <v>Statsrefusion</v>
      </c>
      <c r="M547" s="10" t="s">
        <v>1142</v>
      </c>
      <c r="N547" s="3" t="s">
        <v>1221</v>
      </c>
    </row>
    <row r="548" spans="1:14" ht="12" x14ac:dyDescent="0.25">
      <c r="A548" s="35" t="s">
        <v>1803</v>
      </c>
      <c r="B548" s="35" t="s">
        <v>1804</v>
      </c>
      <c r="C548" s="10" t="s">
        <v>161</v>
      </c>
      <c r="D548" s="10" t="s">
        <v>133</v>
      </c>
      <c r="E548" s="10" t="s">
        <v>30</v>
      </c>
      <c r="F548" s="10" t="s">
        <v>158</v>
      </c>
      <c r="G548" s="32" t="str">
        <f t="shared" si="36"/>
        <v>5.22</v>
      </c>
      <c r="H548" s="32" t="str">
        <f t="shared" si="37"/>
        <v>5.22.07</v>
      </c>
      <c r="I548" s="32" t="str">
        <f>VLOOKUP(C548,Hovedkonto!$C$2:$E$11,3,FALSE)</f>
        <v>Sociale opgaver og beskæftigelse</v>
      </c>
      <c r="J548" s="32" t="str">
        <f>VLOOKUP(G548,Hovedfunktion!$E$2:$G$93,3,FALSE)</f>
        <v>CENTRAL REFUSIONSORDNING</v>
      </c>
      <c r="K548" s="32" t="str">
        <f>VLOOKUP(H548,Funktion!$G$2:$J$435,4,FALSE)</f>
        <v>Indtægter fra den centrale refusionsordning</v>
      </c>
      <c r="L548" s="32" t="str">
        <f>VLOOKUP(F548,Dranst!$C$2:$D$10,2,FALSE)</f>
        <v>Statsrefusion</v>
      </c>
      <c r="M548" s="10" t="s">
        <v>1144</v>
      </c>
      <c r="N548" s="3" t="s">
        <v>1222</v>
      </c>
    </row>
    <row r="549" spans="1:14" ht="12" x14ac:dyDescent="0.25">
      <c r="A549" s="35" t="s">
        <v>1803</v>
      </c>
      <c r="B549" s="35" t="s">
        <v>1804</v>
      </c>
      <c r="C549" s="10" t="s">
        <v>161</v>
      </c>
      <c r="D549" s="10" t="s">
        <v>133</v>
      </c>
      <c r="E549" s="10" t="s">
        <v>30</v>
      </c>
      <c r="F549" s="10" t="s">
        <v>158</v>
      </c>
      <c r="G549" s="32" t="str">
        <f t="shared" si="36"/>
        <v>5.22</v>
      </c>
      <c r="H549" s="32" t="str">
        <f t="shared" si="37"/>
        <v>5.22.07</v>
      </c>
      <c r="I549" s="32" t="str">
        <f>VLOOKUP(C549,Hovedkonto!$C$2:$E$11,3,FALSE)</f>
        <v>Sociale opgaver og beskæftigelse</v>
      </c>
      <c r="J549" s="32" t="str">
        <f>VLOOKUP(G549,Hovedfunktion!$E$2:$G$93,3,FALSE)</f>
        <v>CENTRAL REFUSIONSORDNING</v>
      </c>
      <c r="K549" s="32" t="str">
        <f>VLOOKUP(H549,Funktion!$G$2:$J$435,4,FALSE)</f>
        <v>Indtægter fra den centrale refusionsordning</v>
      </c>
      <c r="L549" s="32" t="str">
        <f>VLOOKUP(F549,Dranst!$C$2:$D$10,2,FALSE)</f>
        <v>Statsrefusion</v>
      </c>
      <c r="M549" s="10" t="s">
        <v>1145</v>
      </c>
      <c r="N549" s="3" t="s">
        <v>1223</v>
      </c>
    </row>
    <row r="550" spans="1:14" ht="12" x14ac:dyDescent="0.25">
      <c r="A550" s="35" t="s">
        <v>1803</v>
      </c>
      <c r="B550" s="35" t="s">
        <v>1804</v>
      </c>
      <c r="C550" s="10" t="s">
        <v>161</v>
      </c>
      <c r="D550" s="10" t="s">
        <v>133</v>
      </c>
      <c r="E550" s="10" t="s">
        <v>30</v>
      </c>
      <c r="F550" s="10" t="s">
        <v>158</v>
      </c>
      <c r="G550" s="32" t="str">
        <f t="shared" si="36"/>
        <v>5.22</v>
      </c>
      <c r="H550" s="32" t="str">
        <f t="shared" si="37"/>
        <v>5.22.07</v>
      </c>
      <c r="I550" s="32" t="str">
        <f>VLOOKUP(C550,Hovedkonto!$C$2:$E$11,3,FALSE)</f>
        <v>Sociale opgaver og beskæftigelse</v>
      </c>
      <c r="J550" s="32" t="str">
        <f>VLOOKUP(G550,Hovedfunktion!$E$2:$G$93,3,FALSE)</f>
        <v>CENTRAL REFUSIONSORDNING</v>
      </c>
      <c r="K550" s="32" t="str">
        <f>VLOOKUP(H550,Funktion!$G$2:$J$435,4,FALSE)</f>
        <v>Indtægter fra den centrale refusionsordning</v>
      </c>
      <c r="L550" s="32" t="str">
        <f>VLOOKUP(F550,Dranst!$C$2:$D$10,2,FALSE)</f>
        <v>Statsrefusion</v>
      </c>
      <c r="M550" s="10" t="s">
        <v>1146</v>
      </c>
      <c r="N550" s="3" t="s">
        <v>1224</v>
      </c>
    </row>
    <row r="551" spans="1:14" ht="12" x14ac:dyDescent="0.25">
      <c r="A551" s="35" t="s">
        <v>1803</v>
      </c>
      <c r="B551" s="35" t="s">
        <v>1804</v>
      </c>
      <c r="C551" s="10" t="s">
        <v>161</v>
      </c>
      <c r="D551" s="10" t="s">
        <v>133</v>
      </c>
      <c r="E551" s="10" t="s">
        <v>30</v>
      </c>
      <c r="F551" s="10" t="s">
        <v>158</v>
      </c>
      <c r="G551" s="32" t="str">
        <f t="shared" si="36"/>
        <v>5.22</v>
      </c>
      <c r="H551" s="32" t="str">
        <f t="shared" si="37"/>
        <v>5.22.07</v>
      </c>
      <c r="I551" s="32" t="str">
        <f>VLOOKUP(C551,Hovedkonto!$C$2:$E$11,3,FALSE)</f>
        <v>Sociale opgaver og beskæftigelse</v>
      </c>
      <c r="J551" s="32" t="str">
        <f>VLOOKUP(G551,Hovedfunktion!$E$2:$G$93,3,FALSE)</f>
        <v>CENTRAL REFUSIONSORDNING</v>
      </c>
      <c r="K551" s="32" t="str">
        <f>VLOOKUP(H551,Funktion!$G$2:$J$435,4,FALSE)</f>
        <v>Indtægter fra den centrale refusionsordning</v>
      </c>
      <c r="L551" s="32" t="str">
        <f>VLOOKUP(F551,Dranst!$C$2:$D$10,2,FALSE)</f>
        <v>Statsrefusion</v>
      </c>
      <c r="M551" s="10" t="s">
        <v>1147</v>
      </c>
      <c r="N551" s="3" t="s">
        <v>1225</v>
      </c>
    </row>
    <row r="552" spans="1:14" ht="12" x14ac:dyDescent="0.25">
      <c r="A552" s="35" t="s">
        <v>1803</v>
      </c>
      <c r="B552" s="35" t="s">
        <v>1804</v>
      </c>
      <c r="C552" s="10" t="s">
        <v>161</v>
      </c>
      <c r="D552" s="10" t="s">
        <v>133</v>
      </c>
      <c r="E552" s="10" t="s">
        <v>30</v>
      </c>
      <c r="F552" s="10" t="s">
        <v>158</v>
      </c>
      <c r="G552" s="32" t="str">
        <f t="shared" si="36"/>
        <v>5.22</v>
      </c>
      <c r="H552" s="32" t="str">
        <f t="shared" si="37"/>
        <v>5.22.07</v>
      </c>
      <c r="I552" s="32" t="str">
        <f>VLOOKUP(C552,Hovedkonto!$C$2:$E$11,3,FALSE)</f>
        <v>Sociale opgaver og beskæftigelse</v>
      </c>
      <c r="J552" s="32" t="str">
        <f>VLOOKUP(G552,Hovedfunktion!$E$2:$G$93,3,FALSE)</f>
        <v>CENTRAL REFUSIONSORDNING</v>
      </c>
      <c r="K552" s="32" t="str">
        <f>VLOOKUP(H552,Funktion!$G$2:$J$435,4,FALSE)</f>
        <v>Indtægter fra den centrale refusionsordning</v>
      </c>
      <c r="L552" s="32" t="str">
        <f>VLOOKUP(F552,Dranst!$C$2:$D$10,2,FALSE)</f>
        <v>Statsrefusion</v>
      </c>
      <c r="M552" s="10" t="s">
        <v>1148</v>
      </c>
      <c r="N552" s="3" t="s">
        <v>1226</v>
      </c>
    </row>
    <row r="553" spans="1:14" ht="12" x14ac:dyDescent="0.25">
      <c r="A553" s="35" t="s">
        <v>1803</v>
      </c>
      <c r="B553" s="35" t="s">
        <v>1804</v>
      </c>
      <c r="C553" s="10" t="s">
        <v>161</v>
      </c>
      <c r="D553" s="10" t="s">
        <v>133</v>
      </c>
      <c r="E553" s="10" t="s">
        <v>30</v>
      </c>
      <c r="F553" s="10" t="s">
        <v>158</v>
      </c>
      <c r="G553" s="32" t="str">
        <f t="shared" si="36"/>
        <v>5.22</v>
      </c>
      <c r="H553" s="32" t="str">
        <f t="shared" si="37"/>
        <v>5.22.07</v>
      </c>
      <c r="I553" s="32" t="str">
        <f>VLOOKUP(C553,Hovedkonto!$C$2:$E$11,3,FALSE)</f>
        <v>Sociale opgaver og beskæftigelse</v>
      </c>
      <c r="J553" s="32" t="str">
        <f>VLOOKUP(G553,Hovedfunktion!$E$2:$G$93,3,FALSE)</f>
        <v>CENTRAL REFUSIONSORDNING</v>
      </c>
      <c r="K553" s="32" t="str">
        <f>VLOOKUP(H553,Funktion!$G$2:$J$435,4,FALSE)</f>
        <v>Indtægter fra den centrale refusionsordning</v>
      </c>
      <c r="L553" s="32" t="str">
        <f>VLOOKUP(F553,Dranst!$C$2:$D$10,2,FALSE)</f>
        <v>Statsrefusion</v>
      </c>
      <c r="M553" s="10" t="s">
        <v>1137</v>
      </c>
      <c r="N553" s="3" t="s">
        <v>1227</v>
      </c>
    </row>
    <row r="554" spans="1:14" ht="12" x14ac:dyDescent="0.25">
      <c r="A554" s="35" t="s">
        <v>1803</v>
      </c>
      <c r="B554" s="35" t="s">
        <v>1804</v>
      </c>
      <c r="C554" s="10" t="s">
        <v>161</v>
      </c>
      <c r="D554" s="10" t="s">
        <v>133</v>
      </c>
      <c r="E554" s="10" t="s">
        <v>30</v>
      </c>
      <c r="F554" s="10" t="s">
        <v>158</v>
      </c>
      <c r="G554" s="32" t="str">
        <f t="shared" si="36"/>
        <v>5.22</v>
      </c>
      <c r="H554" s="32" t="str">
        <f t="shared" si="37"/>
        <v>5.22.07</v>
      </c>
      <c r="I554" s="32" t="str">
        <f>VLOOKUP(C554,Hovedkonto!$C$2:$E$11,3,FALSE)</f>
        <v>Sociale opgaver og beskæftigelse</v>
      </c>
      <c r="J554" s="32" t="str">
        <f>VLOOKUP(G554,Hovedfunktion!$E$2:$G$93,3,FALSE)</f>
        <v>CENTRAL REFUSIONSORDNING</v>
      </c>
      <c r="K554" s="32" t="str">
        <f>VLOOKUP(H554,Funktion!$G$2:$J$435,4,FALSE)</f>
        <v>Indtægter fra den centrale refusionsordning</v>
      </c>
      <c r="L554" s="32" t="str">
        <f>VLOOKUP(F554,Dranst!$C$2:$D$10,2,FALSE)</f>
        <v>Statsrefusion</v>
      </c>
      <c r="M554" s="10" t="s">
        <v>1149</v>
      </c>
      <c r="N554" s="3" t="s">
        <v>1228</v>
      </c>
    </row>
    <row r="555" spans="1:14" ht="12" x14ac:dyDescent="0.25">
      <c r="A555" s="35" t="s">
        <v>1803</v>
      </c>
      <c r="B555" s="35" t="s">
        <v>1804</v>
      </c>
      <c r="C555" s="10" t="s">
        <v>161</v>
      </c>
      <c r="D555" s="10" t="s">
        <v>133</v>
      </c>
      <c r="E555" s="10" t="s">
        <v>30</v>
      </c>
      <c r="F555" s="10" t="s">
        <v>158</v>
      </c>
      <c r="G555" s="32" t="str">
        <f t="shared" si="36"/>
        <v>5.22</v>
      </c>
      <c r="H555" s="32" t="str">
        <f t="shared" si="37"/>
        <v>5.22.07</v>
      </c>
      <c r="I555" s="32" t="str">
        <f>VLOOKUP(C555,Hovedkonto!$C$2:$E$11,3,FALSE)</f>
        <v>Sociale opgaver og beskæftigelse</v>
      </c>
      <c r="J555" s="32" t="str">
        <f>VLOOKUP(G555,Hovedfunktion!$E$2:$G$93,3,FALSE)</f>
        <v>CENTRAL REFUSIONSORDNING</v>
      </c>
      <c r="K555" s="32" t="str">
        <f>VLOOKUP(H555,Funktion!$G$2:$J$435,4,FALSE)</f>
        <v>Indtægter fra den centrale refusionsordning</v>
      </c>
      <c r="L555" s="32" t="str">
        <f>VLOOKUP(F555,Dranst!$C$2:$D$10,2,FALSE)</f>
        <v>Statsrefusion</v>
      </c>
      <c r="M555" s="10" t="s">
        <v>1150</v>
      </c>
      <c r="N555" s="3" t="s">
        <v>1229</v>
      </c>
    </row>
    <row r="556" spans="1:14" ht="12" x14ac:dyDescent="0.25">
      <c r="A556" s="35" t="s">
        <v>1803</v>
      </c>
      <c r="B556" s="35" t="s">
        <v>1804</v>
      </c>
      <c r="C556" s="10" t="s">
        <v>161</v>
      </c>
      <c r="D556" s="10" t="s">
        <v>133</v>
      </c>
      <c r="E556" s="10" t="s">
        <v>30</v>
      </c>
      <c r="F556" s="10" t="s">
        <v>158</v>
      </c>
      <c r="G556" s="32" t="str">
        <f t="shared" si="36"/>
        <v>5.22</v>
      </c>
      <c r="H556" s="32" t="str">
        <f t="shared" si="37"/>
        <v>5.22.07</v>
      </c>
      <c r="I556" s="32" t="str">
        <f>VLOOKUP(C556,Hovedkonto!$C$2:$E$11,3,FALSE)</f>
        <v>Sociale opgaver og beskæftigelse</v>
      </c>
      <c r="J556" s="32" t="str">
        <f>VLOOKUP(G556,Hovedfunktion!$E$2:$G$93,3,FALSE)</f>
        <v>CENTRAL REFUSIONSORDNING</v>
      </c>
      <c r="K556" s="32" t="str">
        <f>VLOOKUP(H556,Funktion!$G$2:$J$435,4,FALSE)</f>
        <v>Indtægter fra den centrale refusionsordning</v>
      </c>
      <c r="L556" s="32" t="str">
        <f>VLOOKUP(F556,Dranst!$C$2:$D$10,2,FALSE)</f>
        <v>Statsrefusion</v>
      </c>
      <c r="M556" s="10" t="s">
        <v>1151</v>
      </c>
      <c r="N556" s="3" t="s">
        <v>1230</v>
      </c>
    </row>
    <row r="557" spans="1:14" ht="12" x14ac:dyDescent="0.25">
      <c r="A557" s="35" t="s">
        <v>1803</v>
      </c>
      <c r="B557" s="35" t="s">
        <v>1804</v>
      </c>
      <c r="C557" s="10" t="s">
        <v>161</v>
      </c>
      <c r="D557" s="10" t="s">
        <v>133</v>
      </c>
      <c r="E557" s="10" t="s">
        <v>30</v>
      </c>
      <c r="F557" s="10" t="s">
        <v>158</v>
      </c>
      <c r="G557" s="32" t="str">
        <f t="shared" si="36"/>
        <v>5.22</v>
      </c>
      <c r="H557" s="32" t="str">
        <f t="shared" si="37"/>
        <v>5.22.07</v>
      </c>
      <c r="I557" s="32" t="str">
        <f>VLOOKUP(C557,Hovedkonto!$C$2:$E$11,3,FALSE)</f>
        <v>Sociale opgaver og beskæftigelse</v>
      </c>
      <c r="J557" s="32" t="str">
        <f>VLOOKUP(G557,Hovedfunktion!$E$2:$G$93,3,FALSE)</f>
        <v>CENTRAL REFUSIONSORDNING</v>
      </c>
      <c r="K557" s="32" t="str">
        <f>VLOOKUP(H557,Funktion!$G$2:$J$435,4,FALSE)</f>
        <v>Indtægter fra den centrale refusionsordning</v>
      </c>
      <c r="L557" s="32" t="str">
        <f>VLOOKUP(F557,Dranst!$C$2:$D$10,2,FALSE)</f>
        <v>Statsrefusion</v>
      </c>
      <c r="M557" s="10" t="s">
        <v>1152</v>
      </c>
      <c r="N557" s="3" t="s">
        <v>1231</v>
      </c>
    </row>
    <row r="558" spans="1:14" ht="12" x14ac:dyDescent="0.25">
      <c r="A558" s="35" t="s">
        <v>1803</v>
      </c>
      <c r="B558" s="35" t="s">
        <v>1804</v>
      </c>
      <c r="C558" s="10" t="s">
        <v>161</v>
      </c>
      <c r="D558" s="10" t="s">
        <v>133</v>
      </c>
      <c r="E558" s="10" t="s">
        <v>30</v>
      </c>
      <c r="F558" s="10" t="s">
        <v>158</v>
      </c>
      <c r="G558" s="32" t="str">
        <f t="shared" si="36"/>
        <v>5.22</v>
      </c>
      <c r="H558" s="32" t="str">
        <f t="shared" si="37"/>
        <v>5.22.07</v>
      </c>
      <c r="I558" s="32" t="str">
        <f>VLOOKUP(C558,Hovedkonto!$C$2:$E$11,3,FALSE)</f>
        <v>Sociale opgaver og beskæftigelse</v>
      </c>
      <c r="J558" s="32" t="str">
        <f>VLOOKUP(G558,Hovedfunktion!$E$2:$G$93,3,FALSE)</f>
        <v>CENTRAL REFUSIONSORDNING</v>
      </c>
      <c r="K558" s="32" t="str">
        <f>VLOOKUP(H558,Funktion!$G$2:$J$435,4,FALSE)</f>
        <v>Indtægter fra den centrale refusionsordning</v>
      </c>
      <c r="L558" s="32" t="str">
        <f>VLOOKUP(F558,Dranst!$C$2:$D$10,2,FALSE)</f>
        <v>Statsrefusion</v>
      </c>
      <c r="M558" s="10" t="s">
        <v>16</v>
      </c>
      <c r="N558" s="3" t="s">
        <v>1232</v>
      </c>
    </row>
    <row r="559" spans="1:14" ht="12" x14ac:dyDescent="0.25">
      <c r="A559" s="35" t="s">
        <v>1803</v>
      </c>
      <c r="B559" s="35" t="s">
        <v>1804</v>
      </c>
      <c r="C559" s="10" t="s">
        <v>161</v>
      </c>
      <c r="D559" s="10" t="s">
        <v>133</v>
      </c>
      <c r="E559" s="10" t="s">
        <v>30</v>
      </c>
      <c r="F559" s="10" t="s">
        <v>158</v>
      </c>
      <c r="G559" s="32" t="str">
        <f t="shared" si="36"/>
        <v>5.22</v>
      </c>
      <c r="H559" s="32" t="str">
        <f t="shared" si="37"/>
        <v>5.22.07</v>
      </c>
      <c r="I559" s="32" t="str">
        <f>VLOOKUP(C559,Hovedkonto!$C$2:$E$11,3,FALSE)</f>
        <v>Sociale opgaver og beskæftigelse</v>
      </c>
      <c r="J559" s="32" t="str">
        <f>VLOOKUP(G559,Hovedfunktion!$E$2:$G$93,3,FALSE)</f>
        <v>CENTRAL REFUSIONSORDNING</v>
      </c>
      <c r="K559" s="32" t="str">
        <f>VLOOKUP(H559,Funktion!$G$2:$J$435,4,FALSE)</f>
        <v>Indtægter fra den centrale refusionsordning</v>
      </c>
      <c r="L559" s="32" t="str">
        <f>VLOOKUP(F559,Dranst!$C$2:$D$10,2,FALSE)</f>
        <v>Statsrefusion</v>
      </c>
      <c r="M559" s="10" t="s">
        <v>1153</v>
      </c>
      <c r="N559" s="3" t="s">
        <v>1233</v>
      </c>
    </row>
    <row r="560" spans="1:14" ht="12" x14ac:dyDescent="0.25">
      <c r="A560" s="35" t="s">
        <v>1803</v>
      </c>
      <c r="B560" s="35" t="s">
        <v>1804</v>
      </c>
      <c r="C560" s="10" t="s">
        <v>161</v>
      </c>
      <c r="D560" s="10" t="s">
        <v>133</v>
      </c>
      <c r="E560" s="10" t="s">
        <v>30</v>
      </c>
      <c r="F560" s="10" t="s">
        <v>158</v>
      </c>
      <c r="G560" s="32" t="str">
        <f t="shared" si="36"/>
        <v>5.22</v>
      </c>
      <c r="H560" s="32" t="str">
        <f t="shared" si="37"/>
        <v>5.22.07</v>
      </c>
      <c r="I560" s="32" t="str">
        <f>VLOOKUP(C560,Hovedkonto!$C$2:$E$11,3,FALSE)</f>
        <v>Sociale opgaver og beskæftigelse</v>
      </c>
      <c r="J560" s="32" t="str">
        <f>VLOOKUP(G560,Hovedfunktion!$E$2:$G$93,3,FALSE)</f>
        <v>CENTRAL REFUSIONSORDNING</v>
      </c>
      <c r="K560" s="32" t="str">
        <f>VLOOKUP(H560,Funktion!$G$2:$J$435,4,FALSE)</f>
        <v>Indtægter fra den centrale refusionsordning</v>
      </c>
      <c r="L560" s="32" t="str">
        <f>VLOOKUP(F560,Dranst!$C$2:$D$10,2,FALSE)</f>
        <v>Statsrefusion</v>
      </c>
      <c r="M560" s="10" t="s">
        <v>1156</v>
      </c>
      <c r="N560" s="3" t="s">
        <v>1234</v>
      </c>
    </row>
    <row r="561" spans="1:14" ht="12" x14ac:dyDescent="0.25">
      <c r="A561" s="35" t="s">
        <v>1803</v>
      </c>
      <c r="B561" s="35" t="s">
        <v>1804</v>
      </c>
      <c r="C561" s="10" t="s">
        <v>161</v>
      </c>
      <c r="D561" s="10" t="s">
        <v>133</v>
      </c>
      <c r="E561" s="10" t="s">
        <v>30</v>
      </c>
      <c r="F561" s="10" t="s">
        <v>158</v>
      </c>
      <c r="G561" s="32" t="str">
        <f t="shared" si="36"/>
        <v>5.22</v>
      </c>
      <c r="H561" s="32" t="str">
        <f t="shared" si="37"/>
        <v>5.22.07</v>
      </c>
      <c r="I561" s="32" t="str">
        <f>VLOOKUP(C561,Hovedkonto!$C$2:$E$11,3,FALSE)</f>
        <v>Sociale opgaver og beskæftigelse</v>
      </c>
      <c r="J561" s="32" t="str">
        <f>VLOOKUP(G561,Hovedfunktion!$E$2:$G$93,3,FALSE)</f>
        <v>CENTRAL REFUSIONSORDNING</v>
      </c>
      <c r="K561" s="32" t="str">
        <f>VLOOKUP(H561,Funktion!$G$2:$J$435,4,FALSE)</f>
        <v>Indtægter fra den centrale refusionsordning</v>
      </c>
      <c r="L561" s="32" t="str">
        <f>VLOOKUP(F561,Dranst!$C$2:$D$10,2,FALSE)</f>
        <v>Statsrefusion</v>
      </c>
      <c r="M561" s="10" t="s">
        <v>1157</v>
      </c>
      <c r="N561" s="3" t="s">
        <v>1235</v>
      </c>
    </row>
    <row r="562" spans="1:14" ht="12" x14ac:dyDescent="0.25">
      <c r="A562" s="35" t="s">
        <v>1803</v>
      </c>
      <c r="B562" s="35" t="s">
        <v>1804</v>
      </c>
      <c r="C562" s="10" t="s">
        <v>161</v>
      </c>
      <c r="D562" s="10" t="s">
        <v>133</v>
      </c>
      <c r="E562" s="10" t="s">
        <v>30</v>
      </c>
      <c r="F562" s="10" t="s">
        <v>158</v>
      </c>
      <c r="G562" s="32" t="str">
        <f t="shared" si="36"/>
        <v>5.22</v>
      </c>
      <c r="H562" s="32" t="str">
        <f t="shared" si="37"/>
        <v>5.22.07</v>
      </c>
      <c r="I562" s="32" t="str">
        <f>VLOOKUP(C562,Hovedkonto!$C$2:$E$11,3,FALSE)</f>
        <v>Sociale opgaver og beskæftigelse</v>
      </c>
      <c r="J562" s="32" t="str">
        <f>VLOOKUP(G562,Hovedfunktion!$E$2:$G$93,3,FALSE)</f>
        <v>CENTRAL REFUSIONSORDNING</v>
      </c>
      <c r="K562" s="32" t="str">
        <f>VLOOKUP(H562,Funktion!$G$2:$J$435,4,FALSE)</f>
        <v>Indtægter fra den centrale refusionsordning</v>
      </c>
      <c r="L562" s="32" t="str">
        <f>VLOOKUP(F562,Dranst!$C$2:$D$10,2,FALSE)</f>
        <v>Statsrefusion</v>
      </c>
      <c r="M562" s="10" t="s">
        <v>1158</v>
      </c>
      <c r="N562" s="3" t="s">
        <v>1405</v>
      </c>
    </row>
    <row r="563" spans="1:14" ht="12" x14ac:dyDescent="0.25">
      <c r="A563" s="35" t="s">
        <v>1803</v>
      </c>
      <c r="B563" s="35" t="s">
        <v>1804</v>
      </c>
      <c r="C563" s="10" t="s">
        <v>161</v>
      </c>
      <c r="D563" s="10" t="s">
        <v>133</v>
      </c>
      <c r="E563" s="10" t="s">
        <v>30</v>
      </c>
      <c r="F563" s="10" t="s">
        <v>158</v>
      </c>
      <c r="G563" s="32" t="str">
        <f t="shared" si="36"/>
        <v>5.22</v>
      </c>
      <c r="H563" s="32" t="str">
        <f t="shared" si="37"/>
        <v>5.22.07</v>
      </c>
      <c r="I563" s="32" t="str">
        <f>VLOOKUP(C563,Hovedkonto!$C$2:$E$11,3,FALSE)</f>
        <v>Sociale opgaver og beskæftigelse</v>
      </c>
      <c r="J563" s="32" t="str">
        <f>VLOOKUP(G563,Hovedfunktion!$E$2:$G$93,3,FALSE)</f>
        <v>CENTRAL REFUSIONSORDNING</v>
      </c>
      <c r="K563" s="32" t="str">
        <f>VLOOKUP(H563,Funktion!$G$2:$J$435,4,FALSE)</f>
        <v>Indtægter fra den centrale refusionsordning</v>
      </c>
      <c r="L563" s="32" t="str">
        <f>VLOOKUP(F563,Dranst!$C$2:$D$10,2,FALSE)</f>
        <v>Statsrefusion</v>
      </c>
      <c r="M563" s="10" t="s">
        <v>1143</v>
      </c>
      <c r="N563" s="3" t="s">
        <v>1519</v>
      </c>
    </row>
    <row r="564" spans="1:14" ht="12" x14ac:dyDescent="0.25">
      <c r="A564" s="35" t="s">
        <v>1803</v>
      </c>
      <c r="B564" s="35" t="s">
        <v>1804</v>
      </c>
      <c r="C564" s="10" t="s">
        <v>161</v>
      </c>
      <c r="D564" s="10" t="s">
        <v>133</v>
      </c>
      <c r="E564" s="10" t="s">
        <v>30</v>
      </c>
      <c r="F564" s="10" t="s">
        <v>158</v>
      </c>
      <c r="G564" s="32" t="str">
        <f t="shared" si="36"/>
        <v>5.22</v>
      </c>
      <c r="H564" s="32" t="str">
        <f t="shared" si="37"/>
        <v>5.22.07</v>
      </c>
      <c r="I564" s="32" t="str">
        <f>VLOOKUP(C564,Hovedkonto!$C$2:$E$11,3,FALSE)</f>
        <v>Sociale opgaver og beskæftigelse</v>
      </c>
      <c r="J564" s="32" t="str">
        <f>VLOOKUP(G564,Hovedfunktion!$E$2:$G$93,3,FALSE)</f>
        <v>CENTRAL REFUSIONSORDNING</v>
      </c>
      <c r="K564" s="32" t="str">
        <f>VLOOKUP(H564,Funktion!$G$2:$J$435,4,FALSE)</f>
        <v>Indtægter fra den centrale refusionsordning</v>
      </c>
      <c r="L564" s="32" t="str">
        <f>VLOOKUP(F564,Dranst!$C$2:$D$10,2,FALSE)</f>
        <v>Statsrefusion</v>
      </c>
      <c r="M564" s="10" t="s">
        <v>1154</v>
      </c>
      <c r="N564" s="3" t="s">
        <v>686</v>
      </c>
    </row>
    <row r="565" spans="1:14" ht="12" x14ac:dyDescent="0.25">
      <c r="A565" s="35" t="s">
        <v>1841</v>
      </c>
      <c r="B565" s="35" t="s">
        <v>1804</v>
      </c>
      <c r="C565" s="10" t="s">
        <v>161</v>
      </c>
      <c r="D565" s="10" t="s">
        <v>133</v>
      </c>
      <c r="E565" s="10" t="s">
        <v>30</v>
      </c>
      <c r="F565" s="10" t="s">
        <v>158</v>
      </c>
      <c r="G565" s="32" t="str">
        <f t="shared" si="36"/>
        <v>5.22</v>
      </c>
      <c r="H565" s="32" t="str">
        <f t="shared" si="37"/>
        <v>5.22.07</v>
      </c>
      <c r="I565" s="32" t="str">
        <f>VLOOKUP(C565,Hovedkonto!$C$2:$E$11,3,FALSE)</f>
        <v>Sociale opgaver og beskæftigelse</v>
      </c>
      <c r="J565" s="32" t="str">
        <f>VLOOKUP(G565,Hovedfunktion!$E$2:$G$93,3,FALSE)</f>
        <v>CENTRAL REFUSIONSORDNING</v>
      </c>
      <c r="K565" s="32" t="str">
        <f>VLOOKUP(H565,Funktion!$G$2:$J$435,4,FALSE)</f>
        <v>Indtægter fra den centrale refusionsordning</v>
      </c>
      <c r="L565" s="32" t="str">
        <f>VLOOKUP(F565,Dranst!$C$2:$D$10,2,FALSE)</f>
        <v>Statsrefusion</v>
      </c>
      <c r="M565" s="10" t="s">
        <v>1165</v>
      </c>
      <c r="N565" s="3" t="s">
        <v>1864</v>
      </c>
    </row>
    <row r="566" spans="1:14" ht="12" x14ac:dyDescent="0.25">
      <c r="A566" s="35" t="s">
        <v>1841</v>
      </c>
      <c r="B566" s="35" t="s">
        <v>1804</v>
      </c>
      <c r="C566" s="10" t="s">
        <v>161</v>
      </c>
      <c r="D566" s="10" t="s">
        <v>133</v>
      </c>
      <c r="E566" s="10" t="s">
        <v>30</v>
      </c>
      <c r="F566" s="10" t="s">
        <v>158</v>
      </c>
      <c r="G566" s="32" t="str">
        <f t="shared" si="36"/>
        <v>5.22</v>
      </c>
      <c r="H566" s="32" t="str">
        <f t="shared" si="37"/>
        <v>5.22.07</v>
      </c>
      <c r="I566" s="32" t="str">
        <f>VLOOKUP(C566,Hovedkonto!$C$2:$E$11,3,FALSE)</f>
        <v>Sociale opgaver og beskæftigelse</v>
      </c>
      <c r="J566" s="32" t="str">
        <f>VLOOKUP(G566,Hovedfunktion!$E$2:$G$93,3,FALSE)</f>
        <v>CENTRAL REFUSIONSORDNING</v>
      </c>
      <c r="K566" s="32" t="str">
        <f>VLOOKUP(H566,Funktion!$G$2:$J$435,4,FALSE)</f>
        <v>Indtægter fra den centrale refusionsordning</v>
      </c>
      <c r="L566" s="32" t="str">
        <f>VLOOKUP(F566,Dranst!$C$2:$D$10,2,FALSE)</f>
        <v>Statsrefusion</v>
      </c>
      <c r="M566" s="10" t="s">
        <v>1166</v>
      </c>
      <c r="N566" s="3" t="s">
        <v>1865</v>
      </c>
    </row>
    <row r="567" spans="1:14" ht="12" x14ac:dyDescent="0.25">
      <c r="A567" s="35" t="s">
        <v>1841</v>
      </c>
      <c r="B567" s="35" t="s">
        <v>1804</v>
      </c>
      <c r="C567" s="10" t="s">
        <v>161</v>
      </c>
      <c r="D567" s="10" t="s">
        <v>133</v>
      </c>
      <c r="E567" s="10" t="s">
        <v>30</v>
      </c>
      <c r="F567" s="10" t="s">
        <v>158</v>
      </c>
      <c r="G567" s="32" t="str">
        <f t="shared" si="36"/>
        <v>5.22</v>
      </c>
      <c r="H567" s="32" t="str">
        <f t="shared" si="37"/>
        <v>5.22.07</v>
      </c>
      <c r="I567" s="32" t="str">
        <f>VLOOKUP(C567,Hovedkonto!$C$2:$E$11,3,FALSE)</f>
        <v>Sociale opgaver og beskæftigelse</v>
      </c>
      <c r="J567" s="32" t="str">
        <f>VLOOKUP(G567,Hovedfunktion!$E$2:$G$93,3,FALSE)</f>
        <v>CENTRAL REFUSIONSORDNING</v>
      </c>
      <c r="K567" s="32" t="str">
        <f>VLOOKUP(H567,Funktion!$G$2:$J$435,4,FALSE)</f>
        <v>Indtægter fra den centrale refusionsordning</v>
      </c>
      <c r="L567" s="32" t="str">
        <f>VLOOKUP(F567,Dranst!$C$2:$D$10,2,FALSE)</f>
        <v>Statsrefusion</v>
      </c>
      <c r="M567" s="10" t="s">
        <v>1167</v>
      </c>
      <c r="N567" s="3" t="s">
        <v>1866</v>
      </c>
    </row>
    <row r="568" spans="1:14" ht="12" x14ac:dyDescent="0.25">
      <c r="A568" s="35" t="s">
        <v>1841</v>
      </c>
      <c r="B568" s="35" t="s">
        <v>1804</v>
      </c>
      <c r="C568" s="10" t="s">
        <v>161</v>
      </c>
      <c r="D568" s="10" t="s">
        <v>133</v>
      </c>
      <c r="E568" s="10" t="s">
        <v>30</v>
      </c>
      <c r="F568" s="10" t="s">
        <v>158</v>
      </c>
      <c r="G568" s="32" t="str">
        <f t="shared" si="36"/>
        <v>5.22</v>
      </c>
      <c r="H568" s="32" t="str">
        <f t="shared" si="37"/>
        <v>5.22.07</v>
      </c>
      <c r="I568" s="32" t="str">
        <f>VLOOKUP(C568,Hovedkonto!$C$2:$E$11,3,FALSE)</f>
        <v>Sociale opgaver og beskæftigelse</v>
      </c>
      <c r="J568" s="32" t="str">
        <f>VLOOKUP(G568,Hovedfunktion!$E$2:$G$93,3,FALSE)</f>
        <v>CENTRAL REFUSIONSORDNING</v>
      </c>
      <c r="K568" s="32" t="str">
        <f>VLOOKUP(H568,Funktion!$G$2:$J$435,4,FALSE)</f>
        <v>Indtægter fra den centrale refusionsordning</v>
      </c>
      <c r="L568" s="32" t="str">
        <f>VLOOKUP(F568,Dranst!$C$2:$D$10,2,FALSE)</f>
        <v>Statsrefusion</v>
      </c>
      <c r="M568" s="10" t="s">
        <v>1168</v>
      </c>
      <c r="N568" s="3" t="s">
        <v>1867</v>
      </c>
    </row>
    <row r="569" spans="1:14" ht="12" x14ac:dyDescent="0.25">
      <c r="A569" s="35" t="s">
        <v>1841</v>
      </c>
      <c r="B569" s="35" t="s">
        <v>1804</v>
      </c>
      <c r="C569" s="10" t="s">
        <v>161</v>
      </c>
      <c r="D569" s="10" t="s">
        <v>133</v>
      </c>
      <c r="E569" s="10" t="s">
        <v>30</v>
      </c>
      <c r="F569" s="10" t="s">
        <v>158</v>
      </c>
      <c r="G569" s="32" t="str">
        <f t="shared" si="36"/>
        <v>5.22</v>
      </c>
      <c r="H569" s="32" t="str">
        <f t="shared" si="37"/>
        <v>5.22.07</v>
      </c>
      <c r="I569" s="32" t="str">
        <f>VLOOKUP(C569,Hovedkonto!$C$2:$E$11,3,FALSE)</f>
        <v>Sociale opgaver og beskæftigelse</v>
      </c>
      <c r="J569" s="32" t="str">
        <f>VLOOKUP(G569,Hovedfunktion!$E$2:$G$93,3,FALSE)</f>
        <v>CENTRAL REFUSIONSORDNING</v>
      </c>
      <c r="K569" s="32" t="str">
        <f>VLOOKUP(H569,Funktion!$G$2:$J$435,4,FALSE)</f>
        <v>Indtægter fra den centrale refusionsordning</v>
      </c>
      <c r="L569" s="32" t="str">
        <f>VLOOKUP(F569,Dranst!$C$2:$D$10,2,FALSE)</f>
        <v>Statsrefusion</v>
      </c>
      <c r="M569" s="10" t="s">
        <v>1169</v>
      </c>
      <c r="N569" s="3" t="s">
        <v>1868</v>
      </c>
    </row>
    <row r="570" spans="1:14" ht="12" x14ac:dyDescent="0.25">
      <c r="A570" s="35" t="s">
        <v>1841</v>
      </c>
      <c r="B570" s="35" t="s">
        <v>1804</v>
      </c>
      <c r="C570" s="10" t="s">
        <v>161</v>
      </c>
      <c r="D570" s="10" t="s">
        <v>133</v>
      </c>
      <c r="E570" s="10" t="s">
        <v>30</v>
      </c>
      <c r="F570" s="10" t="s">
        <v>158</v>
      </c>
      <c r="G570" s="32" t="str">
        <f t="shared" si="36"/>
        <v>5.22</v>
      </c>
      <c r="H570" s="32" t="str">
        <f t="shared" si="37"/>
        <v>5.22.07</v>
      </c>
      <c r="I570" s="32" t="str">
        <f>VLOOKUP(C570,Hovedkonto!$C$2:$E$11,3,FALSE)</f>
        <v>Sociale opgaver og beskæftigelse</v>
      </c>
      <c r="J570" s="32" t="str">
        <f>VLOOKUP(G570,Hovedfunktion!$E$2:$G$93,3,FALSE)</f>
        <v>CENTRAL REFUSIONSORDNING</v>
      </c>
      <c r="K570" s="32" t="str">
        <f>VLOOKUP(H570,Funktion!$G$2:$J$435,4,FALSE)</f>
        <v>Indtægter fra den centrale refusionsordning</v>
      </c>
      <c r="L570" s="32" t="str">
        <f>VLOOKUP(F570,Dranst!$C$2:$D$10,2,FALSE)</f>
        <v>Statsrefusion</v>
      </c>
      <c r="M570" s="10" t="s">
        <v>1170</v>
      </c>
      <c r="N570" s="3" t="s">
        <v>1869</v>
      </c>
    </row>
    <row r="571" spans="1:14" ht="12" x14ac:dyDescent="0.25">
      <c r="A571" s="35" t="s">
        <v>1841</v>
      </c>
      <c r="B571" s="35" t="s">
        <v>1804</v>
      </c>
      <c r="C571" s="10" t="s">
        <v>161</v>
      </c>
      <c r="D571" s="10" t="s">
        <v>133</v>
      </c>
      <c r="E571" s="10" t="s">
        <v>30</v>
      </c>
      <c r="F571" s="10" t="s">
        <v>158</v>
      </c>
      <c r="G571" s="32" t="str">
        <f t="shared" si="36"/>
        <v>5.22</v>
      </c>
      <c r="H571" s="32" t="str">
        <f t="shared" si="37"/>
        <v>5.22.07</v>
      </c>
      <c r="I571" s="32" t="str">
        <f>VLOOKUP(C571,Hovedkonto!$C$2:$E$11,3,FALSE)</f>
        <v>Sociale opgaver og beskæftigelse</v>
      </c>
      <c r="J571" s="32" t="str">
        <f>VLOOKUP(G571,Hovedfunktion!$E$2:$G$93,3,FALSE)</f>
        <v>CENTRAL REFUSIONSORDNING</v>
      </c>
      <c r="K571" s="32" t="str">
        <f>VLOOKUP(H571,Funktion!$G$2:$J$435,4,FALSE)</f>
        <v>Indtægter fra den centrale refusionsordning</v>
      </c>
      <c r="L571" s="32" t="str">
        <f>VLOOKUP(F571,Dranst!$C$2:$D$10,2,FALSE)</f>
        <v>Statsrefusion</v>
      </c>
      <c r="M571" s="10" t="s">
        <v>1171</v>
      </c>
      <c r="N571" s="3" t="s">
        <v>1870</v>
      </c>
    </row>
    <row r="572" spans="1:14" ht="12" x14ac:dyDescent="0.25">
      <c r="A572" s="35" t="s">
        <v>1841</v>
      </c>
      <c r="B572" s="35" t="s">
        <v>1804</v>
      </c>
      <c r="C572" s="10" t="s">
        <v>161</v>
      </c>
      <c r="D572" s="10" t="s">
        <v>133</v>
      </c>
      <c r="E572" s="10" t="s">
        <v>30</v>
      </c>
      <c r="F572" s="10" t="s">
        <v>158</v>
      </c>
      <c r="G572" s="32" t="str">
        <f t="shared" si="36"/>
        <v>5.22</v>
      </c>
      <c r="H572" s="32" t="str">
        <f t="shared" si="37"/>
        <v>5.22.07</v>
      </c>
      <c r="I572" s="32" t="str">
        <f>VLOOKUP(C572,Hovedkonto!$C$2:$E$11,3,FALSE)</f>
        <v>Sociale opgaver og beskæftigelse</v>
      </c>
      <c r="J572" s="32" t="str">
        <f>VLOOKUP(G572,Hovedfunktion!$E$2:$G$93,3,FALSE)</f>
        <v>CENTRAL REFUSIONSORDNING</v>
      </c>
      <c r="K572" s="32" t="str">
        <f>VLOOKUP(H572,Funktion!$G$2:$J$435,4,FALSE)</f>
        <v>Indtægter fra den centrale refusionsordning</v>
      </c>
      <c r="L572" s="32" t="str">
        <f>VLOOKUP(F572,Dranst!$C$2:$D$10,2,FALSE)</f>
        <v>Statsrefusion</v>
      </c>
      <c r="M572" s="10" t="s">
        <v>1172</v>
      </c>
      <c r="N572" s="3" t="s">
        <v>1871</v>
      </c>
    </row>
    <row r="573" spans="1:14" ht="12" x14ac:dyDescent="0.25">
      <c r="A573" s="35" t="s">
        <v>1841</v>
      </c>
      <c r="B573" s="35" t="s">
        <v>1804</v>
      </c>
      <c r="C573" s="10" t="s">
        <v>161</v>
      </c>
      <c r="D573" s="10" t="s">
        <v>133</v>
      </c>
      <c r="E573" s="10" t="s">
        <v>30</v>
      </c>
      <c r="F573" s="10" t="s">
        <v>158</v>
      </c>
      <c r="G573" s="32" t="str">
        <f t="shared" si="36"/>
        <v>5.22</v>
      </c>
      <c r="H573" s="32" t="str">
        <f t="shared" si="37"/>
        <v>5.22.07</v>
      </c>
      <c r="I573" s="32" t="str">
        <f>VLOOKUP(C573,Hovedkonto!$C$2:$E$11,3,FALSE)</f>
        <v>Sociale opgaver og beskæftigelse</v>
      </c>
      <c r="J573" s="32" t="str">
        <f>VLOOKUP(G573,Hovedfunktion!$E$2:$G$93,3,FALSE)</f>
        <v>CENTRAL REFUSIONSORDNING</v>
      </c>
      <c r="K573" s="32" t="str">
        <f>VLOOKUP(H573,Funktion!$G$2:$J$435,4,FALSE)</f>
        <v>Indtægter fra den centrale refusionsordning</v>
      </c>
      <c r="L573" s="32" t="str">
        <f>VLOOKUP(F573,Dranst!$C$2:$D$10,2,FALSE)</f>
        <v>Statsrefusion</v>
      </c>
      <c r="M573" s="10" t="s">
        <v>1173</v>
      </c>
      <c r="N573" s="3" t="s">
        <v>1872</v>
      </c>
    </row>
    <row r="574" spans="1:14" ht="12" x14ac:dyDescent="0.25">
      <c r="A574" s="35" t="s">
        <v>1841</v>
      </c>
      <c r="B574" s="35" t="s">
        <v>1804</v>
      </c>
      <c r="C574" s="10" t="s">
        <v>161</v>
      </c>
      <c r="D574" s="10" t="s">
        <v>133</v>
      </c>
      <c r="E574" s="10" t="s">
        <v>30</v>
      </c>
      <c r="F574" s="10" t="s">
        <v>158</v>
      </c>
      <c r="G574" s="32" t="str">
        <f t="shared" si="36"/>
        <v>5.22</v>
      </c>
      <c r="H574" s="32" t="str">
        <f t="shared" si="37"/>
        <v>5.22.07</v>
      </c>
      <c r="I574" s="32" t="str">
        <f>VLOOKUP(C574,Hovedkonto!$C$2:$E$11,3,FALSE)</f>
        <v>Sociale opgaver og beskæftigelse</v>
      </c>
      <c r="J574" s="32" t="str">
        <f>VLOOKUP(G574,Hovedfunktion!$E$2:$G$93,3,FALSE)</f>
        <v>CENTRAL REFUSIONSORDNING</v>
      </c>
      <c r="K574" s="32" t="str">
        <f>VLOOKUP(H574,Funktion!$G$2:$J$435,4,FALSE)</f>
        <v>Indtægter fra den centrale refusionsordning</v>
      </c>
      <c r="L574" s="32" t="str">
        <f>VLOOKUP(F574,Dranst!$C$2:$D$10,2,FALSE)</f>
        <v>Statsrefusion</v>
      </c>
      <c r="M574" s="10" t="s">
        <v>1174</v>
      </c>
      <c r="N574" s="3" t="s">
        <v>1873</v>
      </c>
    </row>
    <row r="575" spans="1:14" ht="12" x14ac:dyDescent="0.25">
      <c r="A575" s="35" t="s">
        <v>1803</v>
      </c>
      <c r="B575" s="35" t="s">
        <v>1804</v>
      </c>
      <c r="C575" s="10" t="s">
        <v>161</v>
      </c>
      <c r="D575" s="10" t="s">
        <v>133</v>
      </c>
      <c r="E575" s="10" t="s">
        <v>30</v>
      </c>
      <c r="F575" s="10" t="s">
        <v>159</v>
      </c>
      <c r="G575" s="32" t="str">
        <f t="shared" si="36"/>
        <v>5.22</v>
      </c>
      <c r="H575" s="32" t="str">
        <f t="shared" si="37"/>
        <v>5.22.07</v>
      </c>
      <c r="I575" s="32" t="str">
        <f>VLOOKUP(C575,Hovedkonto!$C$2:$E$11,3,FALSE)</f>
        <v>Sociale opgaver og beskæftigelse</v>
      </c>
      <c r="J575" s="32" t="str">
        <f>VLOOKUP(G575,Hovedfunktion!$E$2:$G$93,3,FALSE)</f>
        <v>CENTRAL REFUSIONSORDNING</v>
      </c>
      <c r="K575" s="32" t="str">
        <f>VLOOKUP(H575,Funktion!$G$2:$J$435,4,FALSE)</f>
        <v>Indtægter fra den centrale refusionsordning</v>
      </c>
      <c r="L575" s="32" t="str">
        <f>VLOOKUP(F575,Dranst!$C$2:$D$10,2,FALSE)</f>
        <v>Anlæg</v>
      </c>
      <c r="M575" s="10" t="s">
        <v>1136</v>
      </c>
      <c r="N575" s="3" t="str">
        <f>IF(M575="001","Anlægstilskud", IF(M575="010","Køb/salg af jord",  IF(M575="015","Køb/salg af bygninger", "Uforvent grupperingskode")))</f>
        <v>Anlægstilskud</v>
      </c>
    </row>
    <row r="576" spans="1:14" ht="12" x14ac:dyDescent="0.25">
      <c r="A576" s="35" t="s">
        <v>1803</v>
      </c>
      <c r="B576" s="35" t="s">
        <v>1804</v>
      </c>
      <c r="C576" s="10" t="s">
        <v>161</v>
      </c>
      <c r="D576" s="10" t="s">
        <v>133</v>
      </c>
      <c r="E576" s="10" t="s">
        <v>30</v>
      </c>
      <c r="F576" s="10" t="s">
        <v>159</v>
      </c>
      <c r="G576" s="32" t="str">
        <f t="shared" si="36"/>
        <v>5.22</v>
      </c>
      <c r="H576" s="32" t="str">
        <f t="shared" si="37"/>
        <v>5.22.07</v>
      </c>
      <c r="I576" s="32" t="str">
        <f>VLOOKUP(C576,Hovedkonto!$C$2:$E$11,3,FALSE)</f>
        <v>Sociale opgaver og beskæftigelse</v>
      </c>
      <c r="J576" s="32" t="str">
        <f>VLOOKUP(G576,Hovedfunktion!$E$2:$G$93,3,FALSE)</f>
        <v>CENTRAL REFUSIONSORDNING</v>
      </c>
      <c r="K576" s="32" t="str">
        <f>VLOOKUP(H576,Funktion!$G$2:$J$435,4,FALSE)</f>
        <v>Indtægter fra den centrale refusionsordning</v>
      </c>
      <c r="L576" s="32" t="str">
        <f>VLOOKUP(F576,Dranst!$C$2:$D$10,2,FALSE)</f>
        <v>Anlæg</v>
      </c>
      <c r="M576" s="10" t="s">
        <v>1137</v>
      </c>
      <c r="N576" s="3" t="str">
        <f>IF(M576="001","Anlægstilskud", IF(M576="010","Køb/salg af jord",  IF(M576="015","Køb/salg af bygninger", "Uforvent grupperingskode")))</f>
        <v>Køb/salg af jord</v>
      </c>
    </row>
    <row r="577" spans="1:14" ht="12" x14ac:dyDescent="0.25">
      <c r="A577" s="35" t="s">
        <v>1803</v>
      </c>
      <c r="B577" s="35" t="s">
        <v>1804</v>
      </c>
      <c r="C577" s="10" t="s">
        <v>161</v>
      </c>
      <c r="D577" s="10" t="s">
        <v>133</v>
      </c>
      <c r="E577" s="10" t="s">
        <v>30</v>
      </c>
      <c r="F577" s="10" t="s">
        <v>159</v>
      </c>
      <c r="G577" s="32" t="str">
        <f t="shared" si="36"/>
        <v>5.22</v>
      </c>
      <c r="H577" s="32" t="str">
        <f t="shared" si="37"/>
        <v>5.22.07</v>
      </c>
      <c r="I577" s="32" t="str">
        <f>VLOOKUP(C577,Hovedkonto!$C$2:$E$11,3,FALSE)</f>
        <v>Sociale opgaver og beskæftigelse</v>
      </c>
      <c r="J577" s="32" t="str">
        <f>VLOOKUP(G577,Hovedfunktion!$E$2:$G$93,3,FALSE)</f>
        <v>CENTRAL REFUSIONSORDNING</v>
      </c>
      <c r="K577" s="32" t="str">
        <f>VLOOKUP(H577,Funktion!$G$2:$J$435,4,FALSE)</f>
        <v>Indtægter fra den centrale refusionsordning</v>
      </c>
      <c r="L577" s="32" t="str">
        <f>VLOOKUP(F577,Dranst!$C$2:$D$10,2,FALSE)</f>
        <v>Anlæg</v>
      </c>
      <c r="M577" s="10" t="s">
        <v>16</v>
      </c>
      <c r="N577" s="3" t="str">
        <f>IF(M577="001","Anlægstilskud", IF(M577="010","Køb/salg af jord",  IF(M577="015","Køb/salg af bygninger", "Uforvent grupperingskode")))</f>
        <v>Køb/salg af bygninger</v>
      </c>
    </row>
    <row r="578" spans="1:14" ht="12" x14ac:dyDescent="0.25">
      <c r="A578" s="35" t="s">
        <v>1803</v>
      </c>
      <c r="B578" s="35" t="s">
        <v>1804</v>
      </c>
      <c r="C578" s="10" t="s">
        <v>161</v>
      </c>
      <c r="D578" s="10" t="s">
        <v>134</v>
      </c>
      <c r="E578" s="10" t="s">
        <v>485</v>
      </c>
      <c r="F578" s="10" t="s">
        <v>157</v>
      </c>
      <c r="G578" s="32" t="str">
        <f t="shared" ref="G578:G643" si="39">CONCATENATE(C578,".",D578)</f>
        <v>5.25</v>
      </c>
      <c r="H578" s="32" t="str">
        <f t="shared" ref="H578:H643" si="40">CONCATENATE(C578,".",D578,".",E578)</f>
        <v>5.25.10</v>
      </c>
      <c r="I578" s="32" t="str">
        <f>VLOOKUP(C578,Hovedkonto!$C$2:$E$11,3,FALSE)</f>
        <v>Sociale opgaver og beskæftigelse</v>
      </c>
      <c r="J578" s="32" t="str">
        <f>VLOOKUP(G578,Hovedfunktion!$E$2:$G$93,3,FALSE)</f>
        <v xml:space="preserve">DAGTILBUD M.V. TIL BØRN OG UNGE </v>
      </c>
      <c r="K578" s="32" t="str">
        <f>VLOOKUP(H578,Funktion!$G$2:$J$435,4,FALSE)</f>
        <v>Fælles formål</v>
      </c>
      <c r="L578" s="32" t="str">
        <f>VLOOKUP(F578,Dranst!$C$2:$D$10,2,FALSE)</f>
        <v>Drift</v>
      </c>
      <c r="M578" s="10" t="s">
        <v>1136</v>
      </c>
      <c r="N578" s="3" t="s">
        <v>1237</v>
      </c>
    </row>
    <row r="579" spans="1:14" ht="12" x14ac:dyDescent="0.25">
      <c r="A579" s="35" t="s">
        <v>1803</v>
      </c>
      <c r="B579" s="35" t="s">
        <v>1804</v>
      </c>
      <c r="C579" s="10" t="s">
        <v>161</v>
      </c>
      <c r="D579" s="10" t="s">
        <v>134</v>
      </c>
      <c r="E579" s="10" t="s">
        <v>485</v>
      </c>
      <c r="F579" s="10" t="s">
        <v>157</v>
      </c>
      <c r="G579" s="32" t="str">
        <f t="shared" si="39"/>
        <v>5.25</v>
      </c>
      <c r="H579" s="32" t="str">
        <f t="shared" si="40"/>
        <v>5.25.10</v>
      </c>
      <c r="I579" s="32" t="str">
        <f>VLOOKUP(C579,Hovedkonto!$C$2:$E$11,3,FALSE)</f>
        <v>Sociale opgaver og beskæftigelse</v>
      </c>
      <c r="J579" s="32" t="str">
        <f>VLOOKUP(G579,Hovedfunktion!$E$2:$G$93,3,FALSE)</f>
        <v xml:space="preserve">DAGTILBUD M.V. TIL BØRN OG UNGE </v>
      </c>
      <c r="K579" s="32" t="str">
        <f>VLOOKUP(H579,Funktion!$G$2:$J$435,4,FALSE)</f>
        <v>Fælles formål</v>
      </c>
      <c r="L579" s="32" t="str">
        <f>VLOOKUP(F579,Dranst!$C$2:$D$10,2,FALSE)</f>
        <v>Drift</v>
      </c>
      <c r="M579" s="10" t="s">
        <v>1138</v>
      </c>
      <c r="N579" s="3" t="s">
        <v>1236</v>
      </c>
    </row>
    <row r="580" spans="1:14" ht="12" x14ac:dyDescent="0.25">
      <c r="A580" s="35" t="s">
        <v>1803</v>
      </c>
      <c r="B580" s="35" t="s">
        <v>1804</v>
      </c>
      <c r="C580" s="10" t="s">
        <v>161</v>
      </c>
      <c r="D580" s="10" t="s">
        <v>134</v>
      </c>
      <c r="E580" s="10" t="s">
        <v>485</v>
      </c>
      <c r="F580" s="10" t="s">
        <v>157</v>
      </c>
      <c r="G580" s="32" t="str">
        <f t="shared" si="39"/>
        <v>5.25</v>
      </c>
      <c r="H580" s="32" t="str">
        <f t="shared" si="40"/>
        <v>5.25.10</v>
      </c>
      <c r="I580" s="32" t="str">
        <f>VLOOKUP(C580,Hovedkonto!$C$2:$E$11,3,FALSE)</f>
        <v>Sociale opgaver og beskæftigelse</v>
      </c>
      <c r="J580" s="32" t="str">
        <f>VLOOKUP(G580,Hovedfunktion!$E$2:$G$93,3,FALSE)</f>
        <v xml:space="preserve">DAGTILBUD M.V. TIL BØRN OG UNGE </v>
      </c>
      <c r="K580" s="32" t="str">
        <f>VLOOKUP(H580,Funktion!$G$2:$J$435,4,FALSE)</f>
        <v>Fælles formål</v>
      </c>
      <c r="L580" s="32" t="str">
        <f>VLOOKUP(F580,Dranst!$C$2:$D$10,2,FALSE)</f>
        <v>Drift</v>
      </c>
      <c r="M580" s="10" t="s">
        <v>1156</v>
      </c>
      <c r="N580" s="3" t="s">
        <v>662</v>
      </c>
    </row>
    <row r="581" spans="1:14" ht="12" x14ac:dyDescent="0.25">
      <c r="A581" s="35" t="s">
        <v>1803</v>
      </c>
      <c r="B581" s="35" t="s">
        <v>1804</v>
      </c>
      <c r="C581" s="10" t="s">
        <v>161</v>
      </c>
      <c r="D581" s="10" t="s">
        <v>134</v>
      </c>
      <c r="E581" s="10" t="s">
        <v>485</v>
      </c>
      <c r="F581" s="10" t="s">
        <v>157</v>
      </c>
      <c r="G581" s="32" t="str">
        <f t="shared" si="39"/>
        <v>5.25</v>
      </c>
      <c r="H581" s="32" t="str">
        <f t="shared" si="40"/>
        <v>5.25.10</v>
      </c>
      <c r="I581" s="32" t="str">
        <f>VLOOKUP(C581,Hovedkonto!$C$2:$E$11,3,FALSE)</f>
        <v>Sociale opgaver og beskæftigelse</v>
      </c>
      <c r="J581" s="32" t="str">
        <f>VLOOKUP(G581,Hovedfunktion!$E$2:$G$93,3,FALSE)</f>
        <v xml:space="preserve">DAGTILBUD M.V. TIL BØRN OG UNGE </v>
      </c>
      <c r="K581" s="32" t="str">
        <f>VLOOKUP(H581,Funktion!$G$2:$J$435,4,FALSE)</f>
        <v>Fælles formål</v>
      </c>
      <c r="L581" s="32" t="str">
        <f>VLOOKUP(F581,Dranst!$C$2:$D$10,2,FALSE)</f>
        <v>Drift</v>
      </c>
      <c r="M581" s="10" t="s">
        <v>1157</v>
      </c>
      <c r="N581" s="3" t="s">
        <v>663</v>
      </c>
    </row>
    <row r="582" spans="1:14" ht="12" x14ac:dyDescent="0.25">
      <c r="A582" s="35" t="s">
        <v>1803</v>
      </c>
      <c r="B582" s="35" t="s">
        <v>1804</v>
      </c>
      <c r="C582" s="10" t="s">
        <v>161</v>
      </c>
      <c r="D582" s="10" t="s">
        <v>134</v>
      </c>
      <c r="E582" s="10" t="s">
        <v>485</v>
      </c>
      <c r="F582" s="10" t="s">
        <v>157</v>
      </c>
      <c r="G582" s="32" t="str">
        <f t="shared" si="39"/>
        <v>5.25</v>
      </c>
      <c r="H582" s="32" t="str">
        <f t="shared" si="40"/>
        <v>5.25.10</v>
      </c>
      <c r="I582" s="32" t="str">
        <f>VLOOKUP(C582,Hovedkonto!$C$2:$E$11,3,FALSE)</f>
        <v>Sociale opgaver og beskæftigelse</v>
      </c>
      <c r="J582" s="32" t="str">
        <f>VLOOKUP(G582,Hovedfunktion!$E$2:$G$93,3,FALSE)</f>
        <v xml:space="preserve">DAGTILBUD M.V. TIL BØRN OG UNGE </v>
      </c>
      <c r="K582" s="32" t="str">
        <f>VLOOKUP(H582,Funktion!$G$2:$J$435,4,FALSE)</f>
        <v>Fælles formål</v>
      </c>
      <c r="L582" s="32" t="str">
        <f>VLOOKUP(F582,Dranst!$C$2:$D$10,2,FALSE)</f>
        <v>Drift</v>
      </c>
      <c r="M582" s="10" t="s">
        <v>1158</v>
      </c>
      <c r="N582" s="3" t="s">
        <v>664</v>
      </c>
    </row>
    <row r="583" spans="1:14" ht="12" x14ac:dyDescent="0.25">
      <c r="A583" s="35" t="s">
        <v>1803</v>
      </c>
      <c r="B583" s="35" t="s">
        <v>1804</v>
      </c>
      <c r="C583" s="10" t="s">
        <v>161</v>
      </c>
      <c r="D583" s="10" t="s">
        <v>134</v>
      </c>
      <c r="E583" s="10" t="s">
        <v>485</v>
      </c>
      <c r="F583" s="10" t="s">
        <v>158</v>
      </c>
      <c r="G583" s="32" t="str">
        <f t="shared" ref="G583" si="41">CONCATENATE(C583,".",D583)</f>
        <v>5.25</v>
      </c>
      <c r="H583" s="32" t="str">
        <f t="shared" ref="H583" si="42">CONCATENATE(C583,".",D583,".",E583)</f>
        <v>5.25.10</v>
      </c>
      <c r="I583" s="32" t="str">
        <f>VLOOKUP(C583,Hovedkonto!$C$2:$E$11,3,FALSE)</f>
        <v>Sociale opgaver og beskæftigelse</v>
      </c>
      <c r="J583" s="32" t="str">
        <f>VLOOKUP(G583,Hovedfunktion!$E$2:$G$93,3,FALSE)</f>
        <v xml:space="preserve">DAGTILBUD M.V. TIL BØRN OG UNGE </v>
      </c>
      <c r="K583" s="32" t="str">
        <f>VLOOKUP(H583,Funktion!$G$2:$J$435,4,FALSE)</f>
        <v>Fælles formål</v>
      </c>
      <c r="L583" s="32" t="str">
        <f>VLOOKUP(F583,Dranst!$C$2:$D$10,2,FALSE)</f>
        <v>Statsrefusion</v>
      </c>
      <c r="M583" s="10" t="s">
        <v>1145</v>
      </c>
      <c r="N583" s="3" t="s">
        <v>665</v>
      </c>
    </row>
    <row r="584" spans="1:14" ht="12" x14ac:dyDescent="0.25">
      <c r="A584" s="35" t="s">
        <v>1803</v>
      </c>
      <c r="B584" s="35" t="s">
        <v>1804</v>
      </c>
      <c r="C584" s="10" t="s">
        <v>161</v>
      </c>
      <c r="D584" s="10" t="s">
        <v>134</v>
      </c>
      <c r="E584" s="10" t="s">
        <v>485</v>
      </c>
      <c r="F584" s="10" t="s">
        <v>157</v>
      </c>
      <c r="G584" s="32" t="str">
        <f t="shared" si="39"/>
        <v>5.25</v>
      </c>
      <c r="H584" s="32" t="str">
        <f t="shared" si="40"/>
        <v>5.25.10</v>
      </c>
      <c r="I584" s="32" t="str">
        <f>VLOOKUP(C584,Hovedkonto!$C$2:$E$11,3,FALSE)</f>
        <v>Sociale opgaver og beskæftigelse</v>
      </c>
      <c r="J584" s="32" t="str">
        <f>VLOOKUP(G584,Hovedfunktion!$E$2:$G$93,3,FALSE)</f>
        <v xml:space="preserve">DAGTILBUD M.V. TIL BØRN OG UNGE </v>
      </c>
      <c r="K584" s="32" t="str">
        <f>VLOOKUP(H584,Funktion!$G$2:$J$435,4,FALSE)</f>
        <v>Fælles formål</v>
      </c>
      <c r="L584" s="32" t="str">
        <f>VLOOKUP(F584,Dranst!$C$2:$D$10,2,FALSE)</f>
        <v>Drift</v>
      </c>
      <c r="M584" s="10" t="s">
        <v>1203</v>
      </c>
      <c r="N584" s="3" t="s">
        <v>1204</v>
      </c>
    </row>
    <row r="585" spans="1:14" ht="12" x14ac:dyDescent="0.25">
      <c r="A585" s="35" t="s">
        <v>1803</v>
      </c>
      <c r="B585" s="35" t="s">
        <v>1804</v>
      </c>
      <c r="C585" s="10" t="s">
        <v>161</v>
      </c>
      <c r="D585" s="10" t="s">
        <v>134</v>
      </c>
      <c r="E585" s="10" t="s">
        <v>485</v>
      </c>
      <c r="F585" s="10" t="s">
        <v>158</v>
      </c>
      <c r="G585" s="32" t="str">
        <f t="shared" ref="G585" si="43">CONCATENATE(C585,".",D585)</f>
        <v>5.25</v>
      </c>
      <c r="H585" s="32" t="str">
        <f t="shared" ref="H585" si="44">CONCATENATE(C585,".",D585,".",E585)</f>
        <v>5.25.10</v>
      </c>
      <c r="I585" s="32" t="str">
        <f>VLOOKUP(C585,Hovedkonto!$C$2:$E$11,3,FALSE)</f>
        <v>Sociale opgaver og beskæftigelse</v>
      </c>
      <c r="J585" s="32" t="str">
        <f>VLOOKUP(G585,Hovedfunktion!$E$2:$G$93,3,FALSE)</f>
        <v xml:space="preserve">DAGTILBUD M.V. TIL BØRN OG UNGE </v>
      </c>
      <c r="K585" s="32" t="str">
        <f>VLOOKUP(H585,Funktion!$G$2:$J$435,4,FALSE)</f>
        <v>Fælles formål</v>
      </c>
      <c r="L585" s="32" t="str">
        <f>VLOOKUP(F585,Dranst!$C$2:$D$10,2,FALSE)</f>
        <v>Statsrefusion</v>
      </c>
      <c r="M585" s="10" t="s">
        <v>1146</v>
      </c>
      <c r="N585" s="3" t="s">
        <v>1940</v>
      </c>
    </row>
    <row r="586" spans="1:14" ht="12" x14ac:dyDescent="0.25">
      <c r="A586" s="35" t="s">
        <v>1803</v>
      </c>
      <c r="B586" s="35" t="s">
        <v>1804</v>
      </c>
      <c r="C586" s="10" t="s">
        <v>161</v>
      </c>
      <c r="D586" s="10" t="s">
        <v>134</v>
      </c>
      <c r="E586" s="10" t="s">
        <v>485</v>
      </c>
      <c r="F586" s="10" t="s">
        <v>158</v>
      </c>
      <c r="G586" s="32" t="str">
        <f t="shared" si="39"/>
        <v>5.25</v>
      </c>
      <c r="H586" s="32" t="str">
        <f t="shared" si="40"/>
        <v>5.25.10</v>
      </c>
      <c r="I586" s="32" t="str">
        <f>VLOOKUP(C586,Hovedkonto!$C$2:$E$11,3,FALSE)</f>
        <v>Sociale opgaver og beskæftigelse</v>
      </c>
      <c r="J586" s="32" t="str">
        <f>VLOOKUP(G586,Hovedfunktion!$E$2:$G$93,3,FALSE)</f>
        <v xml:space="preserve">DAGTILBUD M.V. TIL BØRN OG UNGE </v>
      </c>
      <c r="K586" s="32" t="str">
        <f>VLOOKUP(H586,Funktion!$G$2:$J$435,4,FALSE)</f>
        <v>Fælles formål</v>
      </c>
      <c r="L586" s="32" t="str">
        <f>VLOOKUP(F586,Dranst!$C$2:$D$10,2,FALSE)</f>
        <v>Statsrefusion</v>
      </c>
      <c r="M586" s="10" t="s">
        <v>1147</v>
      </c>
      <c r="N586" s="3" t="s">
        <v>1941</v>
      </c>
    </row>
    <row r="587" spans="1:14" ht="12" x14ac:dyDescent="0.25">
      <c r="A587" s="35" t="s">
        <v>1803</v>
      </c>
      <c r="B587" s="35" t="s">
        <v>1804</v>
      </c>
      <c r="C587" s="10" t="s">
        <v>161</v>
      </c>
      <c r="D587" s="10" t="s">
        <v>134</v>
      </c>
      <c r="E587" s="10" t="s">
        <v>485</v>
      </c>
      <c r="F587" s="10" t="s">
        <v>159</v>
      </c>
      <c r="G587" s="32" t="str">
        <f t="shared" si="39"/>
        <v>5.25</v>
      </c>
      <c r="H587" s="32" t="str">
        <f t="shared" si="40"/>
        <v>5.25.10</v>
      </c>
      <c r="I587" s="32" t="str">
        <f>VLOOKUP(C587,Hovedkonto!$C$2:$E$11,3,FALSE)</f>
        <v>Sociale opgaver og beskæftigelse</v>
      </c>
      <c r="J587" s="32" t="str">
        <f>VLOOKUP(G587,Hovedfunktion!$E$2:$G$93,3,FALSE)</f>
        <v xml:space="preserve">DAGTILBUD M.V. TIL BØRN OG UNGE </v>
      </c>
      <c r="K587" s="32" t="str">
        <f>VLOOKUP(H587,Funktion!$G$2:$J$435,4,FALSE)</f>
        <v>Fælles formål</v>
      </c>
      <c r="L587" s="32" t="str">
        <f>VLOOKUP(F587,Dranst!$C$2:$D$10,2,FALSE)</f>
        <v>Anlæg</v>
      </c>
      <c r="M587" s="10" t="s">
        <v>1136</v>
      </c>
      <c r="N587" s="3" t="str">
        <f>IF(M587="001","Anlægstilskud", IF(M587="010","Køb/salg af jord",  IF(M587="015","Køb/salg af bygninger", "Uforvent grupperingskode")))</f>
        <v>Anlægstilskud</v>
      </c>
    </row>
    <row r="588" spans="1:14" ht="12" x14ac:dyDescent="0.25">
      <c r="A588" s="35" t="s">
        <v>1803</v>
      </c>
      <c r="B588" s="35" t="s">
        <v>1804</v>
      </c>
      <c r="C588" s="10" t="s">
        <v>161</v>
      </c>
      <c r="D588" s="10" t="s">
        <v>134</v>
      </c>
      <c r="E588" s="10" t="s">
        <v>485</v>
      </c>
      <c r="F588" s="10" t="s">
        <v>159</v>
      </c>
      <c r="G588" s="32" t="str">
        <f t="shared" si="39"/>
        <v>5.25</v>
      </c>
      <c r="H588" s="32" t="str">
        <f t="shared" si="40"/>
        <v>5.25.10</v>
      </c>
      <c r="I588" s="32" t="str">
        <f>VLOOKUP(C588,Hovedkonto!$C$2:$E$11,3,FALSE)</f>
        <v>Sociale opgaver og beskæftigelse</v>
      </c>
      <c r="J588" s="32" t="str">
        <f>VLOOKUP(G588,Hovedfunktion!$E$2:$G$93,3,FALSE)</f>
        <v xml:space="preserve">DAGTILBUD M.V. TIL BØRN OG UNGE </v>
      </c>
      <c r="K588" s="32" t="str">
        <f>VLOOKUP(H588,Funktion!$G$2:$J$435,4,FALSE)</f>
        <v>Fælles formål</v>
      </c>
      <c r="L588" s="32" t="str">
        <f>VLOOKUP(F588,Dranst!$C$2:$D$10,2,FALSE)</f>
        <v>Anlæg</v>
      </c>
      <c r="M588" s="10" t="s">
        <v>1137</v>
      </c>
      <c r="N588" s="3" t="str">
        <f>IF(M588="001","Anlægstilskud", IF(M588="010","Køb/salg af jord",  IF(M588="015","Køb/salg af bygninger", "Uforvent grupperingskode")))</f>
        <v>Køb/salg af jord</v>
      </c>
    </row>
    <row r="589" spans="1:14" ht="12" x14ac:dyDescent="0.25">
      <c r="A589" s="35" t="s">
        <v>1803</v>
      </c>
      <c r="B589" s="35" t="s">
        <v>1804</v>
      </c>
      <c r="C589" s="10" t="s">
        <v>161</v>
      </c>
      <c r="D589" s="10" t="s">
        <v>134</v>
      </c>
      <c r="E589" s="10" t="s">
        <v>485</v>
      </c>
      <c r="F589" s="10" t="s">
        <v>159</v>
      </c>
      <c r="G589" s="32" t="str">
        <f t="shared" si="39"/>
        <v>5.25</v>
      </c>
      <c r="H589" s="32" t="str">
        <f t="shared" si="40"/>
        <v>5.25.10</v>
      </c>
      <c r="I589" s="32" t="str">
        <f>VLOOKUP(C589,Hovedkonto!$C$2:$E$11,3,FALSE)</f>
        <v>Sociale opgaver og beskæftigelse</v>
      </c>
      <c r="J589" s="32" t="str">
        <f>VLOOKUP(G589,Hovedfunktion!$E$2:$G$93,3,FALSE)</f>
        <v xml:space="preserve">DAGTILBUD M.V. TIL BØRN OG UNGE </v>
      </c>
      <c r="K589" s="32" t="str">
        <f>VLOOKUP(H589,Funktion!$G$2:$J$435,4,FALSE)</f>
        <v>Fælles formål</v>
      </c>
      <c r="L589" s="32" t="str">
        <f>VLOOKUP(F589,Dranst!$C$2:$D$10,2,FALSE)</f>
        <v>Anlæg</v>
      </c>
      <c r="M589" s="10" t="s">
        <v>16</v>
      </c>
      <c r="N589" s="3" t="str">
        <f>IF(M589="001","Anlægstilskud", IF(M589="010","Køb/salg af jord",  IF(M589="015","Køb/salg af bygninger", "Uforvent grupperingskode")))</f>
        <v>Køb/salg af bygninger</v>
      </c>
    </row>
    <row r="590" spans="1:14" ht="12" x14ac:dyDescent="0.25">
      <c r="A590" s="35" t="s">
        <v>1803</v>
      </c>
      <c r="B590" s="35" t="s">
        <v>1804</v>
      </c>
      <c r="C590" s="10" t="s">
        <v>161</v>
      </c>
      <c r="D590" s="10" t="s">
        <v>134</v>
      </c>
      <c r="E590" s="10" t="s">
        <v>486</v>
      </c>
      <c r="F590" s="10" t="s">
        <v>157</v>
      </c>
      <c r="G590" s="32" t="str">
        <f t="shared" si="39"/>
        <v>5.25</v>
      </c>
      <c r="H590" s="32" t="str">
        <f t="shared" si="40"/>
        <v>5.25.11</v>
      </c>
      <c r="I590" s="32" t="str">
        <f>VLOOKUP(C590,Hovedkonto!$C$2:$E$11,3,FALSE)</f>
        <v>Sociale opgaver og beskæftigelse</v>
      </c>
      <c r="J590" s="32" t="str">
        <f>VLOOKUP(G590,Hovedfunktion!$E$2:$G$93,3,FALSE)</f>
        <v xml:space="preserve">DAGTILBUD M.V. TIL BØRN OG UNGE </v>
      </c>
      <c r="K590" s="32" t="str">
        <f>VLOOKUP(H590,Funktion!$G$2:$J$435,4,FALSE)</f>
        <v>Dagpleje</v>
      </c>
      <c r="L590" s="32" t="str">
        <f>VLOOKUP(F590,Dranst!$C$2:$D$10,2,FALSE)</f>
        <v>Drift</v>
      </c>
      <c r="M590" s="10" t="s">
        <v>1136</v>
      </c>
      <c r="N590" s="3" t="s">
        <v>666</v>
      </c>
    </row>
    <row r="591" spans="1:14" ht="12" x14ac:dyDescent="0.25">
      <c r="A591" s="35" t="s">
        <v>1803</v>
      </c>
      <c r="B591" s="35" t="s">
        <v>1804</v>
      </c>
      <c r="C591" s="10" t="s">
        <v>161</v>
      </c>
      <c r="D591" s="10" t="s">
        <v>134</v>
      </c>
      <c r="E591" s="10" t="s">
        <v>486</v>
      </c>
      <c r="F591" s="10" t="s">
        <v>157</v>
      </c>
      <c r="G591" s="32" t="str">
        <f t="shared" si="39"/>
        <v>5.25</v>
      </c>
      <c r="H591" s="32" t="str">
        <f t="shared" si="40"/>
        <v>5.25.11</v>
      </c>
      <c r="I591" s="32" t="str">
        <f>VLOOKUP(C591,Hovedkonto!$C$2:$E$11,3,FALSE)</f>
        <v>Sociale opgaver og beskæftigelse</v>
      </c>
      <c r="J591" s="32" t="str">
        <f>VLOOKUP(G591,Hovedfunktion!$E$2:$G$93,3,FALSE)</f>
        <v xml:space="preserve">DAGTILBUD M.V. TIL BØRN OG UNGE </v>
      </c>
      <c r="K591" s="32" t="str">
        <f>VLOOKUP(H591,Funktion!$G$2:$J$435,4,FALSE)</f>
        <v>Dagpleje</v>
      </c>
      <c r="L591" s="32" t="str">
        <f>VLOOKUP(F591,Dranst!$C$2:$D$10,2,FALSE)</f>
        <v>Drift</v>
      </c>
      <c r="M591" s="10" t="s">
        <v>1138</v>
      </c>
      <c r="N591" s="3" t="s">
        <v>667</v>
      </c>
    </row>
    <row r="592" spans="1:14" ht="12" x14ac:dyDescent="0.25">
      <c r="A592" s="35" t="s">
        <v>1803</v>
      </c>
      <c r="B592" s="35" t="s">
        <v>1804</v>
      </c>
      <c r="C592" s="10" t="s">
        <v>161</v>
      </c>
      <c r="D592" s="10" t="s">
        <v>134</v>
      </c>
      <c r="E592" s="10" t="s">
        <v>486</v>
      </c>
      <c r="F592" s="10" t="s">
        <v>157</v>
      </c>
      <c r="G592" s="32" t="str">
        <f t="shared" si="39"/>
        <v>5.25</v>
      </c>
      <c r="H592" s="32" t="str">
        <f t="shared" si="40"/>
        <v>5.25.11</v>
      </c>
      <c r="I592" s="32" t="str">
        <f>VLOOKUP(C592,Hovedkonto!$C$2:$E$11,3,FALSE)</f>
        <v>Sociale opgaver og beskæftigelse</v>
      </c>
      <c r="J592" s="32" t="str">
        <f>VLOOKUP(G592,Hovedfunktion!$E$2:$G$93,3,FALSE)</f>
        <v xml:space="preserve">DAGTILBUD M.V. TIL BØRN OG UNGE </v>
      </c>
      <c r="K592" s="32" t="str">
        <f>VLOOKUP(H592,Funktion!$G$2:$J$435,4,FALSE)</f>
        <v>Dagpleje</v>
      </c>
      <c r="L592" s="32" t="str">
        <f>VLOOKUP(F592,Dranst!$C$2:$D$10,2,FALSE)</f>
        <v>Drift</v>
      </c>
      <c r="M592" s="10" t="s">
        <v>1139</v>
      </c>
      <c r="N592" s="3" t="s">
        <v>668</v>
      </c>
    </row>
    <row r="593" spans="1:14" ht="12" x14ac:dyDescent="0.25">
      <c r="A593" s="35" t="s">
        <v>1803</v>
      </c>
      <c r="B593" s="35" t="s">
        <v>1804</v>
      </c>
      <c r="C593" s="10" t="s">
        <v>161</v>
      </c>
      <c r="D593" s="10" t="s">
        <v>134</v>
      </c>
      <c r="E593" s="10" t="s">
        <v>486</v>
      </c>
      <c r="F593" s="10" t="s">
        <v>157</v>
      </c>
      <c r="G593" s="32" t="str">
        <f t="shared" si="39"/>
        <v>5.25</v>
      </c>
      <c r="H593" s="32" t="str">
        <f t="shared" si="40"/>
        <v>5.25.11</v>
      </c>
      <c r="I593" s="32" t="str">
        <f>VLOOKUP(C593,Hovedkonto!$C$2:$E$11,3,FALSE)</f>
        <v>Sociale opgaver og beskæftigelse</v>
      </c>
      <c r="J593" s="32" t="str">
        <f>VLOOKUP(G593,Hovedfunktion!$E$2:$G$93,3,FALSE)</f>
        <v xml:space="preserve">DAGTILBUD M.V. TIL BØRN OG UNGE </v>
      </c>
      <c r="K593" s="32" t="str">
        <f>VLOOKUP(H593,Funktion!$G$2:$J$435,4,FALSE)</f>
        <v>Dagpleje</v>
      </c>
      <c r="L593" s="32" t="str">
        <f>VLOOKUP(F593,Dranst!$C$2:$D$10,2,FALSE)</f>
        <v>Drift</v>
      </c>
      <c r="M593" s="10" t="s">
        <v>1142</v>
      </c>
      <c r="N593" s="3" t="s">
        <v>1445</v>
      </c>
    </row>
    <row r="594" spans="1:14" ht="12" x14ac:dyDescent="0.25">
      <c r="A594" s="35" t="s">
        <v>1803</v>
      </c>
      <c r="B594" s="35" t="s">
        <v>1804</v>
      </c>
      <c r="C594" s="10" t="s">
        <v>161</v>
      </c>
      <c r="D594" s="10" t="s">
        <v>134</v>
      </c>
      <c r="E594" s="10" t="s">
        <v>486</v>
      </c>
      <c r="F594" s="10" t="s">
        <v>157</v>
      </c>
      <c r="G594" s="32" t="str">
        <f t="shared" si="39"/>
        <v>5.25</v>
      </c>
      <c r="H594" s="32" t="str">
        <f t="shared" si="40"/>
        <v>5.25.11</v>
      </c>
      <c r="I594" s="32" t="str">
        <f>VLOOKUP(C594,Hovedkonto!$C$2:$E$11,3,FALSE)</f>
        <v>Sociale opgaver og beskæftigelse</v>
      </c>
      <c r="J594" s="32" t="str">
        <f>VLOOKUP(G594,Hovedfunktion!$E$2:$G$93,3,FALSE)</f>
        <v xml:space="preserve">DAGTILBUD M.V. TIL BØRN OG UNGE </v>
      </c>
      <c r="K594" s="32" t="str">
        <f>VLOOKUP(H594,Funktion!$G$2:$J$435,4,FALSE)</f>
        <v>Dagpleje</v>
      </c>
      <c r="L594" s="32" t="str">
        <f>VLOOKUP(F594,Dranst!$C$2:$D$10,2,FALSE)</f>
        <v>Drift</v>
      </c>
      <c r="M594" s="10" t="s">
        <v>1140</v>
      </c>
      <c r="N594" s="3" t="s">
        <v>669</v>
      </c>
    </row>
    <row r="595" spans="1:14" ht="12" x14ac:dyDescent="0.25">
      <c r="A595" s="35" t="s">
        <v>1803</v>
      </c>
      <c r="B595" s="35" t="s">
        <v>1804</v>
      </c>
      <c r="C595" s="10" t="s">
        <v>161</v>
      </c>
      <c r="D595" s="10" t="s">
        <v>134</v>
      </c>
      <c r="E595" s="10" t="s">
        <v>486</v>
      </c>
      <c r="F595" s="10" t="s">
        <v>157</v>
      </c>
      <c r="G595" s="32" t="str">
        <f t="shared" si="39"/>
        <v>5.25</v>
      </c>
      <c r="H595" s="32" t="str">
        <f t="shared" si="40"/>
        <v>5.25.11</v>
      </c>
      <c r="I595" s="32" t="str">
        <f>VLOOKUP(C595,Hovedkonto!$C$2:$E$11,3,FALSE)</f>
        <v>Sociale opgaver og beskæftigelse</v>
      </c>
      <c r="J595" s="32" t="str">
        <f>VLOOKUP(G595,Hovedfunktion!$E$2:$G$93,3,FALSE)</f>
        <v xml:space="preserve">DAGTILBUD M.V. TIL BØRN OG UNGE </v>
      </c>
      <c r="K595" s="32" t="str">
        <f>VLOOKUP(H595,Funktion!$G$2:$J$435,4,FALSE)</f>
        <v>Dagpleje</v>
      </c>
      <c r="L595" s="32" t="str">
        <f>VLOOKUP(F595,Dranst!$C$2:$D$10,2,FALSE)</f>
        <v>Drift</v>
      </c>
      <c r="M595" s="10" t="s">
        <v>1203</v>
      </c>
      <c r="N595" s="3" t="s">
        <v>1204</v>
      </c>
    </row>
    <row r="596" spans="1:14" ht="12" x14ac:dyDescent="0.25">
      <c r="A596" s="35" t="s">
        <v>1803</v>
      </c>
      <c r="B596" s="35" t="s">
        <v>1804</v>
      </c>
      <c r="C596" s="10" t="s">
        <v>161</v>
      </c>
      <c r="D596" s="10" t="s">
        <v>134</v>
      </c>
      <c r="E596" s="10" t="s">
        <v>486</v>
      </c>
      <c r="F596" s="10" t="s">
        <v>159</v>
      </c>
      <c r="G596" s="32" t="str">
        <f t="shared" si="39"/>
        <v>5.25</v>
      </c>
      <c r="H596" s="32" t="str">
        <f t="shared" si="40"/>
        <v>5.25.11</v>
      </c>
      <c r="I596" s="32" t="str">
        <f>VLOOKUP(C596,Hovedkonto!$C$2:$E$11,3,FALSE)</f>
        <v>Sociale opgaver og beskæftigelse</v>
      </c>
      <c r="J596" s="32" t="str">
        <f>VLOOKUP(G596,Hovedfunktion!$E$2:$G$93,3,FALSE)</f>
        <v xml:space="preserve">DAGTILBUD M.V. TIL BØRN OG UNGE </v>
      </c>
      <c r="K596" s="32" t="str">
        <f>VLOOKUP(H596,Funktion!$G$2:$J$435,4,FALSE)</f>
        <v>Dagpleje</v>
      </c>
      <c r="L596" s="32" t="str">
        <f>VLOOKUP(F596,Dranst!$C$2:$D$10,2,FALSE)</f>
        <v>Anlæg</v>
      </c>
      <c r="M596" s="10" t="s">
        <v>1136</v>
      </c>
      <c r="N596" s="3" t="str">
        <f>IF(M596="001","Anlægstilskud", IF(M596="010","Køb/salg af jord",  IF(M596="015","Køb/salg af bygninger", "Uforvent grupperingskode")))</f>
        <v>Anlægstilskud</v>
      </c>
    </row>
    <row r="597" spans="1:14" ht="12" x14ac:dyDescent="0.25">
      <c r="A597" s="35" t="s">
        <v>1803</v>
      </c>
      <c r="B597" s="35" t="s">
        <v>1804</v>
      </c>
      <c r="C597" s="10" t="s">
        <v>161</v>
      </c>
      <c r="D597" s="10" t="s">
        <v>134</v>
      </c>
      <c r="E597" s="10" t="s">
        <v>486</v>
      </c>
      <c r="F597" s="10" t="s">
        <v>159</v>
      </c>
      <c r="G597" s="32" t="str">
        <f t="shared" si="39"/>
        <v>5.25</v>
      </c>
      <c r="H597" s="32" t="str">
        <f t="shared" si="40"/>
        <v>5.25.11</v>
      </c>
      <c r="I597" s="32" t="str">
        <f>VLOOKUP(C597,Hovedkonto!$C$2:$E$11,3,FALSE)</f>
        <v>Sociale opgaver og beskæftigelse</v>
      </c>
      <c r="J597" s="32" t="str">
        <f>VLOOKUP(G597,Hovedfunktion!$E$2:$G$93,3,FALSE)</f>
        <v xml:space="preserve">DAGTILBUD M.V. TIL BØRN OG UNGE </v>
      </c>
      <c r="K597" s="32" t="str">
        <f>VLOOKUP(H597,Funktion!$G$2:$J$435,4,FALSE)</f>
        <v>Dagpleje</v>
      </c>
      <c r="L597" s="32" t="str">
        <f>VLOOKUP(F597,Dranst!$C$2:$D$10,2,FALSE)</f>
        <v>Anlæg</v>
      </c>
      <c r="M597" s="10" t="s">
        <v>1137</v>
      </c>
      <c r="N597" s="3" t="str">
        <f>IF(M597="001","Anlægstilskud", IF(M597="010","Køb/salg af jord",  IF(M597="015","Køb/salg af bygninger", "Uforvent grupperingskode")))</f>
        <v>Køb/salg af jord</v>
      </c>
    </row>
    <row r="598" spans="1:14" ht="12" x14ac:dyDescent="0.25">
      <c r="A598" s="35" t="s">
        <v>1803</v>
      </c>
      <c r="B598" s="35" t="s">
        <v>1804</v>
      </c>
      <c r="C598" s="10" t="s">
        <v>161</v>
      </c>
      <c r="D598" s="10" t="s">
        <v>134</v>
      </c>
      <c r="E598" s="10" t="s">
        <v>486</v>
      </c>
      <c r="F598" s="10" t="s">
        <v>159</v>
      </c>
      <c r="G598" s="32" t="str">
        <f t="shared" si="39"/>
        <v>5.25</v>
      </c>
      <c r="H598" s="32" t="str">
        <f t="shared" si="40"/>
        <v>5.25.11</v>
      </c>
      <c r="I598" s="32" t="str">
        <f>VLOOKUP(C598,Hovedkonto!$C$2:$E$11,3,FALSE)</f>
        <v>Sociale opgaver og beskæftigelse</v>
      </c>
      <c r="J598" s="32" t="str">
        <f>VLOOKUP(G598,Hovedfunktion!$E$2:$G$93,3,FALSE)</f>
        <v xml:space="preserve">DAGTILBUD M.V. TIL BØRN OG UNGE </v>
      </c>
      <c r="K598" s="32" t="str">
        <f>VLOOKUP(H598,Funktion!$G$2:$J$435,4,FALSE)</f>
        <v>Dagpleje</v>
      </c>
      <c r="L598" s="32" t="str">
        <f>VLOOKUP(F598,Dranst!$C$2:$D$10,2,FALSE)</f>
        <v>Anlæg</v>
      </c>
      <c r="M598" s="10" t="s">
        <v>16</v>
      </c>
      <c r="N598" s="3" t="str">
        <f>IF(M598="001","Anlægstilskud", IF(M598="010","Køb/salg af jord",  IF(M598="015","Køb/salg af bygninger", "Uforvent grupperingskode")))</f>
        <v>Køb/salg af bygninger</v>
      </c>
    </row>
    <row r="599" spans="1:14" ht="12" x14ac:dyDescent="0.25">
      <c r="A599" s="35" t="s">
        <v>1803</v>
      </c>
      <c r="B599" s="35" t="s">
        <v>1804</v>
      </c>
      <c r="C599" s="10" t="s">
        <v>161</v>
      </c>
      <c r="D599" s="10" t="s">
        <v>134</v>
      </c>
      <c r="E599" s="10" t="s">
        <v>487</v>
      </c>
      <c r="F599" s="10" t="s">
        <v>157</v>
      </c>
      <c r="G599" s="32" t="str">
        <f t="shared" si="39"/>
        <v>5.25</v>
      </c>
      <c r="H599" s="32" t="str">
        <f t="shared" si="40"/>
        <v>5.25.12</v>
      </c>
      <c r="I599" s="32" t="str">
        <f>VLOOKUP(C599,Hovedkonto!$C$2:$E$11,3,FALSE)</f>
        <v>Sociale opgaver og beskæftigelse</v>
      </c>
      <c r="J599" s="32" t="str">
        <f>VLOOKUP(G599,Hovedfunktion!$E$2:$G$93,3,FALSE)</f>
        <v xml:space="preserve">DAGTILBUD M.V. TIL BØRN OG UNGE </v>
      </c>
      <c r="K599" s="32" t="str">
        <f>VLOOKUP(H599,Funktion!$G$2:$J$435,4,FALSE)</f>
        <v>Vuggestuer</v>
      </c>
      <c r="L599" s="32" t="str">
        <f>VLOOKUP(F599,Dranst!$C$2:$D$10,2,FALSE)</f>
        <v>Drift</v>
      </c>
      <c r="M599" s="10" t="s">
        <v>1138</v>
      </c>
      <c r="N599" s="3" t="s">
        <v>1238</v>
      </c>
    </row>
    <row r="600" spans="1:14" ht="12" x14ac:dyDescent="0.25">
      <c r="A600" s="35" t="s">
        <v>1803</v>
      </c>
      <c r="B600" s="35" t="s">
        <v>1804</v>
      </c>
      <c r="C600" s="10" t="s">
        <v>161</v>
      </c>
      <c r="D600" s="10" t="s">
        <v>134</v>
      </c>
      <c r="E600" s="10" t="s">
        <v>487</v>
      </c>
      <c r="F600" s="10" t="s">
        <v>157</v>
      </c>
      <c r="G600" s="32" t="str">
        <f t="shared" si="39"/>
        <v>5.25</v>
      </c>
      <c r="H600" s="32" t="str">
        <f t="shared" si="40"/>
        <v>5.25.12</v>
      </c>
      <c r="I600" s="32" t="str">
        <f>VLOOKUP(C600,Hovedkonto!$C$2:$E$11,3,FALSE)</f>
        <v>Sociale opgaver og beskæftigelse</v>
      </c>
      <c r="J600" s="32" t="str">
        <f>VLOOKUP(G600,Hovedfunktion!$E$2:$G$93,3,FALSE)</f>
        <v xml:space="preserve">DAGTILBUD M.V. TIL BØRN OG UNGE </v>
      </c>
      <c r="K600" s="32" t="str">
        <f>VLOOKUP(H600,Funktion!$G$2:$J$435,4,FALSE)</f>
        <v>Vuggestuer</v>
      </c>
      <c r="L600" s="32" t="str">
        <f>VLOOKUP(F600,Dranst!$C$2:$D$10,2,FALSE)</f>
        <v>Drift</v>
      </c>
      <c r="M600" s="10" t="s">
        <v>1139</v>
      </c>
      <c r="N600" s="3" t="s">
        <v>668</v>
      </c>
    </row>
    <row r="601" spans="1:14" ht="12" x14ac:dyDescent="0.25">
      <c r="A601" s="35" t="s">
        <v>1803</v>
      </c>
      <c r="B601" s="35" t="s">
        <v>1804</v>
      </c>
      <c r="C601" s="10" t="s">
        <v>161</v>
      </c>
      <c r="D601" s="10" t="s">
        <v>134</v>
      </c>
      <c r="E601" s="10" t="s">
        <v>487</v>
      </c>
      <c r="F601" s="10" t="s">
        <v>157</v>
      </c>
      <c r="G601" s="32" t="str">
        <f t="shared" si="39"/>
        <v>5.25</v>
      </c>
      <c r="H601" s="32" t="str">
        <f t="shared" si="40"/>
        <v>5.25.12</v>
      </c>
      <c r="I601" s="32" t="str">
        <f>VLOOKUP(C601,Hovedkonto!$C$2:$E$11,3,FALSE)</f>
        <v>Sociale opgaver og beskæftigelse</v>
      </c>
      <c r="J601" s="32" t="str">
        <f>VLOOKUP(G601,Hovedfunktion!$E$2:$G$93,3,FALSE)</f>
        <v xml:space="preserve">DAGTILBUD M.V. TIL BØRN OG UNGE </v>
      </c>
      <c r="K601" s="32" t="str">
        <f>VLOOKUP(H601,Funktion!$G$2:$J$435,4,FALSE)</f>
        <v>Vuggestuer</v>
      </c>
      <c r="L601" s="32" t="str">
        <f>VLOOKUP(F601,Dranst!$C$2:$D$10,2,FALSE)</f>
        <v>Drift</v>
      </c>
      <c r="M601" s="10" t="s">
        <v>1140</v>
      </c>
      <c r="N601" s="3" t="s">
        <v>669</v>
      </c>
    </row>
    <row r="602" spans="1:14" ht="12" x14ac:dyDescent="0.25">
      <c r="A602" s="35" t="s">
        <v>1803</v>
      </c>
      <c r="B602" s="35" t="s">
        <v>1804</v>
      </c>
      <c r="C602" s="10" t="s">
        <v>161</v>
      </c>
      <c r="D602" s="10" t="s">
        <v>134</v>
      </c>
      <c r="E602" s="10" t="s">
        <v>487</v>
      </c>
      <c r="F602" s="10" t="s">
        <v>157</v>
      </c>
      <c r="G602" s="32" t="str">
        <f t="shared" si="39"/>
        <v>5.25</v>
      </c>
      <c r="H602" s="32" t="str">
        <f t="shared" si="40"/>
        <v>5.25.12</v>
      </c>
      <c r="I602" s="32" t="str">
        <f>VLOOKUP(C602,Hovedkonto!$C$2:$E$11,3,FALSE)</f>
        <v>Sociale opgaver og beskæftigelse</v>
      </c>
      <c r="J602" s="32" t="str">
        <f>VLOOKUP(G602,Hovedfunktion!$E$2:$G$93,3,FALSE)</f>
        <v xml:space="preserve">DAGTILBUD M.V. TIL BØRN OG UNGE </v>
      </c>
      <c r="K602" s="32" t="str">
        <f>VLOOKUP(H602,Funktion!$G$2:$J$435,4,FALSE)</f>
        <v>Vuggestuer</v>
      </c>
      <c r="L602" s="32" t="str">
        <f>VLOOKUP(F602,Dranst!$C$2:$D$10,2,FALSE)</f>
        <v>Drift</v>
      </c>
      <c r="M602" s="10" t="s">
        <v>1203</v>
      </c>
      <c r="N602" s="3" t="s">
        <v>1204</v>
      </c>
    </row>
    <row r="603" spans="1:14" ht="12" x14ac:dyDescent="0.25">
      <c r="A603" s="35" t="s">
        <v>1803</v>
      </c>
      <c r="B603" s="35" t="s">
        <v>1804</v>
      </c>
      <c r="C603" s="10" t="s">
        <v>161</v>
      </c>
      <c r="D603" s="10" t="s">
        <v>134</v>
      </c>
      <c r="E603" s="10" t="s">
        <v>487</v>
      </c>
      <c r="F603" s="10" t="s">
        <v>159</v>
      </c>
      <c r="G603" s="32" t="str">
        <f t="shared" si="39"/>
        <v>5.25</v>
      </c>
      <c r="H603" s="32" t="str">
        <f t="shared" si="40"/>
        <v>5.25.12</v>
      </c>
      <c r="I603" s="32" t="str">
        <f>VLOOKUP(C603,Hovedkonto!$C$2:$E$11,3,FALSE)</f>
        <v>Sociale opgaver og beskæftigelse</v>
      </c>
      <c r="J603" s="32" t="str">
        <f>VLOOKUP(G603,Hovedfunktion!$E$2:$G$93,3,FALSE)</f>
        <v xml:space="preserve">DAGTILBUD M.V. TIL BØRN OG UNGE </v>
      </c>
      <c r="K603" s="32" t="str">
        <f>VLOOKUP(H603,Funktion!$G$2:$J$435,4,FALSE)</f>
        <v>Vuggestuer</v>
      </c>
      <c r="L603" s="32" t="str">
        <f>VLOOKUP(F603,Dranst!$C$2:$D$10,2,FALSE)</f>
        <v>Anlæg</v>
      </c>
      <c r="M603" s="10" t="s">
        <v>1136</v>
      </c>
      <c r="N603" s="3" t="str">
        <f>IF(M603="001","Anlægstilskud", IF(M603="010","Køb/salg af jord",  IF(M603="015","Køb/salg af bygninger", "Uforvent grupperingskode")))</f>
        <v>Anlægstilskud</v>
      </c>
    </row>
    <row r="604" spans="1:14" ht="12" x14ac:dyDescent="0.25">
      <c r="A604" s="35" t="s">
        <v>1803</v>
      </c>
      <c r="B604" s="35" t="s">
        <v>1804</v>
      </c>
      <c r="C604" s="10" t="s">
        <v>161</v>
      </c>
      <c r="D604" s="10" t="s">
        <v>134</v>
      </c>
      <c r="E604" s="10" t="s">
        <v>487</v>
      </c>
      <c r="F604" s="10" t="s">
        <v>159</v>
      </c>
      <c r="G604" s="32" t="str">
        <f t="shared" si="39"/>
        <v>5.25</v>
      </c>
      <c r="H604" s="32" t="str">
        <f t="shared" si="40"/>
        <v>5.25.12</v>
      </c>
      <c r="I604" s="32" t="str">
        <f>VLOOKUP(C604,Hovedkonto!$C$2:$E$11,3,FALSE)</f>
        <v>Sociale opgaver og beskæftigelse</v>
      </c>
      <c r="J604" s="32" t="str">
        <f>VLOOKUP(G604,Hovedfunktion!$E$2:$G$93,3,FALSE)</f>
        <v xml:space="preserve">DAGTILBUD M.V. TIL BØRN OG UNGE </v>
      </c>
      <c r="K604" s="32" t="str">
        <f>VLOOKUP(H604,Funktion!$G$2:$J$435,4,FALSE)</f>
        <v>Vuggestuer</v>
      </c>
      <c r="L604" s="32" t="str">
        <f>VLOOKUP(F604,Dranst!$C$2:$D$10,2,FALSE)</f>
        <v>Anlæg</v>
      </c>
      <c r="M604" s="10" t="s">
        <v>1137</v>
      </c>
      <c r="N604" s="3" t="str">
        <f>IF(M604="001","Anlægstilskud", IF(M604="010","Køb/salg af jord",  IF(M604="015","Køb/salg af bygninger", "Uforvent grupperingskode")))</f>
        <v>Køb/salg af jord</v>
      </c>
    </row>
    <row r="605" spans="1:14" ht="12" x14ac:dyDescent="0.25">
      <c r="A605" s="35" t="s">
        <v>1803</v>
      </c>
      <c r="B605" s="35" t="s">
        <v>1804</v>
      </c>
      <c r="C605" s="10" t="s">
        <v>161</v>
      </c>
      <c r="D605" s="10" t="s">
        <v>134</v>
      </c>
      <c r="E605" s="10" t="s">
        <v>487</v>
      </c>
      <c r="F605" s="10" t="s">
        <v>159</v>
      </c>
      <c r="G605" s="32" t="str">
        <f t="shared" si="39"/>
        <v>5.25</v>
      </c>
      <c r="H605" s="32" t="str">
        <f t="shared" si="40"/>
        <v>5.25.12</v>
      </c>
      <c r="I605" s="32" t="str">
        <f>VLOOKUP(C605,Hovedkonto!$C$2:$E$11,3,FALSE)</f>
        <v>Sociale opgaver og beskæftigelse</v>
      </c>
      <c r="J605" s="32" t="str">
        <f>VLOOKUP(G605,Hovedfunktion!$E$2:$G$93,3,FALSE)</f>
        <v xml:space="preserve">DAGTILBUD M.V. TIL BØRN OG UNGE </v>
      </c>
      <c r="K605" s="32" t="str">
        <f>VLOOKUP(H605,Funktion!$G$2:$J$435,4,FALSE)</f>
        <v>Vuggestuer</v>
      </c>
      <c r="L605" s="32" t="str">
        <f>VLOOKUP(F605,Dranst!$C$2:$D$10,2,FALSE)</f>
        <v>Anlæg</v>
      </c>
      <c r="M605" s="10" t="s">
        <v>16</v>
      </c>
      <c r="N605" s="3" t="str">
        <f>IF(M605="001","Anlægstilskud", IF(M605="010","Køb/salg af jord",  IF(M605="015","Køb/salg af bygninger", "Uforvent grupperingskode")))</f>
        <v>Køb/salg af bygninger</v>
      </c>
    </row>
    <row r="606" spans="1:14" ht="12" x14ac:dyDescent="0.25">
      <c r="A606" s="35" t="s">
        <v>1803</v>
      </c>
      <c r="B606" s="35" t="s">
        <v>1804</v>
      </c>
      <c r="C606" s="10" t="s">
        <v>161</v>
      </c>
      <c r="D606" s="10" t="s">
        <v>134</v>
      </c>
      <c r="E606" s="10" t="s">
        <v>488</v>
      </c>
      <c r="F606" s="10" t="s">
        <v>157</v>
      </c>
      <c r="G606" s="32" t="str">
        <f t="shared" si="39"/>
        <v>5.25</v>
      </c>
      <c r="H606" s="32" t="str">
        <f t="shared" si="40"/>
        <v>5.25.13</v>
      </c>
      <c r="I606" s="32" t="str">
        <f>VLOOKUP(C606,Hovedkonto!$C$2:$E$11,3,FALSE)</f>
        <v>Sociale opgaver og beskæftigelse</v>
      </c>
      <c r="J606" s="32" t="str">
        <f>VLOOKUP(G606,Hovedfunktion!$E$2:$G$93,3,FALSE)</f>
        <v xml:space="preserve">DAGTILBUD M.V. TIL BØRN OG UNGE </v>
      </c>
      <c r="K606" s="32" t="str">
        <f>VLOOKUP(H606,Funktion!$G$2:$J$435,4,FALSE)</f>
        <v>Tværgående institutioner</v>
      </c>
      <c r="L606" s="32" t="str">
        <f>VLOOKUP(F606,Dranst!$C$2:$D$10,2,FALSE)</f>
        <v>Drift</v>
      </c>
      <c r="M606" s="10" t="s">
        <v>1138</v>
      </c>
      <c r="N606" s="3" t="s">
        <v>1239</v>
      </c>
    </row>
    <row r="607" spans="1:14" ht="12" x14ac:dyDescent="0.25">
      <c r="A607" s="35" t="s">
        <v>1803</v>
      </c>
      <c r="B607" s="35" t="s">
        <v>1804</v>
      </c>
      <c r="C607" s="10" t="s">
        <v>161</v>
      </c>
      <c r="D607" s="10" t="s">
        <v>134</v>
      </c>
      <c r="E607" s="10" t="s">
        <v>488</v>
      </c>
      <c r="F607" s="10" t="s">
        <v>157</v>
      </c>
      <c r="G607" s="32" t="str">
        <f t="shared" si="39"/>
        <v>5.25</v>
      </c>
      <c r="H607" s="32" t="str">
        <f t="shared" si="40"/>
        <v>5.25.13</v>
      </c>
      <c r="I607" s="32" t="str">
        <f>VLOOKUP(C607,Hovedkonto!$C$2:$E$11,3,FALSE)</f>
        <v>Sociale opgaver og beskæftigelse</v>
      </c>
      <c r="J607" s="32" t="str">
        <f>VLOOKUP(G607,Hovedfunktion!$E$2:$G$93,3,FALSE)</f>
        <v xml:space="preserve">DAGTILBUD M.V. TIL BØRN OG UNGE </v>
      </c>
      <c r="K607" s="32" t="str">
        <f>VLOOKUP(H607,Funktion!$G$2:$J$435,4,FALSE)</f>
        <v>Tværgående institutioner</v>
      </c>
      <c r="L607" s="32" t="str">
        <f>VLOOKUP(F607,Dranst!$C$2:$D$10,2,FALSE)</f>
        <v>Drift</v>
      </c>
      <c r="M607" s="10" t="s">
        <v>1139</v>
      </c>
      <c r="N607" s="3" t="s">
        <v>668</v>
      </c>
    </row>
    <row r="608" spans="1:14" ht="12" x14ac:dyDescent="0.25">
      <c r="A608" s="35" t="s">
        <v>1803</v>
      </c>
      <c r="B608" s="35" t="s">
        <v>1804</v>
      </c>
      <c r="C608" s="10" t="s">
        <v>161</v>
      </c>
      <c r="D608" s="10" t="s">
        <v>134</v>
      </c>
      <c r="E608" s="10" t="s">
        <v>488</v>
      </c>
      <c r="F608" s="10" t="s">
        <v>157</v>
      </c>
      <c r="G608" s="32" t="str">
        <f t="shared" si="39"/>
        <v>5.25</v>
      </c>
      <c r="H608" s="32" t="str">
        <f t="shared" si="40"/>
        <v>5.25.13</v>
      </c>
      <c r="I608" s="32" t="str">
        <f>VLOOKUP(C608,Hovedkonto!$C$2:$E$11,3,FALSE)</f>
        <v>Sociale opgaver og beskæftigelse</v>
      </c>
      <c r="J608" s="32" t="str">
        <f>VLOOKUP(G608,Hovedfunktion!$E$2:$G$93,3,FALSE)</f>
        <v xml:space="preserve">DAGTILBUD M.V. TIL BØRN OG UNGE </v>
      </c>
      <c r="K608" s="32" t="str">
        <f>VLOOKUP(H608,Funktion!$G$2:$J$435,4,FALSE)</f>
        <v>Tværgående institutioner</v>
      </c>
      <c r="L608" s="32" t="str">
        <f>VLOOKUP(F608,Dranst!$C$2:$D$10,2,FALSE)</f>
        <v>Drift</v>
      </c>
      <c r="M608" s="10" t="s">
        <v>1142</v>
      </c>
      <c r="N608" s="3" t="s">
        <v>1445</v>
      </c>
    </row>
    <row r="609" spans="1:14" ht="12" x14ac:dyDescent="0.25">
      <c r="A609" s="35" t="s">
        <v>1803</v>
      </c>
      <c r="B609" s="35" t="s">
        <v>1804</v>
      </c>
      <c r="C609" s="10" t="s">
        <v>161</v>
      </c>
      <c r="D609" s="10" t="s">
        <v>134</v>
      </c>
      <c r="E609" s="10" t="s">
        <v>488</v>
      </c>
      <c r="F609" s="10" t="s">
        <v>157</v>
      </c>
      <c r="G609" s="32" t="str">
        <f t="shared" si="39"/>
        <v>5.25</v>
      </c>
      <c r="H609" s="32" t="str">
        <f t="shared" si="40"/>
        <v>5.25.13</v>
      </c>
      <c r="I609" s="32" t="str">
        <f>VLOOKUP(C609,Hovedkonto!$C$2:$E$11,3,FALSE)</f>
        <v>Sociale opgaver og beskæftigelse</v>
      </c>
      <c r="J609" s="32" t="str">
        <f>VLOOKUP(G609,Hovedfunktion!$E$2:$G$93,3,FALSE)</f>
        <v xml:space="preserve">DAGTILBUD M.V. TIL BØRN OG UNGE </v>
      </c>
      <c r="K609" s="32" t="str">
        <f>VLOOKUP(H609,Funktion!$G$2:$J$435,4,FALSE)</f>
        <v>Tværgående institutioner</v>
      </c>
      <c r="L609" s="32" t="str">
        <f>VLOOKUP(F609,Dranst!$C$2:$D$10,2,FALSE)</f>
        <v>Drift</v>
      </c>
      <c r="M609" s="10" t="s">
        <v>1140</v>
      </c>
      <c r="N609" s="3" t="s">
        <v>1446</v>
      </c>
    </row>
    <row r="610" spans="1:14" ht="12" x14ac:dyDescent="0.25">
      <c r="A610" s="35" t="s">
        <v>1803</v>
      </c>
      <c r="B610" s="35" t="s">
        <v>1804</v>
      </c>
      <c r="C610" s="10" t="s">
        <v>161</v>
      </c>
      <c r="D610" s="10" t="s">
        <v>134</v>
      </c>
      <c r="E610" s="10" t="s">
        <v>488</v>
      </c>
      <c r="F610" s="10" t="s">
        <v>157</v>
      </c>
      <c r="G610" s="32" t="str">
        <f t="shared" si="39"/>
        <v>5.25</v>
      </c>
      <c r="H610" s="32" t="str">
        <f t="shared" si="40"/>
        <v>5.25.13</v>
      </c>
      <c r="I610" s="32" t="str">
        <f>VLOOKUP(C610,Hovedkonto!$C$2:$E$11,3,FALSE)</f>
        <v>Sociale opgaver og beskæftigelse</v>
      </c>
      <c r="J610" s="32" t="str">
        <f>VLOOKUP(G610,Hovedfunktion!$E$2:$G$93,3,FALSE)</f>
        <v xml:space="preserve">DAGTILBUD M.V. TIL BØRN OG UNGE </v>
      </c>
      <c r="K610" s="32" t="str">
        <f>VLOOKUP(H610,Funktion!$G$2:$J$435,4,FALSE)</f>
        <v>Tværgående institutioner</v>
      </c>
      <c r="L610" s="32" t="str">
        <f>VLOOKUP(F610,Dranst!$C$2:$D$10,2,FALSE)</f>
        <v>Drift</v>
      </c>
      <c r="M610" s="10" t="s">
        <v>1141</v>
      </c>
      <c r="N610" s="3" t="s">
        <v>1447</v>
      </c>
    </row>
    <row r="611" spans="1:14" ht="12" x14ac:dyDescent="0.25">
      <c r="A611" s="35" t="s">
        <v>1803</v>
      </c>
      <c r="B611" s="35" t="s">
        <v>1804</v>
      </c>
      <c r="C611" s="10" t="s">
        <v>161</v>
      </c>
      <c r="D611" s="10" t="s">
        <v>134</v>
      </c>
      <c r="E611" s="10" t="s">
        <v>488</v>
      </c>
      <c r="F611" s="10" t="s">
        <v>157</v>
      </c>
      <c r="G611" s="32" t="str">
        <f t="shared" si="39"/>
        <v>5.25</v>
      </c>
      <c r="H611" s="32" t="str">
        <f t="shared" si="40"/>
        <v>5.25.13</v>
      </c>
      <c r="I611" s="32" t="str">
        <f>VLOOKUP(C611,Hovedkonto!$C$2:$E$11,3,FALSE)</f>
        <v>Sociale opgaver og beskæftigelse</v>
      </c>
      <c r="J611" s="32" t="str">
        <f>VLOOKUP(G611,Hovedfunktion!$E$2:$G$93,3,FALSE)</f>
        <v xml:space="preserve">DAGTILBUD M.V. TIL BØRN OG UNGE </v>
      </c>
      <c r="K611" s="32" t="str">
        <f>VLOOKUP(H611,Funktion!$G$2:$J$435,4,FALSE)</f>
        <v>Tværgående institutioner</v>
      </c>
      <c r="L611" s="32" t="str">
        <f>VLOOKUP(F611,Dranst!$C$2:$D$10,2,FALSE)</f>
        <v>Drift</v>
      </c>
      <c r="M611" s="10" t="s">
        <v>1203</v>
      </c>
      <c r="N611" s="3" t="s">
        <v>1204</v>
      </c>
    </row>
    <row r="612" spans="1:14" ht="12" x14ac:dyDescent="0.25">
      <c r="A612" s="35" t="s">
        <v>1803</v>
      </c>
      <c r="B612" s="35" t="s">
        <v>1804</v>
      </c>
      <c r="C612" s="10" t="s">
        <v>161</v>
      </c>
      <c r="D612" s="10" t="s">
        <v>134</v>
      </c>
      <c r="E612" s="10" t="s">
        <v>488</v>
      </c>
      <c r="F612" s="10" t="s">
        <v>159</v>
      </c>
      <c r="G612" s="32" t="str">
        <f t="shared" si="39"/>
        <v>5.25</v>
      </c>
      <c r="H612" s="32" t="str">
        <f t="shared" si="40"/>
        <v>5.25.13</v>
      </c>
      <c r="I612" s="32" t="str">
        <f>VLOOKUP(C612,Hovedkonto!$C$2:$E$11,3,FALSE)</f>
        <v>Sociale opgaver og beskæftigelse</v>
      </c>
      <c r="J612" s="32" t="str">
        <f>VLOOKUP(G612,Hovedfunktion!$E$2:$G$93,3,FALSE)</f>
        <v xml:space="preserve">DAGTILBUD M.V. TIL BØRN OG UNGE </v>
      </c>
      <c r="K612" s="32" t="str">
        <f>VLOOKUP(H612,Funktion!$G$2:$J$435,4,FALSE)</f>
        <v>Tværgående institutioner</v>
      </c>
      <c r="L612" s="32" t="str">
        <f>VLOOKUP(F612,Dranst!$C$2:$D$10,2,FALSE)</f>
        <v>Anlæg</v>
      </c>
      <c r="M612" s="10" t="s">
        <v>1136</v>
      </c>
      <c r="N612" s="3" t="str">
        <f>IF(M612="001","Anlægstilskud", IF(M612="010","Køb/salg af jord",  IF(M612="015","Køb/salg af bygninger", "Uforvent grupperingskode")))</f>
        <v>Anlægstilskud</v>
      </c>
    </row>
    <row r="613" spans="1:14" ht="12" x14ac:dyDescent="0.25">
      <c r="A613" s="35" t="s">
        <v>1803</v>
      </c>
      <c r="B613" s="35" t="s">
        <v>1804</v>
      </c>
      <c r="C613" s="10" t="s">
        <v>161</v>
      </c>
      <c r="D613" s="10" t="s">
        <v>134</v>
      </c>
      <c r="E613" s="10" t="s">
        <v>488</v>
      </c>
      <c r="F613" s="10" t="s">
        <v>159</v>
      </c>
      <c r="G613" s="32" t="str">
        <f t="shared" si="39"/>
        <v>5.25</v>
      </c>
      <c r="H613" s="32" t="str">
        <f t="shared" si="40"/>
        <v>5.25.13</v>
      </c>
      <c r="I613" s="32" t="str">
        <f>VLOOKUP(C613,Hovedkonto!$C$2:$E$11,3,FALSE)</f>
        <v>Sociale opgaver og beskæftigelse</v>
      </c>
      <c r="J613" s="32" t="str">
        <f>VLOOKUP(G613,Hovedfunktion!$E$2:$G$93,3,FALSE)</f>
        <v xml:space="preserve">DAGTILBUD M.V. TIL BØRN OG UNGE </v>
      </c>
      <c r="K613" s="32" t="str">
        <f>VLOOKUP(H613,Funktion!$G$2:$J$435,4,FALSE)</f>
        <v>Tværgående institutioner</v>
      </c>
      <c r="L613" s="32" t="str">
        <f>VLOOKUP(F613,Dranst!$C$2:$D$10,2,FALSE)</f>
        <v>Anlæg</v>
      </c>
      <c r="M613" s="10" t="s">
        <v>1137</v>
      </c>
      <c r="N613" s="3" t="str">
        <f>IF(M613="001","Anlægstilskud", IF(M613="010","Køb/salg af jord",  IF(M613="015","Køb/salg af bygninger", "Uforvent grupperingskode")))</f>
        <v>Køb/salg af jord</v>
      </c>
    </row>
    <row r="614" spans="1:14" ht="12" x14ac:dyDescent="0.25">
      <c r="A614" s="35" t="s">
        <v>1803</v>
      </c>
      <c r="B614" s="35" t="s">
        <v>1804</v>
      </c>
      <c r="C614" s="10" t="s">
        <v>161</v>
      </c>
      <c r="D614" s="10" t="s">
        <v>134</v>
      </c>
      <c r="E614" s="10" t="s">
        <v>488</v>
      </c>
      <c r="F614" s="10" t="s">
        <v>159</v>
      </c>
      <c r="G614" s="32" t="str">
        <f t="shared" si="39"/>
        <v>5.25</v>
      </c>
      <c r="H614" s="32" t="str">
        <f t="shared" si="40"/>
        <v>5.25.13</v>
      </c>
      <c r="I614" s="32" t="str">
        <f>VLOOKUP(C614,Hovedkonto!$C$2:$E$11,3,FALSE)</f>
        <v>Sociale opgaver og beskæftigelse</v>
      </c>
      <c r="J614" s="32" t="str">
        <f>VLOOKUP(G614,Hovedfunktion!$E$2:$G$93,3,FALSE)</f>
        <v xml:space="preserve">DAGTILBUD M.V. TIL BØRN OG UNGE </v>
      </c>
      <c r="K614" s="32" t="str">
        <f>VLOOKUP(H614,Funktion!$G$2:$J$435,4,FALSE)</f>
        <v>Tværgående institutioner</v>
      </c>
      <c r="L614" s="32" t="str">
        <f>VLOOKUP(F614,Dranst!$C$2:$D$10,2,FALSE)</f>
        <v>Anlæg</v>
      </c>
      <c r="M614" s="10" t="s">
        <v>16</v>
      </c>
      <c r="N614" s="3" t="str">
        <f>IF(M614="001","Anlægstilskud", IF(M614="010","Køb/salg af jord",  IF(M614="015","Køb/salg af bygninger", "Uforvent grupperingskode")))</f>
        <v>Køb/salg af bygninger</v>
      </c>
    </row>
    <row r="615" spans="1:14" ht="12" x14ac:dyDescent="0.25">
      <c r="A615" s="35" t="s">
        <v>1803</v>
      </c>
      <c r="B615" s="35" t="s">
        <v>1804</v>
      </c>
      <c r="C615" s="10" t="s">
        <v>161</v>
      </c>
      <c r="D615" s="10" t="s">
        <v>134</v>
      </c>
      <c r="E615" s="10" t="s">
        <v>515</v>
      </c>
      <c r="F615" s="10" t="s">
        <v>157</v>
      </c>
      <c r="G615" s="32" t="str">
        <f t="shared" si="39"/>
        <v>5.25</v>
      </c>
      <c r="H615" s="32" t="str">
        <f t="shared" si="40"/>
        <v>5.25.14</v>
      </c>
      <c r="I615" s="32" t="str">
        <f>VLOOKUP(C615,Hovedkonto!$C$2:$E$11,3,FALSE)</f>
        <v>Sociale opgaver og beskæftigelse</v>
      </c>
      <c r="J615" s="32" t="str">
        <f>VLOOKUP(G615,Hovedfunktion!$E$2:$G$93,3,FALSE)</f>
        <v xml:space="preserve">DAGTILBUD M.V. TIL BØRN OG UNGE </v>
      </c>
      <c r="K615" s="32" t="str">
        <f>VLOOKUP(H615,Funktion!$G$2:$J$435,4,FALSE)</f>
        <v>Daginstitutioner</v>
      </c>
      <c r="L615" s="32" t="str">
        <f>VLOOKUP(F615,Dranst!$C$2:$D$10,2,FALSE)</f>
        <v>Drift</v>
      </c>
      <c r="M615" s="10" t="s">
        <v>1138</v>
      </c>
      <c r="N615" s="3" t="s">
        <v>1406</v>
      </c>
    </row>
    <row r="616" spans="1:14" ht="12" x14ac:dyDescent="0.25">
      <c r="A616" s="35" t="s">
        <v>1803</v>
      </c>
      <c r="B616" s="35" t="s">
        <v>1804</v>
      </c>
      <c r="C616" s="10" t="s">
        <v>161</v>
      </c>
      <c r="D616" s="10" t="s">
        <v>134</v>
      </c>
      <c r="E616" s="10" t="s">
        <v>515</v>
      </c>
      <c r="F616" s="10" t="s">
        <v>157</v>
      </c>
      <c r="G616" s="32" t="str">
        <f t="shared" si="39"/>
        <v>5.25</v>
      </c>
      <c r="H616" s="32" t="str">
        <f t="shared" si="40"/>
        <v>5.25.14</v>
      </c>
      <c r="I616" s="32" t="str">
        <f>VLOOKUP(C616,Hovedkonto!$C$2:$E$11,3,FALSE)</f>
        <v>Sociale opgaver og beskæftigelse</v>
      </c>
      <c r="J616" s="32" t="str">
        <f>VLOOKUP(G616,Hovedfunktion!$E$2:$G$93,3,FALSE)</f>
        <v xml:space="preserve">DAGTILBUD M.V. TIL BØRN OG UNGE </v>
      </c>
      <c r="K616" s="32" t="str">
        <f>VLOOKUP(H616,Funktion!$G$2:$J$435,4,FALSE)</f>
        <v>Daginstitutioner</v>
      </c>
      <c r="L616" s="32" t="str">
        <f>VLOOKUP(F616,Dranst!$C$2:$D$10,2,FALSE)</f>
        <v>Drift</v>
      </c>
      <c r="M616" s="10" t="s">
        <v>1139</v>
      </c>
      <c r="N616" s="3" t="s">
        <v>668</v>
      </c>
    </row>
    <row r="617" spans="1:14" ht="12" x14ac:dyDescent="0.25">
      <c r="A617" s="35" t="s">
        <v>1803</v>
      </c>
      <c r="B617" s="35" t="s">
        <v>1804</v>
      </c>
      <c r="C617" s="10" t="s">
        <v>161</v>
      </c>
      <c r="D617" s="10" t="s">
        <v>134</v>
      </c>
      <c r="E617" s="10" t="s">
        <v>515</v>
      </c>
      <c r="F617" s="10" t="s">
        <v>157</v>
      </c>
      <c r="G617" s="32" t="str">
        <f t="shared" si="39"/>
        <v>5.25</v>
      </c>
      <c r="H617" s="32" t="str">
        <f t="shared" si="40"/>
        <v>5.25.14</v>
      </c>
      <c r="I617" s="32" t="str">
        <f>VLOOKUP(C617,Hovedkonto!$C$2:$E$11,3,FALSE)</f>
        <v>Sociale opgaver og beskæftigelse</v>
      </c>
      <c r="J617" s="32" t="str">
        <f>VLOOKUP(G617,Hovedfunktion!$E$2:$G$93,3,FALSE)</f>
        <v xml:space="preserve">DAGTILBUD M.V. TIL BØRN OG UNGE </v>
      </c>
      <c r="K617" s="32" t="str">
        <f>VLOOKUP(H617,Funktion!$G$2:$J$435,4,FALSE)</f>
        <v>Daginstitutioner</v>
      </c>
      <c r="L617" s="32" t="str">
        <f>VLOOKUP(F617,Dranst!$C$2:$D$10,2,FALSE)</f>
        <v>Drift</v>
      </c>
      <c r="M617" s="10" t="s">
        <v>1142</v>
      </c>
      <c r="N617" s="3" t="s">
        <v>1445</v>
      </c>
    </row>
    <row r="618" spans="1:14" ht="12" x14ac:dyDescent="0.25">
      <c r="A618" s="35" t="s">
        <v>1803</v>
      </c>
      <c r="B618" s="35" t="s">
        <v>1804</v>
      </c>
      <c r="C618" s="10" t="s">
        <v>161</v>
      </c>
      <c r="D618" s="10" t="s">
        <v>134</v>
      </c>
      <c r="E618" s="10" t="s">
        <v>515</v>
      </c>
      <c r="F618" s="10" t="s">
        <v>157</v>
      </c>
      <c r="G618" s="32" t="str">
        <f t="shared" si="39"/>
        <v>5.25</v>
      </c>
      <c r="H618" s="32" t="str">
        <f t="shared" si="40"/>
        <v>5.25.14</v>
      </c>
      <c r="I618" s="32" t="str">
        <f>VLOOKUP(C618,Hovedkonto!$C$2:$E$11,3,FALSE)</f>
        <v>Sociale opgaver og beskæftigelse</v>
      </c>
      <c r="J618" s="32" t="str">
        <f>VLOOKUP(G618,Hovedfunktion!$E$2:$G$93,3,FALSE)</f>
        <v xml:space="preserve">DAGTILBUD M.V. TIL BØRN OG UNGE </v>
      </c>
      <c r="K618" s="32" t="str">
        <f>VLOOKUP(H618,Funktion!$G$2:$J$435,4,FALSE)</f>
        <v>Daginstitutioner</v>
      </c>
      <c r="L618" s="32" t="str">
        <f>VLOOKUP(F618,Dranst!$C$2:$D$10,2,FALSE)</f>
        <v>Drift</v>
      </c>
      <c r="M618" s="10" t="s">
        <v>1140</v>
      </c>
      <c r="N618" s="3" t="s">
        <v>670</v>
      </c>
    </row>
    <row r="619" spans="1:14" ht="12" x14ac:dyDescent="0.25">
      <c r="A619" s="35" t="s">
        <v>1803</v>
      </c>
      <c r="B619" s="35" t="s">
        <v>1804</v>
      </c>
      <c r="C619" s="10" t="s">
        <v>161</v>
      </c>
      <c r="D619" s="10" t="s">
        <v>134</v>
      </c>
      <c r="E619" s="10" t="s">
        <v>515</v>
      </c>
      <c r="F619" s="10" t="s">
        <v>157</v>
      </c>
      <c r="G619" s="32" t="str">
        <f t="shared" si="39"/>
        <v>5.25</v>
      </c>
      <c r="H619" s="32" t="str">
        <f t="shared" si="40"/>
        <v>5.25.14</v>
      </c>
      <c r="I619" s="32" t="str">
        <f>VLOOKUP(C619,Hovedkonto!$C$2:$E$11,3,FALSE)</f>
        <v>Sociale opgaver og beskæftigelse</v>
      </c>
      <c r="J619" s="32" t="str">
        <f>VLOOKUP(G619,Hovedfunktion!$E$2:$G$93,3,FALSE)</f>
        <v xml:space="preserve">DAGTILBUD M.V. TIL BØRN OG UNGE </v>
      </c>
      <c r="K619" s="32" t="str">
        <f>VLOOKUP(H619,Funktion!$G$2:$J$435,4,FALSE)</f>
        <v>Daginstitutioner</v>
      </c>
      <c r="L619" s="32" t="str">
        <f>VLOOKUP(F619,Dranst!$C$2:$D$10,2,FALSE)</f>
        <v>Drift</v>
      </c>
      <c r="M619" s="10" t="s">
        <v>1203</v>
      </c>
      <c r="N619" s="3" t="s">
        <v>1204</v>
      </c>
    </row>
    <row r="620" spans="1:14" ht="12" x14ac:dyDescent="0.25">
      <c r="A620" s="35" t="s">
        <v>1803</v>
      </c>
      <c r="B620" s="35" t="s">
        <v>1804</v>
      </c>
      <c r="C620" s="10" t="s">
        <v>161</v>
      </c>
      <c r="D620" s="10" t="s">
        <v>134</v>
      </c>
      <c r="E620" s="10" t="s">
        <v>515</v>
      </c>
      <c r="F620" s="10" t="s">
        <v>159</v>
      </c>
      <c r="G620" s="32" t="str">
        <f t="shared" si="39"/>
        <v>5.25</v>
      </c>
      <c r="H620" s="32" t="str">
        <f t="shared" si="40"/>
        <v>5.25.14</v>
      </c>
      <c r="I620" s="32" t="str">
        <f>VLOOKUP(C620,Hovedkonto!$C$2:$E$11,3,FALSE)</f>
        <v>Sociale opgaver og beskæftigelse</v>
      </c>
      <c r="J620" s="32" t="str">
        <f>VLOOKUP(G620,Hovedfunktion!$E$2:$G$93,3,FALSE)</f>
        <v xml:space="preserve">DAGTILBUD M.V. TIL BØRN OG UNGE </v>
      </c>
      <c r="K620" s="32" t="str">
        <f>VLOOKUP(H620,Funktion!$G$2:$J$435,4,FALSE)</f>
        <v>Daginstitutioner</v>
      </c>
      <c r="L620" s="32" t="str">
        <f>VLOOKUP(F620,Dranst!$C$2:$D$10,2,FALSE)</f>
        <v>Anlæg</v>
      </c>
      <c r="M620" s="10" t="s">
        <v>1136</v>
      </c>
      <c r="N620" s="3" t="str">
        <f>IF(M620="001","Anlægstilskud", IF(M620="010","Køb/salg af jord",  IF(M620="015","Køb/salg af bygninger", "Uforvent grupperingskode")))</f>
        <v>Anlægstilskud</v>
      </c>
    </row>
    <row r="621" spans="1:14" ht="12" x14ac:dyDescent="0.25">
      <c r="A621" s="35" t="s">
        <v>1803</v>
      </c>
      <c r="B621" s="35" t="s">
        <v>1804</v>
      </c>
      <c r="C621" s="10" t="s">
        <v>161</v>
      </c>
      <c r="D621" s="10" t="s">
        <v>134</v>
      </c>
      <c r="E621" s="10" t="s">
        <v>515</v>
      </c>
      <c r="F621" s="10" t="s">
        <v>159</v>
      </c>
      <c r="G621" s="32" t="str">
        <f t="shared" si="39"/>
        <v>5.25</v>
      </c>
      <c r="H621" s="32" t="str">
        <f t="shared" si="40"/>
        <v>5.25.14</v>
      </c>
      <c r="I621" s="32" t="str">
        <f>VLOOKUP(C621,Hovedkonto!$C$2:$E$11,3,FALSE)</f>
        <v>Sociale opgaver og beskæftigelse</v>
      </c>
      <c r="J621" s="32" t="str">
        <f>VLOOKUP(G621,Hovedfunktion!$E$2:$G$93,3,FALSE)</f>
        <v xml:space="preserve">DAGTILBUD M.V. TIL BØRN OG UNGE </v>
      </c>
      <c r="K621" s="32" t="str">
        <f>VLOOKUP(H621,Funktion!$G$2:$J$435,4,FALSE)</f>
        <v>Daginstitutioner</v>
      </c>
      <c r="L621" s="32" t="str">
        <f>VLOOKUP(F621,Dranst!$C$2:$D$10,2,FALSE)</f>
        <v>Anlæg</v>
      </c>
      <c r="M621" s="10" t="s">
        <v>1137</v>
      </c>
      <c r="N621" s="3" t="str">
        <f>IF(M621="001","Anlægstilskud", IF(M621="010","Køb/salg af jord",  IF(M621="015","Køb/salg af bygninger", "Uforvent grupperingskode")))</f>
        <v>Køb/salg af jord</v>
      </c>
    </row>
    <row r="622" spans="1:14" ht="12" x14ac:dyDescent="0.25">
      <c r="A622" s="35" t="s">
        <v>1803</v>
      </c>
      <c r="B622" s="35" t="s">
        <v>1804</v>
      </c>
      <c r="C622" s="10" t="s">
        <v>161</v>
      </c>
      <c r="D622" s="10" t="s">
        <v>134</v>
      </c>
      <c r="E622" s="10" t="s">
        <v>515</v>
      </c>
      <c r="F622" s="10" t="s">
        <v>159</v>
      </c>
      <c r="G622" s="32" t="str">
        <f t="shared" si="39"/>
        <v>5.25</v>
      </c>
      <c r="H622" s="32" t="str">
        <f t="shared" si="40"/>
        <v>5.25.14</v>
      </c>
      <c r="I622" s="32" t="str">
        <f>VLOOKUP(C622,Hovedkonto!$C$2:$E$11,3,FALSE)</f>
        <v>Sociale opgaver og beskæftigelse</v>
      </c>
      <c r="J622" s="32" t="str">
        <f>VLOOKUP(G622,Hovedfunktion!$E$2:$G$93,3,FALSE)</f>
        <v xml:space="preserve">DAGTILBUD M.V. TIL BØRN OG UNGE </v>
      </c>
      <c r="K622" s="32" t="str">
        <f>VLOOKUP(H622,Funktion!$G$2:$J$435,4,FALSE)</f>
        <v>Daginstitutioner</v>
      </c>
      <c r="L622" s="32" t="str">
        <f>VLOOKUP(F622,Dranst!$C$2:$D$10,2,FALSE)</f>
        <v>Anlæg</v>
      </c>
      <c r="M622" s="10" t="s">
        <v>16</v>
      </c>
      <c r="N622" s="3" t="str">
        <f>IF(M622="001","Anlægstilskud", IF(M622="010","Køb/salg af jord",  IF(M622="015","Køb/salg af bygninger", "Uforvent grupperingskode")))</f>
        <v>Køb/salg af bygninger</v>
      </c>
    </row>
    <row r="623" spans="1:14" ht="12" x14ac:dyDescent="0.25">
      <c r="A623" s="35" t="s">
        <v>1803</v>
      </c>
      <c r="B623" s="35" t="s">
        <v>1804</v>
      </c>
      <c r="C623" s="10" t="s">
        <v>161</v>
      </c>
      <c r="D623" s="10" t="s">
        <v>134</v>
      </c>
      <c r="E623" s="10" t="s">
        <v>489</v>
      </c>
      <c r="F623" s="10" t="s">
        <v>157</v>
      </c>
      <c r="G623" s="32" t="str">
        <f t="shared" si="39"/>
        <v>5.25</v>
      </c>
      <c r="H623" s="32" t="str">
        <f t="shared" si="40"/>
        <v>5.25.15</v>
      </c>
      <c r="I623" s="32" t="str">
        <f>VLOOKUP(C623,Hovedkonto!$C$2:$E$11,3,FALSE)</f>
        <v>Sociale opgaver og beskæftigelse</v>
      </c>
      <c r="J623" s="32" t="str">
        <f>VLOOKUP(G623,Hovedfunktion!$E$2:$G$93,3,FALSE)</f>
        <v xml:space="preserve">DAGTILBUD M.V. TIL BØRN OG UNGE </v>
      </c>
      <c r="K623" s="32" t="str">
        <f>VLOOKUP(H623,Funktion!$G$2:$J$435,4,FALSE)</f>
        <v>Fritidshjem</v>
      </c>
      <c r="L623" s="32" t="str">
        <f>VLOOKUP(F623,Dranst!$C$2:$D$10,2,FALSE)</f>
        <v>Drift</v>
      </c>
      <c r="M623" s="10" t="s">
        <v>1138</v>
      </c>
      <c r="N623" s="3" t="s">
        <v>671</v>
      </c>
    </row>
    <row r="624" spans="1:14" ht="12" x14ac:dyDescent="0.25">
      <c r="A624" s="35" t="s">
        <v>1803</v>
      </c>
      <c r="B624" s="35" t="s">
        <v>1804</v>
      </c>
      <c r="C624" s="10" t="s">
        <v>161</v>
      </c>
      <c r="D624" s="10" t="s">
        <v>134</v>
      </c>
      <c r="E624" s="10" t="s">
        <v>489</v>
      </c>
      <c r="F624" s="10" t="s">
        <v>157</v>
      </c>
      <c r="G624" s="32" t="str">
        <f t="shared" si="39"/>
        <v>5.25</v>
      </c>
      <c r="H624" s="32" t="str">
        <f t="shared" si="40"/>
        <v>5.25.15</v>
      </c>
      <c r="I624" s="32" t="str">
        <f>VLOOKUP(C624,Hovedkonto!$C$2:$E$11,3,FALSE)</f>
        <v>Sociale opgaver og beskæftigelse</v>
      </c>
      <c r="J624" s="32" t="str">
        <f>VLOOKUP(G624,Hovedfunktion!$E$2:$G$93,3,FALSE)</f>
        <v xml:space="preserve">DAGTILBUD M.V. TIL BØRN OG UNGE </v>
      </c>
      <c r="K624" s="32" t="str">
        <f>VLOOKUP(H624,Funktion!$G$2:$J$435,4,FALSE)</f>
        <v>Fritidshjem</v>
      </c>
      <c r="L624" s="32" t="str">
        <f>VLOOKUP(F624,Dranst!$C$2:$D$10,2,FALSE)</f>
        <v>Drift</v>
      </c>
      <c r="M624" s="10" t="s">
        <v>1139</v>
      </c>
      <c r="N624" s="3" t="s">
        <v>672</v>
      </c>
    </row>
    <row r="625" spans="1:14" ht="12" x14ac:dyDescent="0.25">
      <c r="A625" s="35" t="s">
        <v>1803</v>
      </c>
      <c r="B625" s="35" t="s">
        <v>1804</v>
      </c>
      <c r="C625" s="10" t="s">
        <v>161</v>
      </c>
      <c r="D625" s="10" t="s">
        <v>134</v>
      </c>
      <c r="E625" s="10" t="s">
        <v>489</v>
      </c>
      <c r="F625" s="10" t="s">
        <v>157</v>
      </c>
      <c r="G625" s="32" t="str">
        <f t="shared" si="39"/>
        <v>5.25</v>
      </c>
      <c r="H625" s="32" t="str">
        <f t="shared" si="40"/>
        <v>5.25.15</v>
      </c>
      <c r="I625" s="32" t="str">
        <f>VLOOKUP(C625,Hovedkonto!$C$2:$E$11,3,FALSE)</f>
        <v>Sociale opgaver og beskæftigelse</v>
      </c>
      <c r="J625" s="32" t="str">
        <f>VLOOKUP(G625,Hovedfunktion!$E$2:$G$93,3,FALSE)</f>
        <v xml:space="preserve">DAGTILBUD M.V. TIL BØRN OG UNGE </v>
      </c>
      <c r="K625" s="32" t="str">
        <f>VLOOKUP(H625,Funktion!$G$2:$J$435,4,FALSE)</f>
        <v>Fritidshjem</v>
      </c>
      <c r="L625" s="32" t="str">
        <f>VLOOKUP(F625,Dranst!$C$2:$D$10,2,FALSE)</f>
        <v>Drift</v>
      </c>
      <c r="M625" s="10" t="s">
        <v>1140</v>
      </c>
      <c r="N625" s="3" t="s">
        <v>673</v>
      </c>
    </row>
    <row r="626" spans="1:14" ht="12" x14ac:dyDescent="0.25">
      <c r="A626" s="35" t="s">
        <v>1803</v>
      </c>
      <c r="B626" s="35" t="s">
        <v>1804</v>
      </c>
      <c r="C626" s="10" t="s">
        <v>161</v>
      </c>
      <c r="D626" s="10" t="s">
        <v>134</v>
      </c>
      <c r="E626" s="10" t="s">
        <v>489</v>
      </c>
      <c r="F626" s="10" t="s">
        <v>157</v>
      </c>
      <c r="G626" s="32" t="str">
        <f t="shared" si="39"/>
        <v>5.25</v>
      </c>
      <c r="H626" s="32" t="str">
        <f t="shared" si="40"/>
        <v>5.25.15</v>
      </c>
      <c r="I626" s="32" t="str">
        <f>VLOOKUP(C626,Hovedkonto!$C$2:$E$11,3,FALSE)</f>
        <v>Sociale opgaver og beskæftigelse</v>
      </c>
      <c r="J626" s="32" t="str">
        <f>VLOOKUP(G626,Hovedfunktion!$E$2:$G$93,3,FALSE)</f>
        <v xml:space="preserve">DAGTILBUD M.V. TIL BØRN OG UNGE </v>
      </c>
      <c r="K626" s="32" t="str">
        <f>VLOOKUP(H626,Funktion!$G$2:$J$435,4,FALSE)</f>
        <v>Fritidshjem</v>
      </c>
      <c r="L626" s="32" t="str">
        <f>VLOOKUP(F626,Dranst!$C$2:$D$10,2,FALSE)</f>
        <v>Drift</v>
      </c>
      <c r="M626" s="10" t="s">
        <v>1203</v>
      </c>
      <c r="N626" s="3" t="s">
        <v>1204</v>
      </c>
    </row>
    <row r="627" spans="1:14" ht="12" x14ac:dyDescent="0.25">
      <c r="A627" s="35" t="s">
        <v>1803</v>
      </c>
      <c r="B627" s="35" t="s">
        <v>1804</v>
      </c>
      <c r="C627" s="10" t="s">
        <v>161</v>
      </c>
      <c r="D627" s="10" t="s">
        <v>134</v>
      </c>
      <c r="E627" s="10" t="s">
        <v>489</v>
      </c>
      <c r="F627" s="10" t="s">
        <v>159</v>
      </c>
      <c r="G627" s="32" t="str">
        <f t="shared" si="39"/>
        <v>5.25</v>
      </c>
      <c r="H627" s="32" t="str">
        <f t="shared" si="40"/>
        <v>5.25.15</v>
      </c>
      <c r="I627" s="32" t="str">
        <f>VLOOKUP(C627,Hovedkonto!$C$2:$E$11,3,FALSE)</f>
        <v>Sociale opgaver og beskæftigelse</v>
      </c>
      <c r="J627" s="32" t="str">
        <f>VLOOKUP(G627,Hovedfunktion!$E$2:$G$93,3,FALSE)</f>
        <v xml:space="preserve">DAGTILBUD M.V. TIL BØRN OG UNGE </v>
      </c>
      <c r="K627" s="32" t="str">
        <f>VLOOKUP(H627,Funktion!$G$2:$J$435,4,FALSE)</f>
        <v>Fritidshjem</v>
      </c>
      <c r="L627" s="32" t="str">
        <f>VLOOKUP(F627,Dranst!$C$2:$D$10,2,FALSE)</f>
        <v>Anlæg</v>
      </c>
      <c r="M627" s="10" t="s">
        <v>1136</v>
      </c>
      <c r="N627" s="3" t="str">
        <f>IF(M627="001","Anlægstilskud", IF(M627="010","Køb/salg af jord",  IF(M627="015","Køb/salg af bygninger", "Uforvent grupperingskode")))</f>
        <v>Anlægstilskud</v>
      </c>
    </row>
    <row r="628" spans="1:14" ht="12" x14ac:dyDescent="0.25">
      <c r="A628" s="35" t="s">
        <v>1803</v>
      </c>
      <c r="B628" s="35" t="s">
        <v>1804</v>
      </c>
      <c r="C628" s="10" t="s">
        <v>161</v>
      </c>
      <c r="D628" s="10" t="s">
        <v>134</v>
      </c>
      <c r="E628" s="10" t="s">
        <v>489</v>
      </c>
      <c r="F628" s="10" t="s">
        <v>159</v>
      </c>
      <c r="G628" s="32" t="str">
        <f t="shared" si="39"/>
        <v>5.25</v>
      </c>
      <c r="H628" s="32" t="str">
        <f t="shared" si="40"/>
        <v>5.25.15</v>
      </c>
      <c r="I628" s="32" t="str">
        <f>VLOOKUP(C628,Hovedkonto!$C$2:$E$11,3,FALSE)</f>
        <v>Sociale opgaver og beskæftigelse</v>
      </c>
      <c r="J628" s="32" t="str">
        <f>VLOOKUP(G628,Hovedfunktion!$E$2:$G$93,3,FALSE)</f>
        <v xml:space="preserve">DAGTILBUD M.V. TIL BØRN OG UNGE </v>
      </c>
      <c r="K628" s="32" t="str">
        <f>VLOOKUP(H628,Funktion!$G$2:$J$435,4,FALSE)</f>
        <v>Fritidshjem</v>
      </c>
      <c r="L628" s="32" t="str">
        <f>VLOOKUP(F628,Dranst!$C$2:$D$10,2,FALSE)</f>
        <v>Anlæg</v>
      </c>
      <c r="M628" s="10" t="s">
        <v>1137</v>
      </c>
      <c r="N628" s="3" t="str">
        <f>IF(M628="001","Anlægstilskud", IF(M628="010","Køb/salg af jord",  IF(M628="015","Køb/salg af bygninger", "Uforvent grupperingskode")))</f>
        <v>Køb/salg af jord</v>
      </c>
    </row>
    <row r="629" spans="1:14" ht="12" x14ac:dyDescent="0.25">
      <c r="A629" s="35" t="s">
        <v>1803</v>
      </c>
      <c r="B629" s="35" t="s">
        <v>1804</v>
      </c>
      <c r="C629" s="10" t="s">
        <v>161</v>
      </c>
      <c r="D629" s="10" t="s">
        <v>134</v>
      </c>
      <c r="E629" s="10" t="s">
        <v>489</v>
      </c>
      <c r="F629" s="10" t="s">
        <v>159</v>
      </c>
      <c r="G629" s="32" t="str">
        <f t="shared" si="39"/>
        <v>5.25</v>
      </c>
      <c r="H629" s="32" t="str">
        <f t="shared" si="40"/>
        <v>5.25.15</v>
      </c>
      <c r="I629" s="32" t="str">
        <f>VLOOKUP(C629,Hovedkonto!$C$2:$E$11,3,FALSE)</f>
        <v>Sociale opgaver og beskæftigelse</v>
      </c>
      <c r="J629" s="32" t="str">
        <f>VLOOKUP(G629,Hovedfunktion!$E$2:$G$93,3,FALSE)</f>
        <v xml:space="preserve">DAGTILBUD M.V. TIL BØRN OG UNGE </v>
      </c>
      <c r="K629" s="32" t="str">
        <f>VLOOKUP(H629,Funktion!$G$2:$J$435,4,FALSE)</f>
        <v>Fritidshjem</v>
      </c>
      <c r="L629" s="32" t="str">
        <f>VLOOKUP(F629,Dranst!$C$2:$D$10,2,FALSE)</f>
        <v>Anlæg</v>
      </c>
      <c r="M629" s="10" t="s">
        <v>16</v>
      </c>
      <c r="N629" s="3" t="str">
        <f>IF(M629="001","Anlægstilskud", IF(M629="010","Køb/salg af jord",  IF(M629="015","Køb/salg af bygninger", "Uforvent grupperingskode")))</f>
        <v>Køb/salg af bygninger</v>
      </c>
    </row>
    <row r="630" spans="1:14" ht="12" x14ac:dyDescent="0.25">
      <c r="A630" s="35" t="s">
        <v>1803</v>
      </c>
      <c r="B630" s="35" t="s">
        <v>1804</v>
      </c>
      <c r="C630" s="10" t="s">
        <v>161</v>
      </c>
      <c r="D630" s="10" t="s">
        <v>134</v>
      </c>
      <c r="E630" s="10" t="s">
        <v>519</v>
      </c>
      <c r="F630" s="10" t="s">
        <v>157</v>
      </c>
      <c r="G630" s="32" t="str">
        <f t="shared" si="39"/>
        <v>5.25</v>
      </c>
      <c r="H630" s="32" t="str">
        <f t="shared" si="40"/>
        <v>5.25.16</v>
      </c>
      <c r="I630" s="32" t="str">
        <f>VLOOKUP(C630,Hovedkonto!$C$2:$E$11,3,FALSE)</f>
        <v>Sociale opgaver og beskæftigelse</v>
      </c>
      <c r="J630" s="32" t="str">
        <f>VLOOKUP(G630,Hovedfunktion!$E$2:$G$93,3,FALSE)</f>
        <v xml:space="preserve">DAGTILBUD M.V. TIL BØRN OG UNGE </v>
      </c>
      <c r="K630" s="32" t="str">
        <f>VLOOKUP(H630,Funktion!$G$2:$J$435,4,FALSE)</f>
        <v>Klubber og andre socialpædagogiske fritidstilbud</v>
      </c>
      <c r="L630" s="32" t="str">
        <f>VLOOKUP(F630,Dranst!$C$2:$D$10,2,FALSE)</f>
        <v>Drift</v>
      </c>
      <c r="M630" s="10" t="s">
        <v>1138</v>
      </c>
      <c r="N630" s="3" t="s">
        <v>674</v>
      </c>
    </row>
    <row r="631" spans="1:14" ht="12" x14ac:dyDescent="0.25">
      <c r="A631" s="35" t="s">
        <v>1803</v>
      </c>
      <c r="B631" s="35" t="s">
        <v>1804</v>
      </c>
      <c r="C631" s="10" t="s">
        <v>161</v>
      </c>
      <c r="D631" s="10" t="s">
        <v>134</v>
      </c>
      <c r="E631" s="10" t="s">
        <v>519</v>
      </c>
      <c r="F631" s="10" t="s">
        <v>157</v>
      </c>
      <c r="G631" s="32" t="str">
        <f t="shared" si="39"/>
        <v>5.25</v>
      </c>
      <c r="H631" s="32" t="str">
        <f t="shared" si="40"/>
        <v>5.25.16</v>
      </c>
      <c r="I631" s="32" t="str">
        <f>VLOOKUP(C631,Hovedkonto!$C$2:$E$11,3,FALSE)</f>
        <v>Sociale opgaver og beskæftigelse</v>
      </c>
      <c r="J631" s="32" t="str">
        <f>VLOOKUP(G631,Hovedfunktion!$E$2:$G$93,3,FALSE)</f>
        <v xml:space="preserve">DAGTILBUD M.V. TIL BØRN OG UNGE </v>
      </c>
      <c r="K631" s="32" t="str">
        <f>VLOOKUP(H631,Funktion!$G$2:$J$435,4,FALSE)</f>
        <v>Klubber og andre socialpædagogiske fritidstilbud</v>
      </c>
      <c r="L631" s="32" t="str">
        <f>VLOOKUP(F631,Dranst!$C$2:$D$10,2,FALSE)</f>
        <v>Drift</v>
      </c>
      <c r="M631" s="10" t="s">
        <v>1139</v>
      </c>
      <c r="N631" s="3" t="s">
        <v>675</v>
      </c>
    </row>
    <row r="632" spans="1:14" ht="12" x14ac:dyDescent="0.25">
      <c r="A632" s="35" t="s">
        <v>1803</v>
      </c>
      <c r="B632" s="35" t="s">
        <v>1804</v>
      </c>
      <c r="C632" s="10" t="s">
        <v>161</v>
      </c>
      <c r="D632" s="10" t="s">
        <v>134</v>
      </c>
      <c r="E632" s="10" t="s">
        <v>519</v>
      </c>
      <c r="F632" s="10" t="s">
        <v>157</v>
      </c>
      <c r="G632" s="32" t="str">
        <f t="shared" si="39"/>
        <v>5.25</v>
      </c>
      <c r="H632" s="32" t="str">
        <f t="shared" si="40"/>
        <v>5.25.16</v>
      </c>
      <c r="I632" s="32" t="str">
        <f>VLOOKUP(C632,Hovedkonto!$C$2:$E$11,3,FALSE)</f>
        <v>Sociale opgaver og beskæftigelse</v>
      </c>
      <c r="J632" s="32" t="str">
        <f>VLOOKUP(G632,Hovedfunktion!$E$2:$G$93,3,FALSE)</f>
        <v xml:space="preserve">DAGTILBUD M.V. TIL BØRN OG UNGE </v>
      </c>
      <c r="K632" s="32" t="str">
        <f>VLOOKUP(H632,Funktion!$G$2:$J$435,4,FALSE)</f>
        <v>Klubber og andre socialpædagogiske fritidstilbud</v>
      </c>
      <c r="L632" s="32" t="str">
        <f>VLOOKUP(F632,Dranst!$C$2:$D$10,2,FALSE)</f>
        <v>Drift</v>
      </c>
      <c r="M632" s="10" t="s">
        <v>1140</v>
      </c>
      <c r="N632" s="3" t="s">
        <v>676</v>
      </c>
    </row>
    <row r="633" spans="1:14" ht="12" x14ac:dyDescent="0.25">
      <c r="A633" s="35" t="s">
        <v>1803</v>
      </c>
      <c r="B633" s="35" t="s">
        <v>1804</v>
      </c>
      <c r="C633" s="10" t="s">
        <v>161</v>
      </c>
      <c r="D633" s="10" t="s">
        <v>134</v>
      </c>
      <c r="E633" s="10" t="s">
        <v>519</v>
      </c>
      <c r="F633" s="10" t="s">
        <v>157</v>
      </c>
      <c r="G633" s="32" t="str">
        <f t="shared" si="39"/>
        <v>5.25</v>
      </c>
      <c r="H633" s="32" t="str">
        <f t="shared" si="40"/>
        <v>5.25.16</v>
      </c>
      <c r="I633" s="32" t="str">
        <f>VLOOKUP(C633,Hovedkonto!$C$2:$E$11,3,FALSE)</f>
        <v>Sociale opgaver og beskæftigelse</v>
      </c>
      <c r="J633" s="32" t="str">
        <f>VLOOKUP(G633,Hovedfunktion!$E$2:$G$93,3,FALSE)</f>
        <v xml:space="preserve">DAGTILBUD M.V. TIL BØRN OG UNGE </v>
      </c>
      <c r="K633" s="32" t="str">
        <f>VLOOKUP(H633,Funktion!$G$2:$J$435,4,FALSE)</f>
        <v>Klubber og andre socialpædagogiske fritidstilbud</v>
      </c>
      <c r="L633" s="32" t="str">
        <f>VLOOKUP(F633,Dranst!$C$2:$D$10,2,FALSE)</f>
        <v>Drift</v>
      </c>
      <c r="M633" s="10" t="s">
        <v>1203</v>
      </c>
      <c r="N633" s="3" t="s">
        <v>1204</v>
      </c>
    </row>
    <row r="634" spans="1:14" ht="12" x14ac:dyDescent="0.25">
      <c r="A634" s="35" t="s">
        <v>1803</v>
      </c>
      <c r="B634" s="35" t="s">
        <v>1804</v>
      </c>
      <c r="C634" s="10" t="s">
        <v>161</v>
      </c>
      <c r="D634" s="10" t="s">
        <v>134</v>
      </c>
      <c r="E634" s="10" t="s">
        <v>519</v>
      </c>
      <c r="F634" s="10" t="s">
        <v>159</v>
      </c>
      <c r="G634" s="32" t="str">
        <f t="shared" si="39"/>
        <v>5.25</v>
      </c>
      <c r="H634" s="32" t="str">
        <f t="shared" si="40"/>
        <v>5.25.16</v>
      </c>
      <c r="I634" s="32" t="str">
        <f>VLOOKUP(C634,Hovedkonto!$C$2:$E$11,3,FALSE)</f>
        <v>Sociale opgaver og beskæftigelse</v>
      </c>
      <c r="J634" s="32" t="str">
        <f>VLOOKUP(G634,Hovedfunktion!$E$2:$G$93,3,FALSE)</f>
        <v xml:space="preserve">DAGTILBUD M.V. TIL BØRN OG UNGE </v>
      </c>
      <c r="K634" s="32" t="str">
        <f>VLOOKUP(H634,Funktion!$G$2:$J$435,4,FALSE)</f>
        <v>Klubber og andre socialpædagogiske fritidstilbud</v>
      </c>
      <c r="L634" s="32" t="str">
        <f>VLOOKUP(F634,Dranst!$C$2:$D$10,2,FALSE)</f>
        <v>Anlæg</v>
      </c>
      <c r="M634" s="10" t="s">
        <v>1136</v>
      </c>
      <c r="N634" s="3" t="str">
        <f>IF(M634="001","Anlægstilskud", IF(M634="010","Køb/salg af jord",  IF(M634="015","Køb/salg af bygninger", "Uforvent grupperingskode")))</f>
        <v>Anlægstilskud</v>
      </c>
    </row>
    <row r="635" spans="1:14" ht="12" x14ac:dyDescent="0.25">
      <c r="A635" s="35" t="s">
        <v>1803</v>
      </c>
      <c r="B635" s="35" t="s">
        <v>1804</v>
      </c>
      <c r="C635" s="10" t="s">
        <v>161</v>
      </c>
      <c r="D635" s="10" t="s">
        <v>134</v>
      </c>
      <c r="E635" s="10" t="s">
        <v>519</v>
      </c>
      <c r="F635" s="10" t="s">
        <v>159</v>
      </c>
      <c r="G635" s="32" t="str">
        <f t="shared" si="39"/>
        <v>5.25</v>
      </c>
      <c r="H635" s="32" t="str">
        <f t="shared" si="40"/>
        <v>5.25.16</v>
      </c>
      <c r="I635" s="32" t="str">
        <f>VLOOKUP(C635,Hovedkonto!$C$2:$E$11,3,FALSE)</f>
        <v>Sociale opgaver og beskæftigelse</v>
      </c>
      <c r="J635" s="32" t="str">
        <f>VLOOKUP(G635,Hovedfunktion!$E$2:$G$93,3,FALSE)</f>
        <v xml:space="preserve">DAGTILBUD M.V. TIL BØRN OG UNGE </v>
      </c>
      <c r="K635" s="32" t="str">
        <f>VLOOKUP(H635,Funktion!$G$2:$J$435,4,FALSE)</f>
        <v>Klubber og andre socialpædagogiske fritidstilbud</v>
      </c>
      <c r="L635" s="32" t="str">
        <f>VLOOKUP(F635,Dranst!$C$2:$D$10,2,FALSE)</f>
        <v>Anlæg</v>
      </c>
      <c r="M635" s="10" t="s">
        <v>1137</v>
      </c>
      <c r="N635" s="3" t="str">
        <f>IF(M635="001","Anlægstilskud", IF(M635="010","Køb/salg af jord",  IF(M635="015","Køb/salg af bygninger", "Uforvent grupperingskode")))</f>
        <v>Køb/salg af jord</v>
      </c>
    </row>
    <row r="636" spans="1:14" ht="12" x14ac:dyDescent="0.25">
      <c r="A636" s="35" t="s">
        <v>1803</v>
      </c>
      <c r="B636" s="35" t="s">
        <v>1804</v>
      </c>
      <c r="C636" s="10" t="s">
        <v>161</v>
      </c>
      <c r="D636" s="10" t="s">
        <v>134</v>
      </c>
      <c r="E636" s="10" t="s">
        <v>519</v>
      </c>
      <c r="F636" s="10" t="s">
        <v>159</v>
      </c>
      <c r="G636" s="32" t="str">
        <f t="shared" si="39"/>
        <v>5.25</v>
      </c>
      <c r="H636" s="32" t="str">
        <f t="shared" si="40"/>
        <v>5.25.16</v>
      </c>
      <c r="I636" s="32" t="str">
        <f>VLOOKUP(C636,Hovedkonto!$C$2:$E$11,3,FALSE)</f>
        <v>Sociale opgaver og beskæftigelse</v>
      </c>
      <c r="J636" s="32" t="str">
        <f>VLOOKUP(G636,Hovedfunktion!$E$2:$G$93,3,FALSE)</f>
        <v xml:space="preserve">DAGTILBUD M.V. TIL BØRN OG UNGE </v>
      </c>
      <c r="K636" s="32" t="str">
        <f>VLOOKUP(H636,Funktion!$G$2:$J$435,4,FALSE)</f>
        <v>Klubber og andre socialpædagogiske fritidstilbud</v>
      </c>
      <c r="L636" s="32" t="str">
        <f>VLOOKUP(F636,Dranst!$C$2:$D$10,2,FALSE)</f>
        <v>Anlæg</v>
      </c>
      <c r="M636" s="10" t="s">
        <v>16</v>
      </c>
      <c r="N636" s="3" t="str">
        <f>IF(M636="001","Anlægstilskud", IF(M636="010","Køb/salg af jord",  IF(M636="015","Køb/salg af bygninger", "Uforvent grupperingskode")))</f>
        <v>Køb/salg af bygninger</v>
      </c>
    </row>
    <row r="637" spans="1:14" ht="12" x14ac:dyDescent="0.25">
      <c r="A637" s="35" t="s">
        <v>1803</v>
      </c>
      <c r="B637" s="35" t="s">
        <v>1804</v>
      </c>
      <c r="C637" s="10" t="s">
        <v>161</v>
      </c>
      <c r="D637" s="10" t="s">
        <v>134</v>
      </c>
      <c r="E637" s="10" t="s">
        <v>490</v>
      </c>
      <c r="F637" s="10" t="s">
        <v>157</v>
      </c>
      <c r="G637" s="32" t="str">
        <f t="shared" si="39"/>
        <v>5.25</v>
      </c>
      <c r="H637" s="32" t="str">
        <f t="shared" si="40"/>
        <v>5.25.17</v>
      </c>
      <c r="I637" s="32" t="str">
        <f>VLOOKUP(C637,Hovedkonto!$C$2:$E$11,3,FALSE)</f>
        <v>Sociale opgaver og beskæftigelse</v>
      </c>
      <c r="J637" s="32" t="str">
        <f>VLOOKUP(G637,Hovedfunktion!$E$2:$G$93,3,FALSE)</f>
        <v xml:space="preserve">DAGTILBUD M.V. TIL BØRN OG UNGE </v>
      </c>
      <c r="K637" s="32" t="str">
        <f>VLOOKUP(H637,Funktion!$G$2:$J$435,4,FALSE)</f>
        <v>Særlige dagtilbud og særlige klubber</v>
      </c>
      <c r="L637" s="32" t="str">
        <f>VLOOKUP(F637,Dranst!$C$2:$D$10,2,FALSE)</f>
        <v>Drift</v>
      </c>
      <c r="M637" s="10" t="s">
        <v>1139</v>
      </c>
      <c r="N637" s="3" t="s">
        <v>677</v>
      </c>
    </row>
    <row r="638" spans="1:14" ht="12" x14ac:dyDescent="0.25">
      <c r="A638" s="35" t="s">
        <v>1803</v>
      </c>
      <c r="B638" s="35" t="s">
        <v>1804</v>
      </c>
      <c r="C638" s="10" t="s">
        <v>161</v>
      </c>
      <c r="D638" s="10" t="s">
        <v>134</v>
      </c>
      <c r="E638" s="10" t="s">
        <v>490</v>
      </c>
      <c r="F638" s="10" t="s">
        <v>157</v>
      </c>
      <c r="G638" s="32" t="str">
        <f t="shared" si="39"/>
        <v>5.25</v>
      </c>
      <c r="H638" s="32" t="str">
        <f t="shared" si="40"/>
        <v>5.25.17</v>
      </c>
      <c r="I638" s="32" t="str">
        <f>VLOOKUP(C638,Hovedkonto!$C$2:$E$11,3,FALSE)</f>
        <v>Sociale opgaver og beskæftigelse</v>
      </c>
      <c r="J638" s="32" t="str">
        <f>VLOOKUP(G638,Hovedfunktion!$E$2:$G$93,3,FALSE)</f>
        <v xml:space="preserve">DAGTILBUD M.V. TIL BØRN OG UNGE </v>
      </c>
      <c r="K638" s="32" t="str">
        <f>VLOOKUP(H638,Funktion!$G$2:$J$435,4,FALSE)</f>
        <v>Særlige dagtilbud og særlige klubber</v>
      </c>
      <c r="L638" s="32" t="str">
        <f>VLOOKUP(F638,Dranst!$C$2:$D$10,2,FALSE)</f>
        <v>Drift</v>
      </c>
      <c r="M638" s="10" t="s">
        <v>1142</v>
      </c>
      <c r="N638" s="3" t="s">
        <v>678</v>
      </c>
    </row>
    <row r="639" spans="1:14" ht="12" x14ac:dyDescent="0.25">
      <c r="A639" s="35" t="s">
        <v>1803</v>
      </c>
      <c r="B639" s="35" t="s">
        <v>1804</v>
      </c>
      <c r="C639" s="10" t="s">
        <v>161</v>
      </c>
      <c r="D639" s="10" t="s">
        <v>134</v>
      </c>
      <c r="E639" s="10" t="s">
        <v>490</v>
      </c>
      <c r="F639" s="10" t="s">
        <v>157</v>
      </c>
      <c r="G639" s="32" t="str">
        <f t="shared" si="39"/>
        <v>5.25</v>
      </c>
      <c r="H639" s="32" t="str">
        <f t="shared" si="40"/>
        <v>5.25.17</v>
      </c>
      <c r="I639" s="32" t="str">
        <f>VLOOKUP(C639,Hovedkonto!$C$2:$E$11,3,FALSE)</f>
        <v>Sociale opgaver og beskæftigelse</v>
      </c>
      <c r="J639" s="32" t="str">
        <f>VLOOKUP(G639,Hovedfunktion!$E$2:$G$93,3,FALSE)</f>
        <v xml:space="preserve">DAGTILBUD M.V. TIL BØRN OG UNGE </v>
      </c>
      <c r="K639" s="32" t="str">
        <f>VLOOKUP(H639,Funktion!$G$2:$J$435,4,FALSE)</f>
        <v>Særlige dagtilbud og særlige klubber</v>
      </c>
      <c r="L639" s="32" t="str">
        <f>VLOOKUP(F639,Dranst!$C$2:$D$10,2,FALSE)</f>
        <v>Drift</v>
      </c>
      <c r="M639" s="10" t="s">
        <v>1144</v>
      </c>
      <c r="N639" s="3" t="s">
        <v>679</v>
      </c>
    </row>
    <row r="640" spans="1:14" ht="12" x14ac:dyDescent="0.25">
      <c r="A640" s="35" t="s">
        <v>1803</v>
      </c>
      <c r="B640" s="35" t="s">
        <v>1804</v>
      </c>
      <c r="C640" s="10" t="s">
        <v>161</v>
      </c>
      <c r="D640" s="10" t="s">
        <v>134</v>
      </c>
      <c r="E640" s="10" t="s">
        <v>490</v>
      </c>
      <c r="F640" s="10" t="s">
        <v>157</v>
      </c>
      <c r="G640" s="32" t="str">
        <f t="shared" si="39"/>
        <v>5.25</v>
      </c>
      <c r="H640" s="32" t="str">
        <f t="shared" si="40"/>
        <v>5.25.17</v>
      </c>
      <c r="I640" s="32" t="str">
        <f>VLOOKUP(C640,Hovedkonto!$C$2:$E$11,3,FALSE)</f>
        <v>Sociale opgaver og beskæftigelse</v>
      </c>
      <c r="J640" s="32" t="str">
        <f>VLOOKUP(G640,Hovedfunktion!$E$2:$G$93,3,FALSE)</f>
        <v xml:space="preserve">DAGTILBUD M.V. TIL BØRN OG UNGE </v>
      </c>
      <c r="K640" s="32" t="str">
        <f>VLOOKUP(H640,Funktion!$G$2:$J$435,4,FALSE)</f>
        <v>Særlige dagtilbud og særlige klubber</v>
      </c>
      <c r="L640" s="32" t="str">
        <f>VLOOKUP(F640,Dranst!$C$2:$D$10,2,FALSE)</f>
        <v>Drift</v>
      </c>
      <c r="M640" s="10" t="s">
        <v>1145</v>
      </c>
      <c r="N640" s="3" t="s">
        <v>680</v>
      </c>
    </row>
    <row r="641" spans="1:14" ht="12" x14ac:dyDescent="0.25">
      <c r="A641" s="35" t="s">
        <v>1803</v>
      </c>
      <c r="B641" s="35" t="s">
        <v>1804</v>
      </c>
      <c r="C641" s="10" t="s">
        <v>161</v>
      </c>
      <c r="D641" s="10" t="s">
        <v>134</v>
      </c>
      <c r="E641" s="10" t="s">
        <v>490</v>
      </c>
      <c r="F641" s="10" t="s">
        <v>157</v>
      </c>
      <c r="G641" s="32" t="str">
        <f t="shared" si="39"/>
        <v>5.25</v>
      </c>
      <c r="H641" s="32" t="str">
        <f t="shared" si="40"/>
        <v>5.25.17</v>
      </c>
      <c r="I641" s="32" t="str">
        <f>VLOOKUP(C641,Hovedkonto!$C$2:$E$11,3,FALSE)</f>
        <v>Sociale opgaver og beskæftigelse</v>
      </c>
      <c r="J641" s="32" t="str">
        <f>VLOOKUP(G641,Hovedfunktion!$E$2:$G$93,3,FALSE)</f>
        <v xml:space="preserve">DAGTILBUD M.V. TIL BØRN OG UNGE </v>
      </c>
      <c r="K641" s="32" t="str">
        <f>VLOOKUP(H641,Funktion!$G$2:$J$435,4,FALSE)</f>
        <v>Særlige dagtilbud og særlige klubber</v>
      </c>
      <c r="L641" s="32" t="str">
        <f>VLOOKUP(F641,Dranst!$C$2:$D$10,2,FALSE)</f>
        <v>Drift</v>
      </c>
      <c r="M641" s="10" t="s">
        <v>1146</v>
      </c>
      <c r="N641" s="3" t="s">
        <v>681</v>
      </c>
    </row>
    <row r="642" spans="1:14" ht="12" x14ac:dyDescent="0.25">
      <c r="A642" s="35" t="s">
        <v>1803</v>
      </c>
      <c r="B642" s="35" t="s">
        <v>1804</v>
      </c>
      <c r="C642" s="10" t="s">
        <v>161</v>
      </c>
      <c r="D642" s="10" t="s">
        <v>134</v>
      </c>
      <c r="E642" s="10" t="s">
        <v>490</v>
      </c>
      <c r="F642" s="10" t="s">
        <v>157</v>
      </c>
      <c r="G642" s="32" t="str">
        <f t="shared" si="39"/>
        <v>5.25</v>
      </c>
      <c r="H642" s="32" t="str">
        <f t="shared" si="40"/>
        <v>5.25.17</v>
      </c>
      <c r="I642" s="32" t="str">
        <f>VLOOKUP(C642,Hovedkonto!$C$2:$E$11,3,FALSE)</f>
        <v>Sociale opgaver og beskæftigelse</v>
      </c>
      <c r="J642" s="32" t="str">
        <f>VLOOKUP(G642,Hovedfunktion!$E$2:$G$93,3,FALSE)</f>
        <v xml:space="preserve">DAGTILBUD M.V. TIL BØRN OG UNGE </v>
      </c>
      <c r="K642" s="32" t="str">
        <f>VLOOKUP(H642,Funktion!$G$2:$J$435,4,FALSE)</f>
        <v>Særlige dagtilbud og særlige klubber</v>
      </c>
      <c r="L642" s="32" t="str">
        <f>VLOOKUP(F642,Dranst!$C$2:$D$10,2,FALSE)</f>
        <v>Drift</v>
      </c>
      <c r="M642" s="10" t="s">
        <v>1147</v>
      </c>
      <c r="N642" s="3" t="s">
        <v>682</v>
      </c>
    </row>
    <row r="643" spans="1:14" ht="12" x14ac:dyDescent="0.25">
      <c r="A643" s="35" t="s">
        <v>1803</v>
      </c>
      <c r="B643" s="35" t="s">
        <v>1804</v>
      </c>
      <c r="C643" s="10" t="s">
        <v>161</v>
      </c>
      <c r="D643" s="10" t="s">
        <v>134</v>
      </c>
      <c r="E643" s="10" t="s">
        <v>490</v>
      </c>
      <c r="F643" s="10" t="s">
        <v>157</v>
      </c>
      <c r="G643" s="32" t="str">
        <f t="shared" si="39"/>
        <v>5.25</v>
      </c>
      <c r="H643" s="32" t="str">
        <f t="shared" si="40"/>
        <v>5.25.17</v>
      </c>
      <c r="I643" s="32" t="str">
        <f>VLOOKUP(C643,Hovedkonto!$C$2:$E$11,3,FALSE)</f>
        <v>Sociale opgaver og beskæftigelse</v>
      </c>
      <c r="J643" s="32" t="str">
        <f>VLOOKUP(G643,Hovedfunktion!$E$2:$G$93,3,FALSE)</f>
        <v xml:space="preserve">DAGTILBUD M.V. TIL BØRN OG UNGE </v>
      </c>
      <c r="K643" s="32" t="str">
        <f>VLOOKUP(H643,Funktion!$G$2:$J$435,4,FALSE)</f>
        <v>Særlige dagtilbud og særlige klubber</v>
      </c>
      <c r="L643" s="32" t="str">
        <f>VLOOKUP(F643,Dranst!$C$2:$D$10,2,FALSE)</f>
        <v>Drift</v>
      </c>
      <c r="M643" s="10" t="s">
        <v>1140</v>
      </c>
      <c r="N643" s="3" t="s">
        <v>683</v>
      </c>
    </row>
    <row r="644" spans="1:14" ht="12" x14ac:dyDescent="0.25">
      <c r="A644" s="35" t="s">
        <v>1803</v>
      </c>
      <c r="B644" s="35" t="s">
        <v>1804</v>
      </c>
      <c r="C644" s="10" t="s">
        <v>161</v>
      </c>
      <c r="D644" s="10" t="s">
        <v>134</v>
      </c>
      <c r="E644" s="10" t="s">
        <v>490</v>
      </c>
      <c r="F644" s="10" t="s">
        <v>157</v>
      </c>
      <c r="G644" s="32" t="str">
        <f t="shared" ref="G644:G715" si="45">CONCATENATE(C644,".",D644)</f>
        <v>5.25</v>
      </c>
      <c r="H644" s="32" t="str">
        <f t="shared" ref="H644:H715" si="46">CONCATENATE(C644,".",D644,".",E644)</f>
        <v>5.25.17</v>
      </c>
      <c r="I644" s="32" t="str">
        <f>VLOOKUP(C644,Hovedkonto!$C$2:$E$11,3,FALSE)</f>
        <v>Sociale opgaver og beskæftigelse</v>
      </c>
      <c r="J644" s="32" t="str">
        <f>VLOOKUP(G644,Hovedfunktion!$E$2:$G$93,3,FALSE)</f>
        <v xml:space="preserve">DAGTILBUD M.V. TIL BØRN OG UNGE </v>
      </c>
      <c r="K644" s="32" t="str">
        <f>VLOOKUP(H644,Funktion!$G$2:$J$435,4,FALSE)</f>
        <v>Særlige dagtilbud og særlige klubber</v>
      </c>
      <c r="L644" s="32" t="str">
        <f>VLOOKUP(F644,Dranst!$C$2:$D$10,2,FALSE)</f>
        <v>Drift</v>
      </c>
      <c r="M644" s="10" t="s">
        <v>1141</v>
      </c>
      <c r="N644" s="3" t="s">
        <v>684</v>
      </c>
    </row>
    <row r="645" spans="1:14" ht="12" x14ac:dyDescent="0.25">
      <c r="A645" s="35" t="s">
        <v>1803</v>
      </c>
      <c r="B645" s="35" t="s">
        <v>1804</v>
      </c>
      <c r="C645" s="10" t="s">
        <v>161</v>
      </c>
      <c r="D645" s="10" t="s">
        <v>134</v>
      </c>
      <c r="E645" s="10" t="s">
        <v>490</v>
      </c>
      <c r="F645" s="10" t="s">
        <v>157</v>
      </c>
      <c r="G645" s="32" t="str">
        <f t="shared" si="45"/>
        <v>5.25</v>
      </c>
      <c r="H645" s="32" t="str">
        <f t="shared" si="46"/>
        <v>5.25.17</v>
      </c>
      <c r="I645" s="32" t="str">
        <f>VLOOKUP(C645,Hovedkonto!$C$2:$E$11,3,FALSE)</f>
        <v>Sociale opgaver og beskæftigelse</v>
      </c>
      <c r="J645" s="32" t="str">
        <f>VLOOKUP(G645,Hovedfunktion!$E$2:$G$93,3,FALSE)</f>
        <v xml:space="preserve">DAGTILBUD M.V. TIL BØRN OG UNGE </v>
      </c>
      <c r="K645" s="32" t="str">
        <f>VLOOKUP(H645,Funktion!$G$2:$J$435,4,FALSE)</f>
        <v>Særlige dagtilbud og særlige klubber</v>
      </c>
      <c r="L645" s="32" t="str">
        <f>VLOOKUP(F645,Dranst!$C$2:$D$10,2,FALSE)</f>
        <v>Drift</v>
      </c>
      <c r="M645" s="10" t="s">
        <v>1203</v>
      </c>
      <c r="N645" s="3" t="s">
        <v>1204</v>
      </c>
    </row>
    <row r="646" spans="1:14" ht="12" x14ac:dyDescent="0.25">
      <c r="A646" s="35" t="s">
        <v>1803</v>
      </c>
      <c r="B646" s="35" t="s">
        <v>1804</v>
      </c>
      <c r="C646" s="10" t="s">
        <v>161</v>
      </c>
      <c r="D646" s="10" t="s">
        <v>134</v>
      </c>
      <c r="E646" s="10" t="s">
        <v>490</v>
      </c>
      <c r="F646" s="10" t="s">
        <v>158</v>
      </c>
      <c r="G646" s="32" t="str">
        <f t="shared" si="45"/>
        <v>5.25</v>
      </c>
      <c r="H646" s="32" t="str">
        <f t="shared" si="46"/>
        <v>5.25.17</v>
      </c>
      <c r="I646" s="32" t="str">
        <f>VLOOKUP(C646,Hovedkonto!$C$2:$E$11,3,FALSE)</f>
        <v>Sociale opgaver og beskæftigelse</v>
      </c>
      <c r="J646" s="32" t="str">
        <f>VLOOKUP(G646,Hovedfunktion!$E$2:$G$93,3,FALSE)</f>
        <v xml:space="preserve">DAGTILBUD M.V. TIL BØRN OG UNGE </v>
      </c>
      <c r="K646" s="32" t="str">
        <f>VLOOKUP(H646,Funktion!$G$2:$J$435,4,FALSE)</f>
        <v>Særlige dagtilbud og særlige klubber</v>
      </c>
      <c r="L646" s="32" t="str">
        <f>VLOOKUP(F646,Dranst!$C$2:$D$10,2,FALSE)</f>
        <v>Statsrefusion</v>
      </c>
      <c r="M646" s="10" t="s">
        <v>1136</v>
      </c>
      <c r="N646" s="3" t="s">
        <v>685</v>
      </c>
    </row>
    <row r="647" spans="1:14" ht="12" x14ac:dyDescent="0.25">
      <c r="A647" s="35" t="s">
        <v>1803</v>
      </c>
      <c r="B647" s="35" t="s">
        <v>1804</v>
      </c>
      <c r="C647" s="10" t="s">
        <v>161</v>
      </c>
      <c r="D647" s="10" t="s">
        <v>134</v>
      </c>
      <c r="E647" s="10" t="s">
        <v>490</v>
      </c>
      <c r="F647" s="10" t="s">
        <v>158</v>
      </c>
      <c r="G647" s="32" t="str">
        <f t="shared" si="45"/>
        <v>5.25</v>
      </c>
      <c r="H647" s="32" t="str">
        <f t="shared" si="46"/>
        <v>5.25.17</v>
      </c>
      <c r="I647" s="32" t="str">
        <f>VLOOKUP(C647,Hovedkonto!$C$2:$E$11,3,FALSE)</f>
        <v>Sociale opgaver og beskæftigelse</v>
      </c>
      <c r="J647" s="32" t="str">
        <f>VLOOKUP(G647,Hovedfunktion!$E$2:$G$93,3,FALSE)</f>
        <v xml:space="preserve">DAGTILBUD M.V. TIL BØRN OG UNGE </v>
      </c>
      <c r="K647" s="32" t="str">
        <f>VLOOKUP(H647,Funktion!$G$2:$J$435,4,FALSE)</f>
        <v>Særlige dagtilbud og særlige klubber</v>
      </c>
      <c r="L647" s="32" t="str">
        <f>VLOOKUP(F647,Dranst!$C$2:$D$10,2,FALSE)</f>
        <v>Statsrefusion</v>
      </c>
      <c r="M647" s="10" t="s">
        <v>1139</v>
      </c>
      <c r="N647" s="3" t="s">
        <v>686</v>
      </c>
    </row>
    <row r="648" spans="1:14" ht="12" x14ac:dyDescent="0.25">
      <c r="A648" s="35" t="s">
        <v>1803</v>
      </c>
      <c r="B648" s="35" t="s">
        <v>1804</v>
      </c>
      <c r="C648" s="10" t="s">
        <v>161</v>
      </c>
      <c r="D648" s="10" t="s">
        <v>134</v>
      </c>
      <c r="E648" s="10" t="s">
        <v>490</v>
      </c>
      <c r="F648" s="10" t="s">
        <v>159</v>
      </c>
      <c r="G648" s="32" t="str">
        <f t="shared" si="45"/>
        <v>5.25</v>
      </c>
      <c r="H648" s="32" t="str">
        <f t="shared" si="46"/>
        <v>5.25.17</v>
      </c>
      <c r="I648" s="32" t="str">
        <f>VLOOKUP(C648,Hovedkonto!$C$2:$E$11,3,FALSE)</f>
        <v>Sociale opgaver og beskæftigelse</v>
      </c>
      <c r="J648" s="32" t="str">
        <f>VLOOKUP(G648,Hovedfunktion!$E$2:$G$93,3,FALSE)</f>
        <v xml:space="preserve">DAGTILBUD M.V. TIL BØRN OG UNGE </v>
      </c>
      <c r="K648" s="32" t="str">
        <f>VLOOKUP(H648,Funktion!$G$2:$J$435,4,FALSE)</f>
        <v>Særlige dagtilbud og særlige klubber</v>
      </c>
      <c r="L648" s="32" t="str">
        <f>VLOOKUP(F648,Dranst!$C$2:$D$10,2,FALSE)</f>
        <v>Anlæg</v>
      </c>
      <c r="M648" s="10" t="s">
        <v>1136</v>
      </c>
      <c r="N648" s="3" t="str">
        <f>IF(M648="001","Anlægstilskud", IF(M648="010","Køb/salg af jord",  IF(M648="015","Køb/salg af bygninger", "Uforvent grupperingskode")))</f>
        <v>Anlægstilskud</v>
      </c>
    </row>
    <row r="649" spans="1:14" ht="12" x14ac:dyDescent="0.25">
      <c r="A649" s="35" t="s">
        <v>1803</v>
      </c>
      <c r="B649" s="35" t="s">
        <v>1804</v>
      </c>
      <c r="C649" s="10" t="s">
        <v>161</v>
      </c>
      <c r="D649" s="10" t="s">
        <v>134</v>
      </c>
      <c r="E649" s="10" t="s">
        <v>490</v>
      </c>
      <c r="F649" s="10" t="s">
        <v>159</v>
      </c>
      <c r="G649" s="32" t="str">
        <f t="shared" si="45"/>
        <v>5.25</v>
      </c>
      <c r="H649" s="32" t="str">
        <f t="shared" si="46"/>
        <v>5.25.17</v>
      </c>
      <c r="I649" s="32" t="str">
        <f>VLOOKUP(C649,Hovedkonto!$C$2:$E$11,3,FALSE)</f>
        <v>Sociale opgaver og beskæftigelse</v>
      </c>
      <c r="J649" s="32" t="str">
        <f>VLOOKUP(G649,Hovedfunktion!$E$2:$G$93,3,FALSE)</f>
        <v xml:space="preserve">DAGTILBUD M.V. TIL BØRN OG UNGE </v>
      </c>
      <c r="K649" s="32" t="str">
        <f>VLOOKUP(H649,Funktion!$G$2:$J$435,4,FALSE)</f>
        <v>Særlige dagtilbud og særlige klubber</v>
      </c>
      <c r="L649" s="32" t="str">
        <f>VLOOKUP(F649,Dranst!$C$2:$D$10,2,FALSE)</f>
        <v>Anlæg</v>
      </c>
      <c r="M649" s="10" t="s">
        <v>1137</v>
      </c>
      <c r="N649" s="3" t="str">
        <f>IF(M649="001","Anlægstilskud", IF(M649="010","Køb/salg af jord",  IF(M649="015","Køb/salg af bygninger", "Uforvent grupperingskode")))</f>
        <v>Køb/salg af jord</v>
      </c>
    </row>
    <row r="650" spans="1:14" ht="12" x14ac:dyDescent="0.25">
      <c r="A650" s="35" t="s">
        <v>1803</v>
      </c>
      <c r="B650" s="35" t="s">
        <v>1804</v>
      </c>
      <c r="C650" s="10" t="s">
        <v>161</v>
      </c>
      <c r="D650" s="10" t="s">
        <v>134</v>
      </c>
      <c r="E650" s="10" t="s">
        <v>490</v>
      </c>
      <c r="F650" s="10" t="s">
        <v>159</v>
      </c>
      <c r="G650" s="32" t="str">
        <f t="shared" si="45"/>
        <v>5.25</v>
      </c>
      <c r="H650" s="32" t="str">
        <f t="shared" si="46"/>
        <v>5.25.17</v>
      </c>
      <c r="I650" s="32" t="str">
        <f>VLOOKUP(C650,Hovedkonto!$C$2:$E$11,3,FALSE)</f>
        <v>Sociale opgaver og beskæftigelse</v>
      </c>
      <c r="J650" s="32" t="str">
        <f>VLOOKUP(G650,Hovedfunktion!$E$2:$G$93,3,FALSE)</f>
        <v xml:space="preserve">DAGTILBUD M.V. TIL BØRN OG UNGE </v>
      </c>
      <c r="K650" s="32" t="str">
        <f>VLOOKUP(H650,Funktion!$G$2:$J$435,4,FALSE)</f>
        <v>Særlige dagtilbud og særlige klubber</v>
      </c>
      <c r="L650" s="32" t="str">
        <f>VLOOKUP(F650,Dranst!$C$2:$D$10,2,FALSE)</f>
        <v>Anlæg</v>
      </c>
      <c r="M650" s="10" t="s">
        <v>16</v>
      </c>
      <c r="N650" s="3" t="str">
        <f>IF(M650="001","Anlægstilskud", IF(M650="010","Køb/salg af jord",  IF(M650="015","Køb/salg af bygninger", "Uforvent grupperingskode")))</f>
        <v>Køb/salg af bygninger</v>
      </c>
    </row>
    <row r="651" spans="1:14" ht="12" x14ac:dyDescent="0.25">
      <c r="A651" s="35" t="s">
        <v>1803</v>
      </c>
      <c r="B651" s="35" t="s">
        <v>1804</v>
      </c>
      <c r="C651" s="10" t="s">
        <v>161</v>
      </c>
      <c r="D651" s="10" t="s">
        <v>134</v>
      </c>
      <c r="E651" s="10" t="s">
        <v>491</v>
      </c>
      <c r="F651" s="10" t="s">
        <v>157</v>
      </c>
      <c r="G651" s="32" t="str">
        <f t="shared" si="45"/>
        <v>5.25</v>
      </c>
      <c r="H651" s="32" t="str">
        <f t="shared" si="46"/>
        <v>5.25.18</v>
      </c>
      <c r="I651" s="32" t="str">
        <f>VLOOKUP(C651,Hovedkonto!$C$2:$E$11,3,FALSE)</f>
        <v>Sociale opgaver og beskæftigelse</v>
      </c>
      <c r="J651" s="32" t="str">
        <f>VLOOKUP(G651,Hovedfunktion!$E$2:$G$93,3,FALSE)</f>
        <v xml:space="preserve">DAGTILBUD M.V. TIL BØRN OG UNGE </v>
      </c>
      <c r="K651" s="32" t="str">
        <f>VLOOKUP(H651,Funktion!$G$2:$J$435,4,FALSE)</f>
        <v>Åbne pædagogiske tilbud, legesteder m.v.</v>
      </c>
      <c r="L651" s="32" t="str">
        <f>VLOOKUP(F651,Dranst!$C$2:$D$10,2,FALSE)</f>
        <v>Drift</v>
      </c>
      <c r="M651" s="10" t="s">
        <v>1138</v>
      </c>
      <c r="N651" s="3" t="s">
        <v>1332</v>
      </c>
    </row>
    <row r="652" spans="1:14" ht="12" x14ac:dyDescent="0.25">
      <c r="A652" s="35" t="s">
        <v>1803</v>
      </c>
      <c r="B652" s="35" t="s">
        <v>1804</v>
      </c>
      <c r="C652" s="10" t="s">
        <v>161</v>
      </c>
      <c r="D652" s="10" t="s">
        <v>134</v>
      </c>
      <c r="E652" s="10" t="s">
        <v>491</v>
      </c>
      <c r="F652" s="10" t="s">
        <v>157</v>
      </c>
      <c r="G652" s="32" t="str">
        <f t="shared" si="45"/>
        <v>5.25</v>
      </c>
      <c r="H652" s="32" t="str">
        <f t="shared" si="46"/>
        <v>5.25.18</v>
      </c>
      <c r="I652" s="32" t="str">
        <f>VLOOKUP(C652,Hovedkonto!$C$2:$E$11,3,FALSE)</f>
        <v>Sociale opgaver og beskæftigelse</v>
      </c>
      <c r="J652" s="32" t="str">
        <f>VLOOKUP(G652,Hovedfunktion!$E$2:$G$93,3,FALSE)</f>
        <v xml:space="preserve">DAGTILBUD M.V. TIL BØRN OG UNGE </v>
      </c>
      <c r="K652" s="32" t="str">
        <f>VLOOKUP(H652,Funktion!$G$2:$J$435,4,FALSE)</f>
        <v>Åbne pædagogiske tilbud, legesteder m.v.</v>
      </c>
      <c r="L652" s="32" t="str">
        <f>VLOOKUP(F652,Dranst!$C$2:$D$10,2,FALSE)</f>
        <v>Drift</v>
      </c>
      <c r="M652" s="10" t="s">
        <v>1140</v>
      </c>
      <c r="N652" s="3" t="s">
        <v>1333</v>
      </c>
    </row>
    <row r="653" spans="1:14" ht="12" x14ac:dyDescent="0.25">
      <c r="A653" s="35" t="s">
        <v>1803</v>
      </c>
      <c r="B653" s="35" t="s">
        <v>1804</v>
      </c>
      <c r="C653" s="10" t="s">
        <v>161</v>
      </c>
      <c r="D653" s="10" t="s">
        <v>134</v>
      </c>
      <c r="E653" s="10" t="s">
        <v>491</v>
      </c>
      <c r="F653" s="10" t="s">
        <v>159</v>
      </c>
      <c r="G653" s="32" t="str">
        <f t="shared" si="45"/>
        <v>5.25</v>
      </c>
      <c r="H653" s="32" t="str">
        <f t="shared" si="46"/>
        <v>5.25.18</v>
      </c>
      <c r="I653" s="32" t="str">
        <f>VLOOKUP(C653,Hovedkonto!$C$2:$E$11,3,FALSE)</f>
        <v>Sociale opgaver og beskæftigelse</v>
      </c>
      <c r="J653" s="32" t="str">
        <f>VLOOKUP(G653,Hovedfunktion!$E$2:$G$93,3,FALSE)</f>
        <v xml:space="preserve">DAGTILBUD M.V. TIL BØRN OG UNGE </v>
      </c>
      <c r="K653" s="32" t="str">
        <f>VLOOKUP(H653,Funktion!$G$2:$J$435,4,FALSE)</f>
        <v>Åbne pædagogiske tilbud, legesteder m.v.</v>
      </c>
      <c r="L653" s="32" t="str">
        <f>VLOOKUP(F653,Dranst!$C$2:$D$10,2,FALSE)</f>
        <v>Anlæg</v>
      </c>
      <c r="M653" s="10" t="s">
        <v>1136</v>
      </c>
      <c r="N653" s="3" t="str">
        <f>IF(M653="001","Anlægstilskud", IF(M653="010","Køb/salg af jord",  IF(M653="015","Køb/salg af bygninger", "Uforvent grupperingskode")))</f>
        <v>Anlægstilskud</v>
      </c>
    </row>
    <row r="654" spans="1:14" ht="12" x14ac:dyDescent="0.25">
      <c r="A654" s="35" t="s">
        <v>1803</v>
      </c>
      <c r="B654" s="35" t="s">
        <v>1804</v>
      </c>
      <c r="C654" s="10" t="s">
        <v>161</v>
      </c>
      <c r="D654" s="10" t="s">
        <v>134</v>
      </c>
      <c r="E654" s="10" t="s">
        <v>491</v>
      </c>
      <c r="F654" s="10" t="s">
        <v>159</v>
      </c>
      <c r="G654" s="32" t="str">
        <f t="shared" si="45"/>
        <v>5.25</v>
      </c>
      <c r="H654" s="32" t="str">
        <f t="shared" si="46"/>
        <v>5.25.18</v>
      </c>
      <c r="I654" s="32" t="str">
        <f>VLOOKUP(C654,Hovedkonto!$C$2:$E$11,3,FALSE)</f>
        <v>Sociale opgaver og beskæftigelse</v>
      </c>
      <c r="J654" s="32" t="str">
        <f>VLOOKUP(G654,Hovedfunktion!$E$2:$G$93,3,FALSE)</f>
        <v xml:space="preserve">DAGTILBUD M.V. TIL BØRN OG UNGE </v>
      </c>
      <c r="K654" s="32" t="str">
        <f>VLOOKUP(H654,Funktion!$G$2:$J$435,4,FALSE)</f>
        <v>Åbne pædagogiske tilbud, legesteder m.v.</v>
      </c>
      <c r="L654" s="32" t="str">
        <f>VLOOKUP(F654,Dranst!$C$2:$D$10,2,FALSE)</f>
        <v>Anlæg</v>
      </c>
      <c r="M654" s="10" t="s">
        <v>1137</v>
      </c>
      <c r="N654" s="3" t="str">
        <f>IF(M654="001","Anlægstilskud", IF(M654="010","Køb/salg af jord",  IF(M654="015","Køb/salg af bygninger", "Uforvent grupperingskode")))</f>
        <v>Køb/salg af jord</v>
      </c>
    </row>
    <row r="655" spans="1:14" ht="12" x14ac:dyDescent="0.25">
      <c r="A655" s="35" t="s">
        <v>1803</v>
      </c>
      <c r="B655" s="35" t="s">
        <v>1804</v>
      </c>
      <c r="C655" s="10" t="s">
        <v>161</v>
      </c>
      <c r="D655" s="10" t="s">
        <v>134</v>
      </c>
      <c r="E655" s="10" t="s">
        <v>491</v>
      </c>
      <c r="F655" s="10" t="s">
        <v>159</v>
      </c>
      <c r="G655" s="32" t="str">
        <f t="shared" si="45"/>
        <v>5.25</v>
      </c>
      <c r="H655" s="32" t="str">
        <f t="shared" si="46"/>
        <v>5.25.18</v>
      </c>
      <c r="I655" s="32" t="str">
        <f>VLOOKUP(C655,Hovedkonto!$C$2:$E$11,3,FALSE)</f>
        <v>Sociale opgaver og beskæftigelse</v>
      </c>
      <c r="J655" s="32" t="str">
        <f>VLOOKUP(G655,Hovedfunktion!$E$2:$G$93,3,FALSE)</f>
        <v xml:space="preserve">DAGTILBUD M.V. TIL BØRN OG UNGE </v>
      </c>
      <c r="K655" s="32" t="str">
        <f>VLOOKUP(H655,Funktion!$G$2:$J$435,4,FALSE)</f>
        <v>Åbne pædagogiske tilbud, legesteder m.v.</v>
      </c>
      <c r="L655" s="32" t="str">
        <f>VLOOKUP(F655,Dranst!$C$2:$D$10,2,FALSE)</f>
        <v>Anlæg</v>
      </c>
      <c r="M655" s="10" t="s">
        <v>16</v>
      </c>
      <c r="N655" s="3" t="str">
        <f>IF(M655="001","Anlægstilskud", IF(M655="010","Køb/salg af jord",  IF(M655="015","Køb/salg af bygninger", "Uforvent grupperingskode")))</f>
        <v>Køb/salg af bygninger</v>
      </c>
    </row>
    <row r="656" spans="1:14" ht="12" x14ac:dyDescent="0.25">
      <c r="A656" s="35" t="s">
        <v>1803</v>
      </c>
      <c r="B656" s="35" t="s">
        <v>1804</v>
      </c>
      <c r="C656" s="10" t="s">
        <v>161</v>
      </c>
      <c r="D656" s="10" t="s">
        <v>134</v>
      </c>
      <c r="E656" s="10" t="s">
        <v>529</v>
      </c>
      <c r="F656" s="10" t="s">
        <v>157</v>
      </c>
      <c r="G656" s="32" t="str">
        <f t="shared" si="45"/>
        <v>5.25</v>
      </c>
      <c r="H656" s="32" t="str">
        <f t="shared" si="46"/>
        <v>5.25.19</v>
      </c>
      <c r="I656" s="32" t="str">
        <f>VLOOKUP(C656,Hovedkonto!$C$2:$E$11,3,FALSE)</f>
        <v>Sociale opgaver og beskæftigelse</v>
      </c>
      <c r="J656" s="32" t="str">
        <f>VLOOKUP(G656,Hovedfunktion!$E$2:$G$93,3,FALSE)</f>
        <v xml:space="preserve">DAGTILBUD M.V. TIL BØRN OG UNGE </v>
      </c>
      <c r="K656" s="32" t="str">
        <f>VLOOKUP(H656,Funktion!$G$2:$J$435,4,FALSE)</f>
        <v>Tilskud til privatinstitutioner, privat dagpleje, private fritidshjem,</v>
      </c>
      <c r="L656" s="32" t="str">
        <f>VLOOKUP(F656,Dranst!$C$2:$D$10,2,FALSE)</f>
        <v>Drift</v>
      </c>
      <c r="M656" s="10" t="s">
        <v>1136</v>
      </c>
      <c r="N656" s="3" t="s">
        <v>687</v>
      </c>
    </row>
    <row r="657" spans="1:14" ht="12" x14ac:dyDescent="0.25">
      <c r="A657" s="35" t="s">
        <v>1803</v>
      </c>
      <c r="B657" s="35" t="s">
        <v>1804</v>
      </c>
      <c r="C657" s="10" t="s">
        <v>161</v>
      </c>
      <c r="D657" s="10" t="s">
        <v>134</v>
      </c>
      <c r="E657" s="10" t="s">
        <v>529</v>
      </c>
      <c r="F657" s="10" t="s">
        <v>157</v>
      </c>
      <c r="G657" s="32" t="str">
        <f t="shared" si="45"/>
        <v>5.25</v>
      </c>
      <c r="H657" s="32" t="str">
        <f t="shared" si="46"/>
        <v>5.25.19</v>
      </c>
      <c r="I657" s="32" t="str">
        <f>VLOOKUP(C657,Hovedkonto!$C$2:$E$11,3,FALSE)</f>
        <v>Sociale opgaver og beskæftigelse</v>
      </c>
      <c r="J657" s="32" t="str">
        <f>VLOOKUP(G657,Hovedfunktion!$E$2:$G$93,3,FALSE)</f>
        <v xml:space="preserve">DAGTILBUD M.V. TIL BØRN OG UNGE </v>
      </c>
      <c r="K657" s="32" t="str">
        <f>VLOOKUP(H657,Funktion!$G$2:$J$435,4,FALSE)</f>
        <v>Tilskud til privatinstitutioner, privat dagpleje, private fritidshjem,</v>
      </c>
      <c r="L657" s="32" t="str">
        <f>VLOOKUP(F657,Dranst!$C$2:$D$10,2,FALSE)</f>
        <v>Drift</v>
      </c>
      <c r="M657" s="10" t="s">
        <v>1138</v>
      </c>
      <c r="N657" s="3" t="s">
        <v>688</v>
      </c>
    </row>
    <row r="658" spans="1:14" ht="12" x14ac:dyDescent="0.25">
      <c r="A658" s="35" t="s">
        <v>1803</v>
      </c>
      <c r="B658" s="35" t="s">
        <v>1804</v>
      </c>
      <c r="C658" s="10" t="s">
        <v>161</v>
      </c>
      <c r="D658" s="10" t="s">
        <v>134</v>
      </c>
      <c r="E658" s="10" t="s">
        <v>529</v>
      </c>
      <c r="F658" s="10" t="s">
        <v>157</v>
      </c>
      <c r="G658" s="32" t="str">
        <f t="shared" si="45"/>
        <v>5.25</v>
      </c>
      <c r="H658" s="32" t="str">
        <f t="shared" si="46"/>
        <v>5.25.19</v>
      </c>
      <c r="I658" s="32" t="str">
        <f>VLOOKUP(C658,Hovedkonto!$C$2:$E$11,3,FALSE)</f>
        <v>Sociale opgaver og beskæftigelse</v>
      </c>
      <c r="J658" s="32" t="str">
        <f>VLOOKUP(G658,Hovedfunktion!$E$2:$G$93,3,FALSE)</f>
        <v xml:space="preserve">DAGTILBUD M.V. TIL BØRN OG UNGE </v>
      </c>
      <c r="K658" s="32" t="str">
        <f>VLOOKUP(H658,Funktion!$G$2:$J$435,4,FALSE)</f>
        <v>Tilskud til privatinstitutioner, privat dagpleje, private fritidshjem,</v>
      </c>
      <c r="L658" s="32" t="str">
        <f>VLOOKUP(F658,Dranst!$C$2:$D$10,2,FALSE)</f>
        <v>Drift</v>
      </c>
      <c r="M658" s="10" t="s">
        <v>1139</v>
      </c>
      <c r="N658" s="3" t="s">
        <v>689</v>
      </c>
    </row>
    <row r="659" spans="1:14" ht="12" x14ac:dyDescent="0.25">
      <c r="A659" s="35" t="s">
        <v>1803</v>
      </c>
      <c r="B659" s="35" t="s">
        <v>1804</v>
      </c>
      <c r="C659" s="10" t="s">
        <v>161</v>
      </c>
      <c r="D659" s="10" t="s">
        <v>134</v>
      </c>
      <c r="E659" s="10" t="s">
        <v>529</v>
      </c>
      <c r="F659" s="10" t="s">
        <v>157</v>
      </c>
      <c r="G659" s="32" t="str">
        <f t="shared" si="45"/>
        <v>5.25</v>
      </c>
      <c r="H659" s="32" t="str">
        <f t="shared" si="46"/>
        <v>5.25.19</v>
      </c>
      <c r="I659" s="32" t="str">
        <f>VLOOKUP(C659,Hovedkonto!$C$2:$E$11,3,FALSE)</f>
        <v>Sociale opgaver og beskæftigelse</v>
      </c>
      <c r="J659" s="32" t="str">
        <f>VLOOKUP(G659,Hovedfunktion!$E$2:$G$93,3,FALSE)</f>
        <v xml:space="preserve">DAGTILBUD M.V. TIL BØRN OG UNGE </v>
      </c>
      <c r="K659" s="32" t="str">
        <f>VLOOKUP(H659,Funktion!$G$2:$J$435,4,FALSE)</f>
        <v>Tilskud til privatinstitutioner, privat dagpleje, private fritidshjem,</v>
      </c>
      <c r="L659" s="32" t="str">
        <f>VLOOKUP(F659,Dranst!$C$2:$D$10,2,FALSE)</f>
        <v>Drift</v>
      </c>
      <c r="M659" s="10" t="s">
        <v>1142</v>
      </c>
      <c r="N659" s="3" t="s">
        <v>690</v>
      </c>
    </row>
    <row r="660" spans="1:14" ht="12" x14ac:dyDescent="0.25">
      <c r="A660" s="35" t="s">
        <v>1803</v>
      </c>
      <c r="B660" s="35" t="s">
        <v>1804</v>
      </c>
      <c r="C660" s="10" t="s">
        <v>161</v>
      </c>
      <c r="D660" s="10" t="s">
        <v>134</v>
      </c>
      <c r="E660" s="10" t="s">
        <v>529</v>
      </c>
      <c r="F660" s="10" t="s">
        <v>157</v>
      </c>
      <c r="G660" s="32" t="str">
        <f t="shared" si="45"/>
        <v>5.25</v>
      </c>
      <c r="H660" s="32" t="str">
        <f t="shared" si="46"/>
        <v>5.25.19</v>
      </c>
      <c r="I660" s="32" t="str">
        <f>VLOOKUP(C660,Hovedkonto!$C$2:$E$11,3,FALSE)</f>
        <v>Sociale opgaver og beskæftigelse</v>
      </c>
      <c r="J660" s="32" t="str">
        <f>VLOOKUP(G660,Hovedfunktion!$E$2:$G$93,3,FALSE)</f>
        <v xml:space="preserve">DAGTILBUD M.V. TIL BØRN OG UNGE </v>
      </c>
      <c r="K660" s="32" t="str">
        <f>VLOOKUP(H660,Funktion!$G$2:$J$435,4,FALSE)</f>
        <v>Tilskud til privatinstitutioner, privat dagpleje, private fritidshjem,</v>
      </c>
      <c r="L660" s="32" t="str">
        <f>VLOOKUP(F660,Dranst!$C$2:$D$10,2,FALSE)</f>
        <v>Drift</v>
      </c>
      <c r="M660" s="10" t="s">
        <v>1144</v>
      </c>
      <c r="N660" s="3" t="s">
        <v>691</v>
      </c>
    </row>
    <row r="661" spans="1:14" ht="12" x14ac:dyDescent="0.25">
      <c r="A661" s="35" t="s">
        <v>1803</v>
      </c>
      <c r="B661" s="35" t="s">
        <v>1804</v>
      </c>
      <c r="C661" s="10" t="s">
        <v>161</v>
      </c>
      <c r="D661" s="10" t="s">
        <v>134</v>
      </c>
      <c r="E661" s="10" t="s">
        <v>529</v>
      </c>
      <c r="F661" s="10" t="s">
        <v>157</v>
      </c>
      <c r="G661" s="32" t="str">
        <f t="shared" si="45"/>
        <v>5.25</v>
      </c>
      <c r="H661" s="32" t="str">
        <f t="shared" si="46"/>
        <v>5.25.19</v>
      </c>
      <c r="I661" s="32" t="str">
        <f>VLOOKUP(C661,Hovedkonto!$C$2:$E$11,3,FALSE)</f>
        <v>Sociale opgaver og beskæftigelse</v>
      </c>
      <c r="J661" s="32" t="str">
        <f>VLOOKUP(G661,Hovedfunktion!$E$2:$G$93,3,FALSE)</f>
        <v xml:space="preserve">DAGTILBUD M.V. TIL BØRN OG UNGE </v>
      </c>
      <c r="K661" s="32" t="str">
        <f>VLOOKUP(H661,Funktion!$G$2:$J$435,4,FALSE)</f>
        <v>Tilskud til privatinstitutioner, privat dagpleje, private fritidshjem,</v>
      </c>
      <c r="L661" s="32" t="str">
        <f>VLOOKUP(F661,Dranst!$C$2:$D$10,2,FALSE)</f>
        <v>Drift</v>
      </c>
      <c r="M661" s="10" t="s">
        <v>1145</v>
      </c>
      <c r="N661" s="3" t="s">
        <v>1448</v>
      </c>
    </row>
    <row r="662" spans="1:14" ht="12" x14ac:dyDescent="0.25">
      <c r="A662" s="35" t="s">
        <v>1803</v>
      </c>
      <c r="B662" s="35" t="s">
        <v>1804</v>
      </c>
      <c r="C662" s="10" t="s">
        <v>161</v>
      </c>
      <c r="D662" s="10" t="s">
        <v>134</v>
      </c>
      <c r="E662" s="10" t="s">
        <v>529</v>
      </c>
      <c r="F662" s="10" t="s">
        <v>157</v>
      </c>
      <c r="G662" s="32" t="str">
        <f t="shared" si="45"/>
        <v>5.25</v>
      </c>
      <c r="H662" s="32" t="str">
        <f t="shared" si="46"/>
        <v>5.25.19</v>
      </c>
      <c r="I662" s="32" t="str">
        <f>VLOOKUP(C662,Hovedkonto!$C$2:$E$11,3,FALSE)</f>
        <v>Sociale opgaver og beskæftigelse</v>
      </c>
      <c r="J662" s="32" t="str">
        <f>VLOOKUP(G662,Hovedfunktion!$E$2:$G$93,3,FALSE)</f>
        <v xml:space="preserve">DAGTILBUD M.V. TIL BØRN OG UNGE </v>
      </c>
      <c r="K662" s="32" t="str">
        <f>VLOOKUP(H662,Funktion!$G$2:$J$435,4,FALSE)</f>
        <v>Tilskud til privatinstitutioner, privat dagpleje, private fritidshjem,</v>
      </c>
      <c r="L662" s="32" t="str">
        <f>VLOOKUP(F662,Dranst!$C$2:$D$10,2,FALSE)</f>
        <v>Drift</v>
      </c>
      <c r="M662" s="10" t="s">
        <v>1146</v>
      </c>
      <c r="N662" s="3" t="s">
        <v>692</v>
      </c>
    </row>
    <row r="663" spans="1:14" ht="12" x14ac:dyDescent="0.25">
      <c r="A663" s="35" t="s">
        <v>1803</v>
      </c>
      <c r="B663" s="35" t="s">
        <v>1804</v>
      </c>
      <c r="C663" s="10" t="s">
        <v>161</v>
      </c>
      <c r="D663" s="10" t="s">
        <v>134</v>
      </c>
      <c r="E663" s="10" t="s">
        <v>529</v>
      </c>
      <c r="F663" s="10" t="s">
        <v>157</v>
      </c>
      <c r="G663" s="32" t="str">
        <f t="shared" si="45"/>
        <v>5.25</v>
      </c>
      <c r="H663" s="32" t="str">
        <f t="shared" si="46"/>
        <v>5.25.19</v>
      </c>
      <c r="I663" s="32" t="str">
        <f>VLOOKUP(C663,Hovedkonto!$C$2:$E$11,3,FALSE)</f>
        <v>Sociale opgaver og beskæftigelse</v>
      </c>
      <c r="J663" s="32" t="str">
        <f>VLOOKUP(G663,Hovedfunktion!$E$2:$G$93,3,FALSE)</f>
        <v xml:space="preserve">DAGTILBUD M.V. TIL BØRN OG UNGE </v>
      </c>
      <c r="K663" s="32" t="str">
        <f>VLOOKUP(H663,Funktion!$G$2:$J$435,4,FALSE)</f>
        <v>Tilskud til privatinstitutioner, privat dagpleje, private fritidshjem,</v>
      </c>
      <c r="L663" s="32" t="str">
        <f>VLOOKUP(F663,Dranst!$C$2:$D$10,2,FALSE)</f>
        <v>Drift</v>
      </c>
      <c r="M663" s="10" t="s">
        <v>1147</v>
      </c>
      <c r="N663" s="3" t="s">
        <v>1725</v>
      </c>
    </row>
    <row r="664" spans="1:14" ht="12" x14ac:dyDescent="0.25">
      <c r="A664" s="35" t="s">
        <v>1803</v>
      </c>
      <c r="B664" s="35" t="s">
        <v>1804</v>
      </c>
      <c r="C664" s="10" t="s">
        <v>161</v>
      </c>
      <c r="D664" s="10" t="s">
        <v>134</v>
      </c>
      <c r="E664" s="10" t="s">
        <v>529</v>
      </c>
      <c r="F664" s="10" t="s">
        <v>157</v>
      </c>
      <c r="G664" s="32" t="str">
        <f t="shared" si="45"/>
        <v>5.25</v>
      </c>
      <c r="H664" s="32" t="str">
        <f t="shared" si="46"/>
        <v>5.25.19</v>
      </c>
      <c r="I664" s="32" t="str">
        <f>VLOOKUP(C664,Hovedkonto!$C$2:$E$11,3,FALSE)</f>
        <v>Sociale opgaver og beskæftigelse</v>
      </c>
      <c r="J664" s="32" t="str">
        <f>VLOOKUP(G664,Hovedfunktion!$E$2:$G$93,3,FALSE)</f>
        <v xml:space="preserve">DAGTILBUD M.V. TIL BØRN OG UNGE </v>
      </c>
      <c r="K664" s="32" t="str">
        <f>VLOOKUP(H664,Funktion!$G$2:$J$435,4,FALSE)</f>
        <v>Tilskud til privatinstitutioner, privat dagpleje, private fritidshjem,</v>
      </c>
      <c r="L664" s="32" t="str">
        <f>VLOOKUP(F664,Dranst!$C$2:$D$10,2,FALSE)</f>
        <v>Drift</v>
      </c>
      <c r="M664" s="10" t="s">
        <v>1148</v>
      </c>
      <c r="N664" s="3" t="s">
        <v>1726</v>
      </c>
    </row>
    <row r="665" spans="1:14" ht="12" x14ac:dyDescent="0.25">
      <c r="A665" s="35" t="s">
        <v>1803</v>
      </c>
      <c r="B665" s="35" t="s">
        <v>1804</v>
      </c>
      <c r="C665" s="10" t="s">
        <v>161</v>
      </c>
      <c r="D665" s="10" t="s">
        <v>134</v>
      </c>
      <c r="E665" s="10" t="s">
        <v>529</v>
      </c>
      <c r="F665" s="10" t="s">
        <v>157</v>
      </c>
      <c r="G665" s="32" t="str">
        <f t="shared" si="45"/>
        <v>5.25</v>
      </c>
      <c r="H665" s="32" t="str">
        <f t="shared" si="46"/>
        <v>5.25.19</v>
      </c>
      <c r="I665" s="32" t="str">
        <f>VLOOKUP(C665,Hovedkonto!$C$2:$E$11,3,FALSE)</f>
        <v>Sociale opgaver og beskæftigelse</v>
      </c>
      <c r="J665" s="32" t="str">
        <f>VLOOKUP(G665,Hovedfunktion!$E$2:$G$93,3,FALSE)</f>
        <v xml:space="preserve">DAGTILBUD M.V. TIL BØRN OG UNGE </v>
      </c>
      <c r="K665" s="32" t="str">
        <f>VLOOKUP(H665,Funktion!$G$2:$J$435,4,FALSE)</f>
        <v>Tilskud til privatinstitutioner, privat dagpleje, private fritidshjem,</v>
      </c>
      <c r="L665" s="32" t="str">
        <f>VLOOKUP(F665,Dranst!$C$2:$D$10,2,FALSE)</f>
        <v>Drift</v>
      </c>
      <c r="M665" s="10" t="s">
        <v>1137</v>
      </c>
      <c r="N665" s="3" t="s">
        <v>693</v>
      </c>
    </row>
    <row r="666" spans="1:14" ht="12" x14ac:dyDescent="0.25">
      <c r="A666" s="35" t="s">
        <v>1803</v>
      </c>
      <c r="B666" s="35" t="s">
        <v>1804</v>
      </c>
      <c r="C666" s="10" t="s">
        <v>161</v>
      </c>
      <c r="D666" s="10" t="s">
        <v>134</v>
      </c>
      <c r="E666" s="10" t="s">
        <v>529</v>
      </c>
      <c r="F666" s="10" t="s">
        <v>157</v>
      </c>
      <c r="G666" s="32" t="str">
        <f t="shared" si="45"/>
        <v>5.25</v>
      </c>
      <c r="H666" s="32" t="str">
        <f t="shared" si="46"/>
        <v>5.25.19</v>
      </c>
      <c r="I666" s="32" t="str">
        <f>VLOOKUP(C666,Hovedkonto!$C$2:$E$11,3,FALSE)</f>
        <v>Sociale opgaver og beskæftigelse</v>
      </c>
      <c r="J666" s="32" t="str">
        <f>VLOOKUP(G666,Hovedfunktion!$E$2:$G$93,3,FALSE)</f>
        <v xml:space="preserve">DAGTILBUD M.V. TIL BØRN OG UNGE </v>
      </c>
      <c r="K666" s="32" t="str">
        <f>VLOOKUP(H666,Funktion!$G$2:$J$435,4,FALSE)</f>
        <v>Tilskud til privatinstitutioner, privat dagpleje, private fritidshjem,</v>
      </c>
      <c r="L666" s="32" t="str">
        <f>VLOOKUP(F666,Dranst!$C$2:$D$10,2,FALSE)</f>
        <v>Drift</v>
      </c>
      <c r="M666" s="10" t="s">
        <v>1149</v>
      </c>
      <c r="N666" s="3" t="s">
        <v>1449</v>
      </c>
    </row>
    <row r="667" spans="1:14" ht="12" x14ac:dyDescent="0.25">
      <c r="A667" s="35" t="s">
        <v>1803</v>
      </c>
      <c r="B667" s="35" t="s">
        <v>1804</v>
      </c>
      <c r="C667" s="10" t="s">
        <v>161</v>
      </c>
      <c r="D667" s="10" t="s">
        <v>134</v>
      </c>
      <c r="E667" s="10" t="s">
        <v>529</v>
      </c>
      <c r="F667" s="10" t="s">
        <v>157</v>
      </c>
      <c r="G667" s="32" t="str">
        <f t="shared" si="45"/>
        <v>5.25</v>
      </c>
      <c r="H667" s="32" t="str">
        <f t="shared" si="46"/>
        <v>5.25.19</v>
      </c>
      <c r="I667" s="32" t="str">
        <f>VLOOKUP(C667,Hovedkonto!$C$2:$E$11,3,FALSE)</f>
        <v>Sociale opgaver og beskæftigelse</v>
      </c>
      <c r="J667" s="32" t="str">
        <f>VLOOKUP(G667,Hovedfunktion!$E$2:$G$93,3,FALSE)</f>
        <v xml:space="preserve">DAGTILBUD M.V. TIL BØRN OG UNGE </v>
      </c>
      <c r="K667" s="32" t="str">
        <f>VLOOKUP(H667,Funktion!$G$2:$J$435,4,FALSE)</f>
        <v>Tilskud til privatinstitutioner, privat dagpleje, private fritidshjem,</v>
      </c>
      <c r="L667" s="32" t="str">
        <f>VLOOKUP(F667,Dranst!$C$2:$D$10,2,FALSE)</f>
        <v>Drift</v>
      </c>
      <c r="M667" s="10" t="s">
        <v>1150</v>
      </c>
      <c r="N667" s="3" t="s">
        <v>1450</v>
      </c>
    </row>
    <row r="668" spans="1:14" ht="12" x14ac:dyDescent="0.25">
      <c r="A668" s="35" t="s">
        <v>1803</v>
      </c>
      <c r="B668" s="35" t="s">
        <v>1804</v>
      </c>
      <c r="C668" s="10" t="s">
        <v>161</v>
      </c>
      <c r="D668" s="10" t="s">
        <v>134</v>
      </c>
      <c r="E668" s="10" t="s">
        <v>529</v>
      </c>
      <c r="F668" s="10" t="s">
        <v>159</v>
      </c>
      <c r="G668" s="32" t="str">
        <f t="shared" si="45"/>
        <v>5.25</v>
      </c>
      <c r="H668" s="32" t="str">
        <f t="shared" si="46"/>
        <v>5.25.19</v>
      </c>
      <c r="I668" s="32" t="str">
        <f>VLOOKUP(C668,Hovedkonto!$C$2:$E$11,3,FALSE)</f>
        <v>Sociale opgaver og beskæftigelse</v>
      </c>
      <c r="J668" s="32" t="str">
        <f>VLOOKUP(G668,Hovedfunktion!$E$2:$G$93,3,FALSE)</f>
        <v xml:space="preserve">DAGTILBUD M.V. TIL BØRN OG UNGE </v>
      </c>
      <c r="K668" s="32" t="str">
        <f>VLOOKUP(H668,Funktion!$G$2:$J$435,4,FALSE)</f>
        <v>Tilskud til privatinstitutioner, privat dagpleje, private fritidshjem,</v>
      </c>
      <c r="L668" s="32" t="str">
        <f>VLOOKUP(F668,Dranst!$C$2:$D$10,2,FALSE)</f>
        <v>Anlæg</v>
      </c>
      <c r="M668" s="10" t="s">
        <v>1136</v>
      </c>
      <c r="N668" s="3" t="str">
        <f>IF(M668="001","Anlægstilskud", IF(M668="010","Køb/salg af jord",  IF(M668="015","Køb/salg af bygninger", "Uforvent grupperingskode")))</f>
        <v>Anlægstilskud</v>
      </c>
    </row>
    <row r="669" spans="1:14" ht="12" x14ac:dyDescent="0.25">
      <c r="A669" s="35" t="s">
        <v>1803</v>
      </c>
      <c r="B669" s="35" t="s">
        <v>1804</v>
      </c>
      <c r="C669" s="10" t="s">
        <v>161</v>
      </c>
      <c r="D669" s="10" t="s">
        <v>134</v>
      </c>
      <c r="E669" s="10" t="s">
        <v>529</v>
      </c>
      <c r="F669" s="10" t="s">
        <v>159</v>
      </c>
      <c r="G669" s="32" t="str">
        <f t="shared" si="45"/>
        <v>5.25</v>
      </c>
      <c r="H669" s="32" t="str">
        <f t="shared" si="46"/>
        <v>5.25.19</v>
      </c>
      <c r="I669" s="32" t="str">
        <f>VLOOKUP(C669,Hovedkonto!$C$2:$E$11,3,FALSE)</f>
        <v>Sociale opgaver og beskæftigelse</v>
      </c>
      <c r="J669" s="32" t="str">
        <f>VLOOKUP(G669,Hovedfunktion!$E$2:$G$93,3,FALSE)</f>
        <v xml:space="preserve">DAGTILBUD M.V. TIL BØRN OG UNGE </v>
      </c>
      <c r="K669" s="32" t="str">
        <f>VLOOKUP(H669,Funktion!$G$2:$J$435,4,FALSE)</f>
        <v>Tilskud til privatinstitutioner, privat dagpleje, private fritidshjem,</v>
      </c>
      <c r="L669" s="32" t="str">
        <f>VLOOKUP(F669,Dranst!$C$2:$D$10,2,FALSE)</f>
        <v>Anlæg</v>
      </c>
      <c r="M669" s="10" t="s">
        <v>1137</v>
      </c>
      <c r="N669" s="3" t="str">
        <f>IF(M669="001","Anlægstilskud", IF(M669="010","Køb/salg af jord",  IF(M669="015","Køb/salg af bygninger", "Uforvent grupperingskode")))</f>
        <v>Køb/salg af jord</v>
      </c>
    </row>
    <row r="670" spans="1:14" ht="12" x14ac:dyDescent="0.25">
      <c r="A670" s="35" t="s">
        <v>1803</v>
      </c>
      <c r="B670" s="35" t="s">
        <v>1804</v>
      </c>
      <c r="C670" s="10" t="s">
        <v>161</v>
      </c>
      <c r="D670" s="10" t="s">
        <v>134</v>
      </c>
      <c r="E670" s="10" t="s">
        <v>529</v>
      </c>
      <c r="F670" s="10" t="s">
        <v>159</v>
      </c>
      <c r="G670" s="32" t="str">
        <f t="shared" si="45"/>
        <v>5.25</v>
      </c>
      <c r="H670" s="32" t="str">
        <f t="shared" si="46"/>
        <v>5.25.19</v>
      </c>
      <c r="I670" s="32" t="str">
        <f>VLOOKUP(C670,Hovedkonto!$C$2:$E$11,3,FALSE)</f>
        <v>Sociale opgaver og beskæftigelse</v>
      </c>
      <c r="J670" s="32" t="str">
        <f>VLOOKUP(G670,Hovedfunktion!$E$2:$G$93,3,FALSE)</f>
        <v xml:space="preserve">DAGTILBUD M.V. TIL BØRN OG UNGE </v>
      </c>
      <c r="K670" s="32" t="str">
        <f>VLOOKUP(H670,Funktion!$G$2:$J$435,4,FALSE)</f>
        <v>Tilskud til privatinstitutioner, privat dagpleje, private fritidshjem,</v>
      </c>
      <c r="L670" s="32" t="str">
        <f>VLOOKUP(F670,Dranst!$C$2:$D$10,2,FALSE)</f>
        <v>Anlæg</v>
      </c>
      <c r="M670" s="10" t="s">
        <v>16</v>
      </c>
      <c r="N670" s="3" t="str">
        <f>IF(M670="001","Anlægstilskud", IF(M670="010","Køb/salg af jord",  IF(M670="015","Køb/salg af bygninger", "Uforvent grupperingskode")))</f>
        <v>Køb/salg af bygninger</v>
      </c>
    </row>
    <row r="671" spans="1:14" ht="12" x14ac:dyDescent="0.25">
      <c r="A671" s="35" t="s">
        <v>1803</v>
      </c>
      <c r="B671" s="35" t="s">
        <v>1804</v>
      </c>
      <c r="C671" s="10" t="s">
        <v>161</v>
      </c>
      <c r="D671" s="10" t="s">
        <v>135</v>
      </c>
      <c r="E671" s="10" t="s">
        <v>492</v>
      </c>
      <c r="F671" s="10" t="s">
        <v>157</v>
      </c>
      <c r="G671" s="32" t="str">
        <f t="shared" si="45"/>
        <v>5.28</v>
      </c>
      <c r="H671" s="32" t="str">
        <f t="shared" si="46"/>
        <v>5.28.20</v>
      </c>
      <c r="I671" s="32" t="str">
        <f>VLOOKUP(C671,Hovedkonto!$C$2:$E$11,3,FALSE)</f>
        <v>Sociale opgaver og beskæftigelse</v>
      </c>
      <c r="J671" s="32" t="str">
        <f>VLOOKUP(G671,Hovedfunktion!$E$2:$G$93,3,FALSE)</f>
        <v xml:space="preserve">TILBUD TIL BØRN OG UNGE MED SÆRLIGE BEHOV </v>
      </c>
      <c r="K671" s="32" t="str">
        <f>VLOOKUP(H671,Funktion!$G$2:$J$435,4,FALSE)</f>
        <v>Opholdssteder mv. for børn og unge</v>
      </c>
      <c r="L671" s="32" t="str">
        <f>VLOOKUP(F671,Dranst!$C$2:$D$10,2,FALSE)</f>
        <v>Drift</v>
      </c>
      <c r="M671" s="10" t="s">
        <v>1136</v>
      </c>
      <c r="N671" s="3" t="s">
        <v>694</v>
      </c>
    </row>
    <row r="672" spans="1:14" ht="12" x14ac:dyDescent="0.25">
      <c r="A672" s="35" t="s">
        <v>1803</v>
      </c>
      <c r="B672" s="35" t="s">
        <v>1804</v>
      </c>
      <c r="C672" s="10" t="s">
        <v>161</v>
      </c>
      <c r="D672" s="10" t="s">
        <v>135</v>
      </c>
      <c r="E672" s="10" t="s">
        <v>492</v>
      </c>
      <c r="F672" s="10" t="s">
        <v>157</v>
      </c>
      <c r="G672" s="32" t="str">
        <f t="shared" si="45"/>
        <v>5.28</v>
      </c>
      <c r="H672" s="32" t="str">
        <f t="shared" si="46"/>
        <v>5.28.20</v>
      </c>
      <c r="I672" s="32" t="str">
        <f>VLOOKUP(C672,Hovedkonto!$C$2:$E$11,3,FALSE)</f>
        <v>Sociale opgaver og beskæftigelse</v>
      </c>
      <c r="J672" s="32" t="str">
        <f>VLOOKUP(G672,Hovedfunktion!$E$2:$G$93,3,FALSE)</f>
        <v xml:space="preserve">TILBUD TIL BØRN OG UNGE MED SÆRLIGE BEHOV </v>
      </c>
      <c r="K672" s="32" t="str">
        <f>VLOOKUP(H672,Funktion!$G$2:$J$435,4,FALSE)</f>
        <v>Opholdssteder mv. for børn og unge</v>
      </c>
      <c r="L672" s="32" t="str">
        <f>VLOOKUP(F672,Dranst!$C$2:$D$10,2,FALSE)</f>
        <v>Drift</v>
      </c>
      <c r="M672" s="10" t="s">
        <v>1138</v>
      </c>
      <c r="N672" s="3" t="s">
        <v>695</v>
      </c>
    </row>
    <row r="673" spans="1:14" ht="12" x14ac:dyDescent="0.25">
      <c r="A673" s="35" t="s">
        <v>1803</v>
      </c>
      <c r="B673" s="35" t="s">
        <v>1804</v>
      </c>
      <c r="C673" s="10" t="s">
        <v>161</v>
      </c>
      <c r="D673" s="10" t="s">
        <v>135</v>
      </c>
      <c r="E673" s="10" t="s">
        <v>492</v>
      </c>
      <c r="F673" s="10" t="s">
        <v>157</v>
      </c>
      <c r="G673" s="32" t="str">
        <f t="shared" si="45"/>
        <v>5.28</v>
      </c>
      <c r="H673" s="32" t="str">
        <f t="shared" si="46"/>
        <v>5.28.20</v>
      </c>
      <c r="I673" s="32" t="str">
        <f>VLOOKUP(C673,Hovedkonto!$C$2:$E$11,3,FALSE)</f>
        <v>Sociale opgaver og beskæftigelse</v>
      </c>
      <c r="J673" s="32" t="str">
        <f>VLOOKUP(G673,Hovedfunktion!$E$2:$G$93,3,FALSE)</f>
        <v xml:space="preserve">TILBUD TIL BØRN OG UNGE MED SÆRLIGE BEHOV </v>
      </c>
      <c r="K673" s="32" t="str">
        <f>VLOOKUP(H673,Funktion!$G$2:$J$435,4,FALSE)</f>
        <v>Opholdssteder mv. for børn og unge</v>
      </c>
      <c r="L673" s="32" t="str">
        <f>VLOOKUP(F673,Dranst!$C$2:$D$10,2,FALSE)</f>
        <v>Drift</v>
      </c>
      <c r="M673" s="10" t="s">
        <v>1139</v>
      </c>
      <c r="N673" s="3" t="s">
        <v>696</v>
      </c>
    </row>
    <row r="674" spans="1:14" ht="12" x14ac:dyDescent="0.25">
      <c r="A674" s="35" t="s">
        <v>1803</v>
      </c>
      <c r="B674" s="35" t="s">
        <v>1804</v>
      </c>
      <c r="C674" s="10" t="s">
        <v>161</v>
      </c>
      <c r="D674" s="10" t="s">
        <v>135</v>
      </c>
      <c r="E674" s="10" t="s">
        <v>492</v>
      </c>
      <c r="F674" s="10" t="s">
        <v>157</v>
      </c>
      <c r="G674" s="32" t="str">
        <f t="shared" si="45"/>
        <v>5.28</v>
      </c>
      <c r="H674" s="32" t="str">
        <f t="shared" si="46"/>
        <v>5.28.20</v>
      </c>
      <c r="I674" s="32" t="str">
        <f>VLOOKUP(C674,Hovedkonto!$C$2:$E$11,3,FALSE)</f>
        <v>Sociale opgaver og beskæftigelse</v>
      </c>
      <c r="J674" s="32" t="str">
        <f>VLOOKUP(G674,Hovedfunktion!$E$2:$G$93,3,FALSE)</f>
        <v xml:space="preserve">TILBUD TIL BØRN OG UNGE MED SÆRLIGE BEHOV </v>
      </c>
      <c r="K674" s="32" t="str">
        <f>VLOOKUP(H674,Funktion!$G$2:$J$435,4,FALSE)</f>
        <v>Opholdssteder mv. for børn og unge</v>
      </c>
      <c r="L674" s="32" t="str">
        <f>VLOOKUP(F674,Dranst!$C$2:$D$10,2,FALSE)</f>
        <v>Drift</v>
      </c>
      <c r="M674" s="10" t="s">
        <v>1142</v>
      </c>
      <c r="N674" s="3" t="s">
        <v>697</v>
      </c>
    </row>
    <row r="675" spans="1:14" ht="12" x14ac:dyDescent="0.25">
      <c r="A675" s="35" t="s">
        <v>1803</v>
      </c>
      <c r="B675" s="35" t="s">
        <v>1804</v>
      </c>
      <c r="C675" s="10" t="s">
        <v>161</v>
      </c>
      <c r="D675" s="10" t="s">
        <v>135</v>
      </c>
      <c r="E675" s="10" t="s">
        <v>492</v>
      </c>
      <c r="F675" s="10" t="s">
        <v>157</v>
      </c>
      <c r="G675" s="32" t="str">
        <f t="shared" si="45"/>
        <v>5.28</v>
      </c>
      <c r="H675" s="32" t="str">
        <f t="shared" si="46"/>
        <v>5.28.20</v>
      </c>
      <c r="I675" s="32" t="str">
        <f>VLOOKUP(C675,Hovedkonto!$C$2:$E$11,3,FALSE)</f>
        <v>Sociale opgaver og beskæftigelse</v>
      </c>
      <c r="J675" s="32" t="str">
        <f>VLOOKUP(G675,Hovedfunktion!$E$2:$G$93,3,FALSE)</f>
        <v xml:space="preserve">TILBUD TIL BØRN OG UNGE MED SÆRLIGE BEHOV </v>
      </c>
      <c r="K675" s="32" t="str">
        <f>VLOOKUP(H675,Funktion!$G$2:$J$435,4,FALSE)</f>
        <v>Opholdssteder mv. for børn og unge</v>
      </c>
      <c r="L675" s="32" t="str">
        <f>VLOOKUP(F675,Dranst!$C$2:$D$10,2,FALSE)</f>
        <v>Drift</v>
      </c>
      <c r="M675" s="10" t="s">
        <v>1144</v>
      </c>
      <c r="N675" s="3" t="s">
        <v>698</v>
      </c>
    </row>
    <row r="676" spans="1:14" ht="12" x14ac:dyDescent="0.25">
      <c r="A676" s="35" t="s">
        <v>1803</v>
      </c>
      <c r="B676" s="35" t="s">
        <v>1804</v>
      </c>
      <c r="C676" s="10" t="s">
        <v>161</v>
      </c>
      <c r="D676" s="10" t="s">
        <v>135</v>
      </c>
      <c r="E676" s="10" t="s">
        <v>492</v>
      </c>
      <c r="F676" s="10" t="s">
        <v>157</v>
      </c>
      <c r="G676" s="32" t="str">
        <f t="shared" si="45"/>
        <v>5.28</v>
      </c>
      <c r="H676" s="32" t="str">
        <f t="shared" si="46"/>
        <v>5.28.20</v>
      </c>
      <c r="I676" s="32" t="str">
        <f>VLOOKUP(C676,Hovedkonto!$C$2:$E$11,3,FALSE)</f>
        <v>Sociale opgaver og beskæftigelse</v>
      </c>
      <c r="J676" s="32" t="str">
        <f>VLOOKUP(G676,Hovedfunktion!$E$2:$G$93,3,FALSE)</f>
        <v xml:space="preserve">TILBUD TIL BØRN OG UNGE MED SÆRLIGE BEHOV </v>
      </c>
      <c r="K676" s="32" t="str">
        <f>VLOOKUP(H676,Funktion!$G$2:$J$435,4,FALSE)</f>
        <v>Opholdssteder mv. for børn og unge</v>
      </c>
      <c r="L676" s="32" t="str">
        <f>VLOOKUP(F676,Dranst!$C$2:$D$10,2,FALSE)</f>
        <v>Drift</v>
      </c>
      <c r="M676" s="10" t="s">
        <v>1145</v>
      </c>
      <c r="N676" s="3" t="s">
        <v>699</v>
      </c>
    </row>
    <row r="677" spans="1:14" ht="12" x14ac:dyDescent="0.25">
      <c r="A677" s="35" t="s">
        <v>1803</v>
      </c>
      <c r="B677" s="35" t="s">
        <v>1804</v>
      </c>
      <c r="C677" s="10" t="s">
        <v>161</v>
      </c>
      <c r="D677" s="10" t="s">
        <v>135</v>
      </c>
      <c r="E677" s="10" t="s">
        <v>492</v>
      </c>
      <c r="F677" s="10" t="s">
        <v>157</v>
      </c>
      <c r="G677" s="32" t="str">
        <f t="shared" si="45"/>
        <v>5.28</v>
      </c>
      <c r="H677" s="32" t="str">
        <f t="shared" si="46"/>
        <v>5.28.20</v>
      </c>
      <c r="I677" s="32" t="str">
        <f>VLOOKUP(C677,Hovedkonto!$C$2:$E$11,3,FALSE)</f>
        <v>Sociale opgaver og beskæftigelse</v>
      </c>
      <c r="J677" s="32" t="str">
        <f>VLOOKUP(G677,Hovedfunktion!$E$2:$G$93,3,FALSE)</f>
        <v xml:space="preserve">TILBUD TIL BØRN OG UNGE MED SÆRLIGE BEHOV </v>
      </c>
      <c r="K677" s="32" t="str">
        <f>VLOOKUP(H677,Funktion!$G$2:$J$435,4,FALSE)</f>
        <v>Opholdssteder mv. for børn og unge</v>
      </c>
      <c r="L677" s="32" t="str">
        <f>VLOOKUP(F677,Dranst!$C$2:$D$10,2,FALSE)</f>
        <v>Drift</v>
      </c>
      <c r="M677" s="10" t="s">
        <v>1146</v>
      </c>
      <c r="N677" s="3" t="s">
        <v>700</v>
      </c>
    </row>
    <row r="678" spans="1:14" ht="12" x14ac:dyDescent="0.25">
      <c r="A678" s="35" t="s">
        <v>1803</v>
      </c>
      <c r="B678" s="35" t="s">
        <v>1804</v>
      </c>
      <c r="C678" s="10" t="s">
        <v>161</v>
      </c>
      <c r="D678" s="10" t="s">
        <v>135</v>
      </c>
      <c r="E678" s="10" t="s">
        <v>492</v>
      </c>
      <c r="F678" s="10" t="s">
        <v>157</v>
      </c>
      <c r="G678" s="32" t="str">
        <f t="shared" si="45"/>
        <v>5.28</v>
      </c>
      <c r="H678" s="32" t="str">
        <f t="shared" si="46"/>
        <v>5.28.20</v>
      </c>
      <c r="I678" s="32" t="str">
        <f>VLOOKUP(C678,Hovedkonto!$C$2:$E$11,3,FALSE)</f>
        <v>Sociale opgaver og beskæftigelse</v>
      </c>
      <c r="J678" s="32" t="str">
        <f>VLOOKUP(G678,Hovedfunktion!$E$2:$G$93,3,FALSE)</f>
        <v xml:space="preserve">TILBUD TIL BØRN OG UNGE MED SÆRLIGE BEHOV </v>
      </c>
      <c r="K678" s="32" t="str">
        <f>VLOOKUP(H678,Funktion!$G$2:$J$435,4,FALSE)</f>
        <v>Opholdssteder mv. for børn og unge</v>
      </c>
      <c r="L678" s="32" t="str">
        <f>VLOOKUP(F678,Dranst!$C$2:$D$10,2,FALSE)</f>
        <v>Drift</v>
      </c>
      <c r="M678" s="10" t="s">
        <v>1147</v>
      </c>
      <c r="N678" s="3" t="s">
        <v>701</v>
      </c>
    </row>
    <row r="679" spans="1:14" ht="12" x14ac:dyDescent="0.25">
      <c r="A679" s="35" t="s">
        <v>1803</v>
      </c>
      <c r="B679" s="35" t="s">
        <v>1804</v>
      </c>
      <c r="C679" s="10" t="s">
        <v>161</v>
      </c>
      <c r="D679" s="10" t="s">
        <v>135</v>
      </c>
      <c r="E679" s="10" t="s">
        <v>492</v>
      </c>
      <c r="F679" s="10" t="s">
        <v>157</v>
      </c>
      <c r="G679" s="32" t="str">
        <f t="shared" si="45"/>
        <v>5.28</v>
      </c>
      <c r="H679" s="32" t="str">
        <f t="shared" si="46"/>
        <v>5.28.20</v>
      </c>
      <c r="I679" s="32" t="str">
        <f>VLOOKUP(C679,Hovedkonto!$C$2:$E$11,3,FALSE)</f>
        <v>Sociale opgaver og beskæftigelse</v>
      </c>
      <c r="J679" s="32" t="str">
        <f>VLOOKUP(G679,Hovedfunktion!$E$2:$G$93,3,FALSE)</f>
        <v xml:space="preserve">TILBUD TIL BØRN OG UNGE MED SÆRLIGE BEHOV </v>
      </c>
      <c r="K679" s="32" t="str">
        <f>VLOOKUP(H679,Funktion!$G$2:$J$435,4,FALSE)</f>
        <v>Opholdssteder mv. for børn og unge</v>
      </c>
      <c r="L679" s="32" t="str">
        <f>VLOOKUP(F679,Dranst!$C$2:$D$10,2,FALSE)</f>
        <v>Drift</v>
      </c>
      <c r="M679" s="10" t="s">
        <v>1148</v>
      </c>
      <c r="N679" s="3" t="s">
        <v>1407</v>
      </c>
    </row>
    <row r="680" spans="1:14" ht="12" x14ac:dyDescent="0.25">
      <c r="A680" s="35" t="s">
        <v>1803</v>
      </c>
      <c r="B680" s="35" t="s">
        <v>1804</v>
      </c>
      <c r="C680" s="10" t="s">
        <v>161</v>
      </c>
      <c r="D680" s="10" t="s">
        <v>135</v>
      </c>
      <c r="E680" s="10" t="s">
        <v>492</v>
      </c>
      <c r="F680" s="10" t="s">
        <v>157</v>
      </c>
      <c r="G680" s="32" t="str">
        <f t="shared" si="45"/>
        <v>5.28</v>
      </c>
      <c r="H680" s="32" t="str">
        <f t="shared" si="46"/>
        <v>5.28.20</v>
      </c>
      <c r="I680" s="32" t="str">
        <f>VLOOKUP(C680,Hovedkonto!$C$2:$E$11,3,FALSE)</f>
        <v>Sociale opgaver og beskæftigelse</v>
      </c>
      <c r="J680" s="32" t="str">
        <f>VLOOKUP(G680,Hovedfunktion!$E$2:$G$93,3,FALSE)</f>
        <v xml:space="preserve">TILBUD TIL BØRN OG UNGE MED SÆRLIGE BEHOV </v>
      </c>
      <c r="K680" s="32" t="str">
        <f>VLOOKUP(H680,Funktion!$G$2:$J$435,4,FALSE)</f>
        <v>Opholdssteder mv. for børn og unge</v>
      </c>
      <c r="L680" s="32" t="str">
        <f>VLOOKUP(F680,Dranst!$C$2:$D$10,2,FALSE)</f>
        <v>Drift</v>
      </c>
      <c r="M680" s="10" t="s">
        <v>1137</v>
      </c>
      <c r="N680" s="3" t="s">
        <v>1485</v>
      </c>
    </row>
    <row r="681" spans="1:14" ht="12" x14ac:dyDescent="0.25">
      <c r="A681" s="35" t="s">
        <v>1803</v>
      </c>
      <c r="B681" s="35" t="s">
        <v>1804</v>
      </c>
      <c r="C681" s="10" t="s">
        <v>161</v>
      </c>
      <c r="D681" s="10" t="s">
        <v>135</v>
      </c>
      <c r="E681" s="10" t="s">
        <v>492</v>
      </c>
      <c r="F681" s="10" t="s">
        <v>157</v>
      </c>
      <c r="G681" s="32" t="str">
        <f t="shared" si="45"/>
        <v>5.28</v>
      </c>
      <c r="H681" s="32" t="str">
        <f t="shared" si="46"/>
        <v>5.28.20</v>
      </c>
      <c r="I681" s="32" t="str">
        <f>VLOOKUP(C681,Hovedkonto!$C$2:$E$11,3,FALSE)</f>
        <v>Sociale opgaver og beskæftigelse</v>
      </c>
      <c r="J681" s="32" t="str">
        <f>VLOOKUP(G681,Hovedfunktion!$E$2:$G$93,3,FALSE)</f>
        <v xml:space="preserve">TILBUD TIL BØRN OG UNGE MED SÆRLIGE BEHOV </v>
      </c>
      <c r="K681" s="32" t="str">
        <f>VLOOKUP(H681,Funktion!$G$2:$J$435,4,FALSE)</f>
        <v>Opholdssteder mv. for børn og unge</v>
      </c>
      <c r="L681" s="32" t="str">
        <f>VLOOKUP(F681,Dranst!$C$2:$D$10,2,FALSE)</f>
        <v>Drift</v>
      </c>
      <c r="M681" s="10" t="s">
        <v>1149</v>
      </c>
      <c r="N681" s="3" t="s">
        <v>1486</v>
      </c>
    </row>
    <row r="682" spans="1:14" ht="12" x14ac:dyDescent="0.25">
      <c r="A682" s="35" t="s">
        <v>1803</v>
      </c>
      <c r="B682" s="35" t="s">
        <v>1804</v>
      </c>
      <c r="C682" s="10" t="s">
        <v>161</v>
      </c>
      <c r="D682" s="10" t="s">
        <v>135</v>
      </c>
      <c r="E682" s="10" t="s">
        <v>492</v>
      </c>
      <c r="F682" s="10" t="s">
        <v>157</v>
      </c>
      <c r="G682" s="32" t="str">
        <f t="shared" si="45"/>
        <v>5.28</v>
      </c>
      <c r="H682" s="32" t="str">
        <f t="shared" si="46"/>
        <v>5.28.20</v>
      </c>
      <c r="I682" s="32" t="str">
        <f>VLOOKUP(C682,Hovedkonto!$C$2:$E$11,3,FALSE)</f>
        <v>Sociale opgaver og beskæftigelse</v>
      </c>
      <c r="J682" s="32" t="str">
        <f>VLOOKUP(G682,Hovedfunktion!$E$2:$G$93,3,FALSE)</f>
        <v xml:space="preserve">TILBUD TIL BØRN OG UNGE MED SÆRLIGE BEHOV </v>
      </c>
      <c r="K682" s="32" t="str">
        <f>VLOOKUP(H682,Funktion!$G$2:$J$435,4,FALSE)</f>
        <v>Opholdssteder mv. for børn og unge</v>
      </c>
      <c r="L682" s="32" t="str">
        <f>VLOOKUP(F682,Dranst!$C$2:$D$10,2,FALSE)</f>
        <v>Drift</v>
      </c>
      <c r="M682" s="10" t="s">
        <v>1150</v>
      </c>
      <c r="N682" s="3" t="s">
        <v>1487</v>
      </c>
    </row>
    <row r="683" spans="1:14" ht="12" x14ac:dyDescent="0.25">
      <c r="A683" s="35" t="s">
        <v>1803</v>
      </c>
      <c r="B683" s="35" t="s">
        <v>1804</v>
      </c>
      <c r="C683" s="10" t="s">
        <v>161</v>
      </c>
      <c r="D683" s="10" t="s">
        <v>135</v>
      </c>
      <c r="E683" s="10" t="s">
        <v>492</v>
      </c>
      <c r="F683" s="10" t="s">
        <v>157</v>
      </c>
      <c r="G683" s="32" t="str">
        <f t="shared" si="45"/>
        <v>5.28</v>
      </c>
      <c r="H683" s="32" t="str">
        <f t="shared" si="46"/>
        <v>5.28.20</v>
      </c>
      <c r="I683" s="32" t="str">
        <f>VLOOKUP(C683,Hovedkonto!$C$2:$E$11,3,FALSE)</f>
        <v>Sociale opgaver og beskæftigelse</v>
      </c>
      <c r="J683" s="32" t="str">
        <f>VLOOKUP(G683,Hovedfunktion!$E$2:$G$93,3,FALSE)</f>
        <v xml:space="preserve">TILBUD TIL BØRN OG UNGE MED SÆRLIGE BEHOV </v>
      </c>
      <c r="K683" s="32" t="str">
        <f>VLOOKUP(H683,Funktion!$G$2:$J$435,4,FALSE)</f>
        <v>Opholdssteder mv. for børn og unge</v>
      </c>
      <c r="L683" s="32" t="str">
        <f>VLOOKUP(F683,Dranst!$C$2:$D$10,2,FALSE)</f>
        <v>Drift</v>
      </c>
      <c r="M683" s="10" t="s">
        <v>1140</v>
      </c>
      <c r="N683" s="3" t="s">
        <v>702</v>
      </c>
    </row>
    <row r="684" spans="1:14" ht="12" x14ac:dyDescent="0.25">
      <c r="A684" s="35" t="s">
        <v>1803</v>
      </c>
      <c r="B684" s="35" t="s">
        <v>1804</v>
      </c>
      <c r="C684" s="10" t="s">
        <v>161</v>
      </c>
      <c r="D684" s="10" t="s">
        <v>135</v>
      </c>
      <c r="E684" s="10" t="s">
        <v>492</v>
      </c>
      <c r="F684" s="10" t="s">
        <v>158</v>
      </c>
      <c r="G684" s="32" t="str">
        <f t="shared" si="45"/>
        <v>5.28</v>
      </c>
      <c r="H684" s="32" t="str">
        <f t="shared" si="46"/>
        <v>5.28.20</v>
      </c>
      <c r="I684" s="32" t="str">
        <f>VLOOKUP(C684,Hovedkonto!$C$2:$E$11,3,FALSE)</f>
        <v>Sociale opgaver og beskæftigelse</v>
      </c>
      <c r="J684" s="32" t="str">
        <f>VLOOKUP(G684,Hovedfunktion!$E$2:$G$93,3,FALSE)</f>
        <v xml:space="preserve">TILBUD TIL BØRN OG UNGE MED SÆRLIGE BEHOV </v>
      </c>
      <c r="K684" s="32" t="str">
        <f>VLOOKUP(H684,Funktion!$G$2:$J$435,4,FALSE)</f>
        <v>Opholdssteder mv. for børn og unge</v>
      </c>
      <c r="L684" s="32" t="str">
        <f>VLOOKUP(F684,Dranst!$C$2:$D$10,2,FALSE)</f>
        <v>Statsrefusion</v>
      </c>
      <c r="M684" s="10" t="s">
        <v>1136</v>
      </c>
      <c r="N684" s="3" t="s">
        <v>703</v>
      </c>
    </row>
    <row r="685" spans="1:14" ht="12" x14ac:dyDescent="0.25">
      <c r="A685" s="35" t="s">
        <v>1803</v>
      </c>
      <c r="B685" s="35" t="s">
        <v>1804</v>
      </c>
      <c r="C685" s="10" t="s">
        <v>161</v>
      </c>
      <c r="D685" s="10" t="s">
        <v>135</v>
      </c>
      <c r="E685" s="10" t="s">
        <v>492</v>
      </c>
      <c r="F685" s="10" t="s">
        <v>158</v>
      </c>
      <c r="G685" s="32" t="str">
        <f t="shared" si="45"/>
        <v>5.28</v>
      </c>
      <c r="H685" s="32" t="str">
        <f t="shared" si="46"/>
        <v>5.28.20</v>
      </c>
      <c r="I685" s="32" t="str">
        <f>VLOOKUP(C685,Hovedkonto!$C$2:$E$11,3,FALSE)</f>
        <v>Sociale opgaver og beskæftigelse</v>
      </c>
      <c r="J685" s="32" t="str">
        <f>VLOOKUP(G685,Hovedfunktion!$E$2:$G$93,3,FALSE)</f>
        <v xml:space="preserve">TILBUD TIL BØRN OG UNGE MED SÆRLIGE BEHOV </v>
      </c>
      <c r="K685" s="32" t="str">
        <f>VLOOKUP(H685,Funktion!$G$2:$J$435,4,FALSE)</f>
        <v>Opholdssteder mv. for børn og unge</v>
      </c>
      <c r="L685" s="32" t="str">
        <f>VLOOKUP(F685,Dranst!$C$2:$D$10,2,FALSE)</f>
        <v>Statsrefusion</v>
      </c>
      <c r="M685" s="10" t="s">
        <v>1138</v>
      </c>
      <c r="N685" s="3" t="s">
        <v>704</v>
      </c>
    </row>
    <row r="686" spans="1:14" ht="12" x14ac:dyDescent="0.25">
      <c r="A686" s="35" t="s">
        <v>1803</v>
      </c>
      <c r="B686" s="35" t="s">
        <v>1804</v>
      </c>
      <c r="C686" s="10" t="s">
        <v>161</v>
      </c>
      <c r="D686" s="10" t="s">
        <v>135</v>
      </c>
      <c r="E686" s="10" t="s">
        <v>492</v>
      </c>
      <c r="F686" s="10" t="s">
        <v>158</v>
      </c>
      <c r="G686" s="32" t="str">
        <f t="shared" ref="G686:G687" si="47">CONCATENATE(C686,".",D686)</f>
        <v>5.28</v>
      </c>
      <c r="H686" s="32" t="str">
        <f t="shared" ref="H686:H687" si="48">CONCATENATE(C686,".",D686,".",E686)</f>
        <v>5.28.20</v>
      </c>
      <c r="I686" s="32" t="str">
        <f>VLOOKUP(C686,Hovedkonto!$C$2:$E$11,3,FALSE)</f>
        <v>Sociale opgaver og beskæftigelse</v>
      </c>
      <c r="J686" s="32" t="str">
        <f>VLOOKUP(G686,Hovedfunktion!$E$2:$G$93,3,FALSE)</f>
        <v xml:space="preserve">TILBUD TIL BØRN OG UNGE MED SÆRLIGE BEHOV </v>
      </c>
      <c r="K686" s="32" t="str">
        <f>VLOOKUP(H686,Funktion!$G$2:$J$435,4,FALSE)</f>
        <v>Opholdssteder mv. for børn og unge</v>
      </c>
      <c r="L686" s="32" t="str">
        <f>VLOOKUP(F686,Dranst!$C$2:$D$10,2,FALSE)</f>
        <v>Statsrefusion</v>
      </c>
      <c r="M686" s="10" t="s">
        <v>1139</v>
      </c>
      <c r="N686" s="3" t="s">
        <v>686</v>
      </c>
    </row>
    <row r="687" spans="1:14" ht="12" x14ac:dyDescent="0.25">
      <c r="A687" s="35" t="s">
        <v>1803</v>
      </c>
      <c r="B687" s="35" t="s">
        <v>1804</v>
      </c>
      <c r="C687" s="10" t="s">
        <v>161</v>
      </c>
      <c r="D687" s="10" t="s">
        <v>135</v>
      </c>
      <c r="E687" s="10" t="s">
        <v>492</v>
      </c>
      <c r="F687" s="10" t="s">
        <v>158</v>
      </c>
      <c r="G687" s="32" t="str">
        <f t="shared" si="47"/>
        <v>5.28</v>
      </c>
      <c r="H687" s="32" t="str">
        <f t="shared" si="48"/>
        <v>5.28.20</v>
      </c>
      <c r="I687" s="32" t="str">
        <f>VLOOKUP(C687,Hovedkonto!$C$2:$E$11,3,FALSE)</f>
        <v>Sociale opgaver og beskæftigelse</v>
      </c>
      <c r="J687" s="32" t="str">
        <f>VLOOKUP(G687,Hovedfunktion!$E$2:$G$93,3,FALSE)</f>
        <v xml:space="preserve">TILBUD TIL BØRN OG UNGE MED SÆRLIGE BEHOV </v>
      </c>
      <c r="K687" s="32" t="str">
        <f>VLOOKUP(H687,Funktion!$G$2:$J$435,4,FALSE)</f>
        <v>Opholdssteder mv. for børn og unge</v>
      </c>
      <c r="L687" s="32" t="str">
        <f>VLOOKUP(F687,Dranst!$C$2:$D$10,2,FALSE)</f>
        <v>Statsrefusion</v>
      </c>
      <c r="M687" s="10" t="s">
        <v>1142</v>
      </c>
      <c r="N687" s="3" t="s">
        <v>705</v>
      </c>
    </row>
    <row r="688" spans="1:14" ht="12" x14ac:dyDescent="0.25">
      <c r="A688" s="35" t="s">
        <v>1803</v>
      </c>
      <c r="B688" s="35" t="s">
        <v>1804</v>
      </c>
      <c r="C688" s="10" t="s">
        <v>161</v>
      </c>
      <c r="D688" s="10" t="s">
        <v>135</v>
      </c>
      <c r="E688" s="10" t="s">
        <v>492</v>
      </c>
      <c r="F688" s="10" t="s">
        <v>158</v>
      </c>
      <c r="G688" s="32" t="str">
        <f t="shared" si="45"/>
        <v>5.28</v>
      </c>
      <c r="H688" s="32" t="str">
        <f t="shared" si="46"/>
        <v>5.28.20</v>
      </c>
      <c r="I688" s="32" t="str">
        <f>VLOOKUP(C688,Hovedkonto!$C$2:$E$11,3,FALSE)</f>
        <v>Sociale opgaver og beskæftigelse</v>
      </c>
      <c r="J688" s="32" t="str">
        <f>VLOOKUP(G688,Hovedfunktion!$E$2:$G$93,3,FALSE)</f>
        <v xml:space="preserve">TILBUD TIL BØRN OG UNGE MED SÆRLIGE BEHOV </v>
      </c>
      <c r="K688" s="32" t="str">
        <f>VLOOKUP(H688,Funktion!$G$2:$J$435,4,FALSE)</f>
        <v>Opholdssteder mv. for børn og unge</v>
      </c>
      <c r="L688" s="32" t="str">
        <f>VLOOKUP(F688,Dranst!$C$2:$D$10,2,FALSE)</f>
        <v>Statsrefusion</v>
      </c>
      <c r="M688" s="10" t="s">
        <v>1146</v>
      </c>
      <c r="N688" s="3" t="s">
        <v>1942</v>
      </c>
    </row>
    <row r="689" spans="1:14" ht="12" x14ac:dyDescent="0.25">
      <c r="A689" s="35" t="s">
        <v>1803</v>
      </c>
      <c r="B689" s="35" t="s">
        <v>1804</v>
      </c>
      <c r="C689" s="10" t="s">
        <v>161</v>
      </c>
      <c r="D689" s="10" t="s">
        <v>135</v>
      </c>
      <c r="E689" s="10" t="s">
        <v>492</v>
      </c>
      <c r="F689" s="10" t="s">
        <v>158</v>
      </c>
      <c r="G689" s="32" t="str">
        <f t="shared" si="45"/>
        <v>5.28</v>
      </c>
      <c r="H689" s="32" t="str">
        <f t="shared" si="46"/>
        <v>5.28.20</v>
      </c>
      <c r="I689" s="32" t="str">
        <f>VLOOKUP(C689,Hovedkonto!$C$2:$E$11,3,FALSE)</f>
        <v>Sociale opgaver og beskæftigelse</v>
      </c>
      <c r="J689" s="32" t="str">
        <f>VLOOKUP(G689,Hovedfunktion!$E$2:$G$93,3,FALSE)</f>
        <v xml:space="preserve">TILBUD TIL BØRN OG UNGE MED SÆRLIGE BEHOV </v>
      </c>
      <c r="K689" s="32" t="str">
        <f>VLOOKUP(H689,Funktion!$G$2:$J$435,4,FALSE)</f>
        <v>Opholdssteder mv. for børn og unge</v>
      </c>
      <c r="L689" s="32" t="str">
        <f>VLOOKUP(F689,Dranst!$C$2:$D$10,2,FALSE)</f>
        <v>Statsrefusion</v>
      </c>
      <c r="M689" s="10" t="s">
        <v>1147</v>
      </c>
      <c r="N689" s="3" t="s">
        <v>1943</v>
      </c>
    </row>
    <row r="690" spans="1:14" ht="12" x14ac:dyDescent="0.25">
      <c r="A690" s="35" t="s">
        <v>1803</v>
      </c>
      <c r="B690" s="35" t="s">
        <v>1804</v>
      </c>
      <c r="C690" s="10" t="s">
        <v>161</v>
      </c>
      <c r="D690" s="10" t="s">
        <v>135</v>
      </c>
      <c r="E690" s="10" t="s">
        <v>492</v>
      </c>
      <c r="F690" s="10" t="s">
        <v>159</v>
      </c>
      <c r="G690" s="32" t="str">
        <f t="shared" si="45"/>
        <v>5.28</v>
      </c>
      <c r="H690" s="32" t="str">
        <f t="shared" si="46"/>
        <v>5.28.20</v>
      </c>
      <c r="I690" s="32" t="str">
        <f>VLOOKUP(C690,Hovedkonto!$C$2:$E$11,3,FALSE)</f>
        <v>Sociale opgaver og beskæftigelse</v>
      </c>
      <c r="J690" s="32" t="str">
        <f>VLOOKUP(G690,Hovedfunktion!$E$2:$G$93,3,FALSE)</f>
        <v xml:space="preserve">TILBUD TIL BØRN OG UNGE MED SÆRLIGE BEHOV </v>
      </c>
      <c r="K690" s="32" t="str">
        <f>VLOOKUP(H690,Funktion!$G$2:$J$435,4,FALSE)</f>
        <v>Opholdssteder mv. for børn og unge</v>
      </c>
      <c r="L690" s="32" t="str">
        <f>VLOOKUP(F690,Dranst!$C$2:$D$10,2,FALSE)</f>
        <v>Anlæg</v>
      </c>
      <c r="M690" s="10" t="s">
        <v>1136</v>
      </c>
      <c r="N690" s="3" t="str">
        <f>IF(M690="001","Anlægstilskud", IF(M690="010","Køb/salg af jord",  IF(M690="015","Køb/salg af bygninger", "Uforvent grupperingskode")))</f>
        <v>Anlægstilskud</v>
      </c>
    </row>
    <row r="691" spans="1:14" ht="12" x14ac:dyDescent="0.25">
      <c r="A691" s="35" t="s">
        <v>1803</v>
      </c>
      <c r="B691" s="35" t="s">
        <v>1804</v>
      </c>
      <c r="C691" s="10" t="s">
        <v>161</v>
      </c>
      <c r="D691" s="10" t="s">
        <v>135</v>
      </c>
      <c r="E691" s="10" t="s">
        <v>492</v>
      </c>
      <c r="F691" s="10" t="s">
        <v>159</v>
      </c>
      <c r="G691" s="32" t="str">
        <f t="shared" si="45"/>
        <v>5.28</v>
      </c>
      <c r="H691" s="32" t="str">
        <f t="shared" si="46"/>
        <v>5.28.20</v>
      </c>
      <c r="I691" s="32" t="str">
        <f>VLOOKUP(C691,Hovedkonto!$C$2:$E$11,3,FALSE)</f>
        <v>Sociale opgaver og beskæftigelse</v>
      </c>
      <c r="J691" s="32" t="str">
        <f>VLOOKUP(G691,Hovedfunktion!$E$2:$G$93,3,FALSE)</f>
        <v xml:space="preserve">TILBUD TIL BØRN OG UNGE MED SÆRLIGE BEHOV </v>
      </c>
      <c r="K691" s="32" t="str">
        <f>VLOOKUP(H691,Funktion!$G$2:$J$435,4,FALSE)</f>
        <v>Opholdssteder mv. for børn og unge</v>
      </c>
      <c r="L691" s="32" t="str">
        <f>VLOOKUP(F691,Dranst!$C$2:$D$10,2,FALSE)</f>
        <v>Anlæg</v>
      </c>
      <c r="M691" s="10" t="s">
        <v>1137</v>
      </c>
      <c r="N691" s="3" t="str">
        <f>IF(M691="001","Anlægstilskud", IF(M691="010","Køb/salg af jord",  IF(M691="015","Køb/salg af bygninger", "Uforvent grupperingskode")))</f>
        <v>Køb/salg af jord</v>
      </c>
    </row>
    <row r="692" spans="1:14" ht="12" x14ac:dyDescent="0.25">
      <c r="A692" s="35" t="s">
        <v>1803</v>
      </c>
      <c r="B692" s="35" t="s">
        <v>1804</v>
      </c>
      <c r="C692" s="10" t="s">
        <v>161</v>
      </c>
      <c r="D692" s="10" t="s">
        <v>135</v>
      </c>
      <c r="E692" s="10" t="s">
        <v>492</v>
      </c>
      <c r="F692" s="10" t="s">
        <v>159</v>
      </c>
      <c r="G692" s="32" t="str">
        <f t="shared" si="45"/>
        <v>5.28</v>
      </c>
      <c r="H692" s="32" t="str">
        <f t="shared" si="46"/>
        <v>5.28.20</v>
      </c>
      <c r="I692" s="32" t="str">
        <f>VLOOKUP(C692,Hovedkonto!$C$2:$E$11,3,FALSE)</f>
        <v>Sociale opgaver og beskæftigelse</v>
      </c>
      <c r="J692" s="32" t="str">
        <f>VLOOKUP(G692,Hovedfunktion!$E$2:$G$93,3,FALSE)</f>
        <v xml:space="preserve">TILBUD TIL BØRN OG UNGE MED SÆRLIGE BEHOV </v>
      </c>
      <c r="K692" s="32" t="str">
        <f>VLOOKUP(H692,Funktion!$G$2:$J$435,4,FALSE)</f>
        <v>Opholdssteder mv. for børn og unge</v>
      </c>
      <c r="L692" s="32" t="str">
        <f>VLOOKUP(F692,Dranst!$C$2:$D$10,2,FALSE)</f>
        <v>Anlæg</v>
      </c>
      <c r="M692" s="10" t="s">
        <v>16</v>
      </c>
      <c r="N692" s="3" t="str">
        <f>IF(M692="001","Anlægstilskud", IF(M692="010","Køb/salg af jord",  IF(M692="015","Køb/salg af bygninger", "Uforvent grupperingskode")))</f>
        <v>Køb/salg af bygninger</v>
      </c>
    </row>
    <row r="693" spans="1:14" ht="12" x14ac:dyDescent="0.25">
      <c r="A693" s="35" t="s">
        <v>1803</v>
      </c>
      <c r="B693" s="35" t="s">
        <v>1804</v>
      </c>
      <c r="C693" s="10" t="s">
        <v>161</v>
      </c>
      <c r="D693" s="10" t="s">
        <v>135</v>
      </c>
      <c r="E693" s="10" t="s">
        <v>530</v>
      </c>
      <c r="F693" s="10" t="s">
        <v>157</v>
      </c>
      <c r="G693" s="32" t="str">
        <f t="shared" si="45"/>
        <v>5.28</v>
      </c>
      <c r="H693" s="32" t="str">
        <f t="shared" si="46"/>
        <v>5.28.21</v>
      </c>
      <c r="I693" s="32" t="str">
        <f>VLOOKUP(C693,Hovedkonto!$C$2:$E$11,3,FALSE)</f>
        <v>Sociale opgaver og beskæftigelse</v>
      </c>
      <c r="J693" s="32" t="str">
        <f>VLOOKUP(G693,Hovedfunktion!$E$2:$G$93,3,FALSE)</f>
        <v xml:space="preserve">TILBUD TIL BØRN OG UNGE MED SÆRLIGE BEHOV </v>
      </c>
      <c r="K693" s="32" t="str">
        <f>VLOOKUP(H693,Funktion!$G$2:$J$435,4,FALSE)</f>
        <v>Forebyggende foranstaltninger for børn og unge</v>
      </c>
      <c r="L693" s="32" t="str">
        <f>VLOOKUP(F693,Dranst!$C$2:$D$10,2,FALSE)</f>
        <v>Drift</v>
      </c>
      <c r="M693" s="10" t="s">
        <v>1136</v>
      </c>
      <c r="N693" s="3" t="s">
        <v>1334</v>
      </c>
    </row>
    <row r="694" spans="1:14" ht="12" x14ac:dyDescent="0.25">
      <c r="A694" s="35" t="s">
        <v>1803</v>
      </c>
      <c r="B694" s="35" t="s">
        <v>1804</v>
      </c>
      <c r="C694" s="10" t="s">
        <v>161</v>
      </c>
      <c r="D694" s="10" t="s">
        <v>135</v>
      </c>
      <c r="E694" s="10" t="s">
        <v>530</v>
      </c>
      <c r="F694" s="10" t="s">
        <v>157</v>
      </c>
      <c r="G694" s="32" t="str">
        <f t="shared" si="45"/>
        <v>5.28</v>
      </c>
      <c r="H694" s="32" t="str">
        <f t="shared" si="46"/>
        <v>5.28.21</v>
      </c>
      <c r="I694" s="32" t="str">
        <f>VLOOKUP(C694,Hovedkonto!$C$2:$E$11,3,FALSE)</f>
        <v>Sociale opgaver og beskæftigelse</v>
      </c>
      <c r="J694" s="32" t="str">
        <f>VLOOKUP(G694,Hovedfunktion!$E$2:$G$93,3,FALSE)</f>
        <v xml:space="preserve">TILBUD TIL BØRN OG UNGE MED SÆRLIGE BEHOV </v>
      </c>
      <c r="K694" s="32" t="str">
        <f>VLOOKUP(H694,Funktion!$G$2:$J$435,4,FALSE)</f>
        <v>Forebyggende foranstaltninger for børn og unge</v>
      </c>
      <c r="L694" s="32" t="str">
        <f>VLOOKUP(F694,Dranst!$C$2:$D$10,2,FALSE)</f>
        <v>Drift</v>
      </c>
      <c r="M694" s="10" t="s">
        <v>1138</v>
      </c>
      <c r="N694" s="3" t="s">
        <v>706</v>
      </c>
    </row>
    <row r="695" spans="1:14" ht="12" x14ac:dyDescent="0.25">
      <c r="A695" s="35" t="s">
        <v>1803</v>
      </c>
      <c r="B695" s="35" t="s">
        <v>1804</v>
      </c>
      <c r="C695" s="10" t="s">
        <v>161</v>
      </c>
      <c r="D695" s="10" t="s">
        <v>135</v>
      </c>
      <c r="E695" s="10" t="s">
        <v>530</v>
      </c>
      <c r="F695" s="10" t="s">
        <v>157</v>
      </c>
      <c r="G695" s="32" t="str">
        <f t="shared" si="45"/>
        <v>5.28</v>
      </c>
      <c r="H695" s="32" t="str">
        <f t="shared" si="46"/>
        <v>5.28.21</v>
      </c>
      <c r="I695" s="32" t="str">
        <f>VLOOKUP(C695,Hovedkonto!$C$2:$E$11,3,FALSE)</f>
        <v>Sociale opgaver og beskæftigelse</v>
      </c>
      <c r="J695" s="32" t="str">
        <f>VLOOKUP(G695,Hovedfunktion!$E$2:$G$93,3,FALSE)</f>
        <v xml:space="preserve">TILBUD TIL BØRN OG UNGE MED SÆRLIGE BEHOV </v>
      </c>
      <c r="K695" s="32" t="str">
        <f>VLOOKUP(H695,Funktion!$G$2:$J$435,4,FALSE)</f>
        <v>Forebyggende foranstaltninger for børn og unge</v>
      </c>
      <c r="L695" s="32" t="str">
        <f>VLOOKUP(F695,Dranst!$C$2:$D$10,2,FALSE)</f>
        <v>Drift</v>
      </c>
      <c r="M695" s="10" t="s">
        <v>1139</v>
      </c>
      <c r="N695" s="3" t="s">
        <v>707</v>
      </c>
    </row>
    <row r="696" spans="1:14" ht="24" x14ac:dyDescent="0.25">
      <c r="A696" s="35" t="s">
        <v>1803</v>
      </c>
      <c r="B696" s="35" t="s">
        <v>1804</v>
      </c>
      <c r="C696" s="10" t="s">
        <v>161</v>
      </c>
      <c r="D696" s="10" t="s">
        <v>135</v>
      </c>
      <c r="E696" s="10" t="s">
        <v>530</v>
      </c>
      <c r="F696" s="10" t="s">
        <v>157</v>
      </c>
      <c r="G696" s="32" t="str">
        <f t="shared" si="45"/>
        <v>5.28</v>
      </c>
      <c r="H696" s="32" t="str">
        <f t="shared" si="46"/>
        <v>5.28.21</v>
      </c>
      <c r="I696" s="32" t="str">
        <f>VLOOKUP(C696,Hovedkonto!$C$2:$E$11,3,FALSE)</f>
        <v>Sociale opgaver og beskæftigelse</v>
      </c>
      <c r="J696" s="32" t="str">
        <f>VLOOKUP(G696,Hovedfunktion!$E$2:$G$93,3,FALSE)</f>
        <v xml:space="preserve">TILBUD TIL BØRN OG UNGE MED SÆRLIGE BEHOV </v>
      </c>
      <c r="K696" s="32" t="str">
        <f>VLOOKUP(H696,Funktion!$G$2:$J$435,4,FALSE)</f>
        <v>Forebyggende foranstaltninger for børn og unge</v>
      </c>
      <c r="L696" s="32" t="str">
        <f>VLOOKUP(F696,Dranst!$C$2:$D$10,2,FALSE)</f>
        <v>Drift</v>
      </c>
      <c r="M696" s="10" t="s">
        <v>1142</v>
      </c>
      <c r="N696" s="3" t="s">
        <v>708</v>
      </c>
    </row>
    <row r="697" spans="1:14" ht="12" x14ac:dyDescent="0.25">
      <c r="A697" s="35" t="s">
        <v>1803</v>
      </c>
      <c r="B697" s="35" t="s">
        <v>1804</v>
      </c>
      <c r="C697" s="10" t="s">
        <v>161</v>
      </c>
      <c r="D697" s="10" t="s">
        <v>135</v>
      </c>
      <c r="E697" s="10" t="s">
        <v>530</v>
      </c>
      <c r="F697" s="10" t="s">
        <v>157</v>
      </c>
      <c r="G697" s="32" t="str">
        <f t="shared" si="45"/>
        <v>5.28</v>
      </c>
      <c r="H697" s="32" t="str">
        <f t="shared" si="46"/>
        <v>5.28.21</v>
      </c>
      <c r="I697" s="32" t="str">
        <f>VLOOKUP(C697,Hovedkonto!$C$2:$E$11,3,FALSE)</f>
        <v>Sociale opgaver og beskæftigelse</v>
      </c>
      <c r="J697" s="32" t="str">
        <f>VLOOKUP(G697,Hovedfunktion!$E$2:$G$93,3,FALSE)</f>
        <v xml:space="preserve">TILBUD TIL BØRN OG UNGE MED SÆRLIGE BEHOV </v>
      </c>
      <c r="K697" s="32" t="str">
        <f>VLOOKUP(H697,Funktion!$G$2:$J$435,4,FALSE)</f>
        <v>Forebyggende foranstaltninger for børn og unge</v>
      </c>
      <c r="L697" s="32" t="str">
        <f>VLOOKUP(F697,Dranst!$C$2:$D$10,2,FALSE)</f>
        <v>Drift</v>
      </c>
      <c r="M697" s="10" t="s">
        <v>1144</v>
      </c>
      <c r="N697" s="3" t="s">
        <v>709</v>
      </c>
    </row>
    <row r="698" spans="1:14" ht="12" x14ac:dyDescent="0.25">
      <c r="A698" s="35" t="s">
        <v>1803</v>
      </c>
      <c r="B698" s="35" t="s">
        <v>1804</v>
      </c>
      <c r="C698" s="10" t="s">
        <v>161</v>
      </c>
      <c r="D698" s="10" t="s">
        <v>135</v>
      </c>
      <c r="E698" s="10" t="s">
        <v>530</v>
      </c>
      <c r="F698" s="10" t="s">
        <v>157</v>
      </c>
      <c r="G698" s="32" t="str">
        <f t="shared" si="45"/>
        <v>5.28</v>
      </c>
      <c r="H698" s="32" t="str">
        <f t="shared" si="46"/>
        <v>5.28.21</v>
      </c>
      <c r="I698" s="32" t="str">
        <f>VLOOKUP(C698,Hovedkonto!$C$2:$E$11,3,FALSE)</f>
        <v>Sociale opgaver og beskæftigelse</v>
      </c>
      <c r="J698" s="32" t="str">
        <f>VLOOKUP(G698,Hovedfunktion!$E$2:$G$93,3,FALSE)</f>
        <v xml:space="preserve">TILBUD TIL BØRN OG UNGE MED SÆRLIGE BEHOV </v>
      </c>
      <c r="K698" s="32" t="str">
        <f>VLOOKUP(H698,Funktion!$G$2:$J$435,4,FALSE)</f>
        <v>Forebyggende foranstaltninger for børn og unge</v>
      </c>
      <c r="L698" s="32" t="str">
        <f>VLOOKUP(F698,Dranst!$C$2:$D$10,2,FALSE)</f>
        <v>Drift</v>
      </c>
      <c r="M698" s="10" t="s">
        <v>1145</v>
      </c>
      <c r="N698" s="3" t="s">
        <v>1520</v>
      </c>
    </row>
    <row r="699" spans="1:14" ht="12" x14ac:dyDescent="0.25">
      <c r="A699" s="35" t="s">
        <v>1803</v>
      </c>
      <c r="B699" s="35" t="s">
        <v>1804</v>
      </c>
      <c r="C699" s="10" t="s">
        <v>161</v>
      </c>
      <c r="D699" s="10" t="s">
        <v>135</v>
      </c>
      <c r="E699" s="10" t="s">
        <v>530</v>
      </c>
      <c r="F699" s="10" t="s">
        <v>157</v>
      </c>
      <c r="G699" s="32" t="str">
        <f t="shared" si="45"/>
        <v>5.28</v>
      </c>
      <c r="H699" s="32" t="str">
        <f t="shared" si="46"/>
        <v>5.28.21</v>
      </c>
      <c r="I699" s="32" t="str">
        <f>VLOOKUP(C699,Hovedkonto!$C$2:$E$11,3,FALSE)</f>
        <v>Sociale opgaver og beskæftigelse</v>
      </c>
      <c r="J699" s="32" t="str">
        <f>VLOOKUP(G699,Hovedfunktion!$E$2:$G$93,3,FALSE)</f>
        <v xml:space="preserve">TILBUD TIL BØRN OG UNGE MED SÆRLIGE BEHOV </v>
      </c>
      <c r="K699" s="32" t="str">
        <f>VLOOKUP(H699,Funktion!$G$2:$J$435,4,FALSE)</f>
        <v>Forebyggende foranstaltninger for børn og unge</v>
      </c>
      <c r="L699" s="32" t="str">
        <f>VLOOKUP(F699,Dranst!$C$2:$D$10,2,FALSE)</f>
        <v>Drift</v>
      </c>
      <c r="M699" s="10" t="s">
        <v>1146</v>
      </c>
      <c r="N699" s="3" t="s">
        <v>710</v>
      </c>
    </row>
    <row r="700" spans="1:14" ht="12" x14ac:dyDescent="0.25">
      <c r="A700" s="35" t="s">
        <v>1803</v>
      </c>
      <c r="B700" s="35" t="s">
        <v>1804</v>
      </c>
      <c r="C700" s="10" t="s">
        <v>161</v>
      </c>
      <c r="D700" s="10" t="s">
        <v>135</v>
      </c>
      <c r="E700" s="10" t="s">
        <v>530</v>
      </c>
      <c r="F700" s="10" t="s">
        <v>157</v>
      </c>
      <c r="G700" s="32" t="str">
        <f t="shared" si="45"/>
        <v>5.28</v>
      </c>
      <c r="H700" s="32" t="str">
        <f t="shared" si="46"/>
        <v>5.28.21</v>
      </c>
      <c r="I700" s="32" t="str">
        <f>VLOOKUP(C700,Hovedkonto!$C$2:$E$11,3,FALSE)</f>
        <v>Sociale opgaver og beskæftigelse</v>
      </c>
      <c r="J700" s="32" t="str">
        <f>VLOOKUP(G700,Hovedfunktion!$E$2:$G$93,3,FALSE)</f>
        <v xml:space="preserve">TILBUD TIL BØRN OG UNGE MED SÆRLIGE BEHOV </v>
      </c>
      <c r="K700" s="32" t="str">
        <f>VLOOKUP(H700,Funktion!$G$2:$J$435,4,FALSE)</f>
        <v>Forebyggende foranstaltninger for børn og unge</v>
      </c>
      <c r="L700" s="32" t="str">
        <f>VLOOKUP(F700,Dranst!$C$2:$D$10,2,FALSE)</f>
        <v>Drift</v>
      </c>
      <c r="M700" s="10" t="s">
        <v>1147</v>
      </c>
      <c r="N700" s="3" t="s">
        <v>711</v>
      </c>
    </row>
    <row r="701" spans="1:14" ht="12" x14ac:dyDescent="0.25">
      <c r="A701" s="35" t="s">
        <v>1803</v>
      </c>
      <c r="B701" s="35" t="s">
        <v>1804</v>
      </c>
      <c r="C701" s="10" t="s">
        <v>161</v>
      </c>
      <c r="D701" s="10" t="s">
        <v>135</v>
      </c>
      <c r="E701" s="10" t="s">
        <v>530</v>
      </c>
      <c r="F701" s="10" t="s">
        <v>157</v>
      </c>
      <c r="G701" s="32" t="str">
        <f t="shared" si="45"/>
        <v>5.28</v>
      </c>
      <c r="H701" s="32" t="str">
        <f t="shared" si="46"/>
        <v>5.28.21</v>
      </c>
      <c r="I701" s="32" t="str">
        <f>VLOOKUP(C701,Hovedkonto!$C$2:$E$11,3,FALSE)</f>
        <v>Sociale opgaver og beskæftigelse</v>
      </c>
      <c r="J701" s="32" t="str">
        <f>VLOOKUP(G701,Hovedfunktion!$E$2:$G$93,3,FALSE)</f>
        <v xml:space="preserve">TILBUD TIL BØRN OG UNGE MED SÆRLIGE BEHOV </v>
      </c>
      <c r="K701" s="32" t="str">
        <f>VLOOKUP(H701,Funktion!$G$2:$J$435,4,FALSE)</f>
        <v>Forebyggende foranstaltninger for børn og unge</v>
      </c>
      <c r="L701" s="32" t="str">
        <f>VLOOKUP(F701,Dranst!$C$2:$D$10,2,FALSE)</f>
        <v>Drift</v>
      </c>
      <c r="M701" s="10" t="s">
        <v>1148</v>
      </c>
      <c r="N701" s="3" t="s">
        <v>712</v>
      </c>
    </row>
    <row r="702" spans="1:14" ht="12" x14ac:dyDescent="0.25">
      <c r="A702" s="35" t="s">
        <v>1803</v>
      </c>
      <c r="B702" s="35" t="s">
        <v>1804</v>
      </c>
      <c r="C702" s="10" t="s">
        <v>161</v>
      </c>
      <c r="D702" s="10" t="s">
        <v>135</v>
      </c>
      <c r="E702" s="10" t="s">
        <v>530</v>
      </c>
      <c r="F702" s="10" t="s">
        <v>157</v>
      </c>
      <c r="G702" s="32" t="str">
        <f t="shared" si="45"/>
        <v>5.28</v>
      </c>
      <c r="H702" s="32" t="str">
        <f t="shared" si="46"/>
        <v>5.28.21</v>
      </c>
      <c r="I702" s="32" t="str">
        <f>VLOOKUP(C702,Hovedkonto!$C$2:$E$11,3,FALSE)</f>
        <v>Sociale opgaver og beskæftigelse</v>
      </c>
      <c r="J702" s="32" t="str">
        <f>VLOOKUP(G702,Hovedfunktion!$E$2:$G$93,3,FALSE)</f>
        <v xml:space="preserve">TILBUD TIL BØRN OG UNGE MED SÆRLIGE BEHOV </v>
      </c>
      <c r="K702" s="32" t="str">
        <f>VLOOKUP(H702,Funktion!$G$2:$J$435,4,FALSE)</f>
        <v>Forebyggende foranstaltninger for børn og unge</v>
      </c>
      <c r="L702" s="32" t="str">
        <f>VLOOKUP(F702,Dranst!$C$2:$D$10,2,FALSE)</f>
        <v>Drift</v>
      </c>
      <c r="M702" s="10" t="s">
        <v>1137</v>
      </c>
      <c r="N702" s="3" t="s">
        <v>713</v>
      </c>
    </row>
    <row r="703" spans="1:14" ht="24" x14ac:dyDescent="0.25">
      <c r="A703" s="35" t="s">
        <v>1803</v>
      </c>
      <c r="B703" s="35" t="s">
        <v>1804</v>
      </c>
      <c r="C703" s="10" t="s">
        <v>161</v>
      </c>
      <c r="D703" s="10" t="s">
        <v>135</v>
      </c>
      <c r="E703" s="10" t="s">
        <v>530</v>
      </c>
      <c r="F703" s="10" t="s">
        <v>157</v>
      </c>
      <c r="G703" s="32" t="str">
        <f t="shared" si="45"/>
        <v>5.28</v>
      </c>
      <c r="H703" s="32" t="str">
        <f t="shared" si="46"/>
        <v>5.28.21</v>
      </c>
      <c r="I703" s="32" t="str">
        <f>VLOOKUP(C703,Hovedkonto!$C$2:$E$11,3,FALSE)</f>
        <v>Sociale opgaver og beskæftigelse</v>
      </c>
      <c r="J703" s="32" t="str">
        <f>VLOOKUP(G703,Hovedfunktion!$E$2:$G$93,3,FALSE)</f>
        <v xml:space="preserve">TILBUD TIL BØRN OG UNGE MED SÆRLIGE BEHOV </v>
      </c>
      <c r="K703" s="32" t="str">
        <f>VLOOKUP(H703,Funktion!$G$2:$J$435,4,FALSE)</f>
        <v>Forebyggende foranstaltninger for børn og unge</v>
      </c>
      <c r="L703" s="32" t="str">
        <f>VLOOKUP(F703,Dranst!$C$2:$D$10,2,FALSE)</f>
        <v>Drift</v>
      </c>
      <c r="M703" s="10" t="s">
        <v>1149</v>
      </c>
      <c r="N703" s="3" t="s">
        <v>714</v>
      </c>
    </row>
    <row r="704" spans="1:14" ht="24" x14ac:dyDescent="0.25">
      <c r="A704" s="35" t="s">
        <v>1803</v>
      </c>
      <c r="B704" s="35" t="s">
        <v>1804</v>
      </c>
      <c r="C704" s="10" t="s">
        <v>161</v>
      </c>
      <c r="D704" s="10" t="s">
        <v>135</v>
      </c>
      <c r="E704" s="10" t="s">
        <v>530</v>
      </c>
      <c r="F704" s="10" t="s">
        <v>157</v>
      </c>
      <c r="G704" s="32" t="str">
        <f t="shared" si="45"/>
        <v>5.28</v>
      </c>
      <c r="H704" s="32" t="str">
        <f t="shared" si="46"/>
        <v>5.28.21</v>
      </c>
      <c r="I704" s="32" t="str">
        <f>VLOOKUP(C704,Hovedkonto!$C$2:$E$11,3,FALSE)</f>
        <v>Sociale opgaver og beskæftigelse</v>
      </c>
      <c r="J704" s="32" t="str">
        <f>VLOOKUP(G704,Hovedfunktion!$E$2:$G$93,3,FALSE)</f>
        <v xml:space="preserve">TILBUD TIL BØRN OG UNGE MED SÆRLIGE BEHOV </v>
      </c>
      <c r="K704" s="32" t="str">
        <f>VLOOKUP(H704,Funktion!$G$2:$J$435,4,FALSE)</f>
        <v>Forebyggende foranstaltninger for børn og unge</v>
      </c>
      <c r="L704" s="32" t="str">
        <f>VLOOKUP(F704,Dranst!$C$2:$D$10,2,FALSE)</f>
        <v>Drift</v>
      </c>
      <c r="M704" s="10" t="s">
        <v>1150</v>
      </c>
      <c r="N704" s="3" t="s">
        <v>1383</v>
      </c>
    </row>
    <row r="705" spans="1:14" ht="24" x14ac:dyDescent="0.25">
      <c r="A705" s="35" t="s">
        <v>1803</v>
      </c>
      <c r="B705" s="35" t="s">
        <v>1804</v>
      </c>
      <c r="C705" s="10" t="s">
        <v>161</v>
      </c>
      <c r="D705" s="10" t="s">
        <v>135</v>
      </c>
      <c r="E705" s="10" t="s">
        <v>530</v>
      </c>
      <c r="F705" s="10" t="s">
        <v>157</v>
      </c>
      <c r="G705" s="32" t="str">
        <f t="shared" ref="G705:G707" si="49">CONCATENATE(C705,".",D705)</f>
        <v>5.28</v>
      </c>
      <c r="H705" s="32" t="str">
        <f t="shared" ref="H705:H707" si="50">CONCATENATE(C705,".",D705,".",E705)</f>
        <v>5.28.21</v>
      </c>
      <c r="I705" s="32" t="str">
        <f>VLOOKUP(C705,Hovedkonto!$C$2:$E$11,3,FALSE)</f>
        <v>Sociale opgaver og beskæftigelse</v>
      </c>
      <c r="J705" s="32" t="str">
        <f>VLOOKUP(G705,Hovedfunktion!$E$2:$G$93,3,FALSE)</f>
        <v xml:space="preserve">TILBUD TIL BØRN OG UNGE MED SÆRLIGE BEHOV </v>
      </c>
      <c r="K705" s="32" t="str">
        <f>VLOOKUP(H705,Funktion!$G$2:$J$435,4,FALSE)</f>
        <v>Forebyggende foranstaltninger for børn og unge</v>
      </c>
      <c r="L705" s="32" t="str">
        <f>VLOOKUP(F705,Dranst!$C$2:$D$10,2,FALSE)</f>
        <v>Drift</v>
      </c>
      <c r="M705" s="10" t="s">
        <v>1151</v>
      </c>
      <c r="N705" s="3" t="s">
        <v>715</v>
      </c>
    </row>
    <row r="706" spans="1:14" ht="12" x14ac:dyDescent="0.25">
      <c r="A706" s="35" t="s">
        <v>1803</v>
      </c>
      <c r="B706" s="35" t="s">
        <v>1804</v>
      </c>
      <c r="C706" s="10" t="s">
        <v>161</v>
      </c>
      <c r="D706" s="10" t="s">
        <v>135</v>
      </c>
      <c r="E706" s="10" t="s">
        <v>530</v>
      </c>
      <c r="F706" s="10" t="s">
        <v>157</v>
      </c>
      <c r="G706" s="32" t="str">
        <f t="shared" si="49"/>
        <v>5.28</v>
      </c>
      <c r="H706" s="32" t="str">
        <f t="shared" si="50"/>
        <v>5.28.21</v>
      </c>
      <c r="I706" s="32" t="str">
        <f>VLOOKUP(C706,Hovedkonto!$C$2:$E$11,3,FALSE)</f>
        <v>Sociale opgaver og beskæftigelse</v>
      </c>
      <c r="J706" s="32" t="str">
        <f>VLOOKUP(G706,Hovedfunktion!$E$2:$G$93,3,FALSE)</f>
        <v xml:space="preserve">TILBUD TIL BØRN OG UNGE MED SÆRLIGE BEHOV </v>
      </c>
      <c r="K706" s="32" t="str">
        <f>VLOOKUP(H706,Funktion!$G$2:$J$435,4,FALSE)</f>
        <v>Forebyggende foranstaltninger for børn og unge</v>
      </c>
      <c r="L706" s="32" t="str">
        <f>VLOOKUP(F706,Dranst!$C$2:$D$10,2,FALSE)</f>
        <v>Drift</v>
      </c>
      <c r="M706" s="10" t="s">
        <v>1152</v>
      </c>
      <c r="N706" s="3" t="s">
        <v>1426</v>
      </c>
    </row>
    <row r="707" spans="1:14" ht="12" x14ac:dyDescent="0.25">
      <c r="A707" s="35" t="s">
        <v>1803</v>
      </c>
      <c r="B707" s="35" t="s">
        <v>1804</v>
      </c>
      <c r="C707" s="10" t="s">
        <v>161</v>
      </c>
      <c r="D707" s="10" t="s">
        <v>135</v>
      </c>
      <c r="E707" s="10" t="s">
        <v>530</v>
      </c>
      <c r="F707" s="10" t="s">
        <v>157</v>
      </c>
      <c r="G707" s="32" t="str">
        <f t="shared" si="49"/>
        <v>5.28</v>
      </c>
      <c r="H707" s="32" t="str">
        <f t="shared" si="50"/>
        <v>5.28.21</v>
      </c>
      <c r="I707" s="32" t="str">
        <f>VLOOKUP(C707,Hovedkonto!$C$2:$E$11,3,FALSE)</f>
        <v>Sociale opgaver og beskæftigelse</v>
      </c>
      <c r="J707" s="32" t="str">
        <f>VLOOKUP(G707,Hovedfunktion!$E$2:$G$93,3,FALSE)</f>
        <v xml:space="preserve">TILBUD TIL BØRN OG UNGE MED SÆRLIGE BEHOV </v>
      </c>
      <c r="K707" s="32" t="str">
        <f>VLOOKUP(H707,Funktion!$G$2:$J$435,4,FALSE)</f>
        <v>Forebyggende foranstaltninger for børn og unge</v>
      </c>
      <c r="L707" s="32" t="str">
        <f>VLOOKUP(F707,Dranst!$C$2:$D$10,2,FALSE)</f>
        <v>Drift</v>
      </c>
      <c r="M707" s="10" t="s">
        <v>16</v>
      </c>
      <c r="N707" s="3" t="s">
        <v>1451</v>
      </c>
    </row>
    <row r="708" spans="1:14" ht="12" x14ac:dyDescent="0.25">
      <c r="A708" s="35" t="s">
        <v>1803</v>
      </c>
      <c r="B708" s="35" t="s">
        <v>1804</v>
      </c>
      <c r="C708" s="10" t="s">
        <v>161</v>
      </c>
      <c r="D708" s="10" t="s">
        <v>135</v>
      </c>
      <c r="E708" s="10" t="s">
        <v>530</v>
      </c>
      <c r="F708" s="10" t="s">
        <v>157</v>
      </c>
      <c r="G708" s="32" t="str">
        <f t="shared" si="45"/>
        <v>5.28</v>
      </c>
      <c r="H708" s="32" t="str">
        <f t="shared" si="46"/>
        <v>5.28.21</v>
      </c>
      <c r="I708" s="32" t="str">
        <f>VLOOKUP(C708,Hovedkonto!$C$2:$E$11,3,FALSE)</f>
        <v>Sociale opgaver og beskæftigelse</v>
      </c>
      <c r="J708" s="32" t="str">
        <f>VLOOKUP(G708,Hovedfunktion!$E$2:$G$93,3,FALSE)</f>
        <v xml:space="preserve">TILBUD TIL BØRN OG UNGE MED SÆRLIGE BEHOV </v>
      </c>
      <c r="K708" s="32" t="str">
        <f>VLOOKUP(H708,Funktion!$G$2:$J$435,4,FALSE)</f>
        <v>Forebyggende foranstaltninger for børn og unge</v>
      </c>
      <c r="L708" s="32" t="str">
        <f>VLOOKUP(F708,Dranst!$C$2:$D$10,2,FALSE)</f>
        <v>Drift</v>
      </c>
      <c r="M708" s="10" t="s">
        <v>1153</v>
      </c>
      <c r="N708" s="3" t="s">
        <v>1944</v>
      </c>
    </row>
    <row r="709" spans="1:14" ht="12" x14ac:dyDescent="0.25">
      <c r="A709" s="35" t="s">
        <v>1803</v>
      </c>
      <c r="B709" s="35" t="s">
        <v>1804</v>
      </c>
      <c r="C709" s="10" t="s">
        <v>161</v>
      </c>
      <c r="D709" s="10" t="s">
        <v>135</v>
      </c>
      <c r="E709" s="10" t="s">
        <v>530</v>
      </c>
      <c r="F709" s="10" t="s">
        <v>157</v>
      </c>
      <c r="G709" s="32" t="str">
        <f t="shared" si="45"/>
        <v>5.28</v>
      </c>
      <c r="H709" s="32" t="str">
        <f t="shared" si="46"/>
        <v>5.28.21</v>
      </c>
      <c r="I709" s="32" t="str">
        <f>VLOOKUP(C709,Hovedkonto!$C$2:$E$11,3,FALSE)</f>
        <v>Sociale opgaver og beskæftigelse</v>
      </c>
      <c r="J709" s="32" t="str">
        <f>VLOOKUP(G709,Hovedfunktion!$E$2:$G$93,3,FALSE)</f>
        <v xml:space="preserve">TILBUD TIL BØRN OG UNGE MED SÆRLIGE BEHOV </v>
      </c>
      <c r="K709" s="32" t="str">
        <f>VLOOKUP(H709,Funktion!$G$2:$J$435,4,FALSE)</f>
        <v>Forebyggende foranstaltninger for børn og unge</v>
      </c>
      <c r="L709" s="32" t="str">
        <f>VLOOKUP(F709,Dranst!$C$2:$D$10,2,FALSE)</f>
        <v>Drift</v>
      </c>
      <c r="M709" s="10" t="s">
        <v>1156</v>
      </c>
      <c r="N709" s="3" t="s">
        <v>1945</v>
      </c>
    </row>
    <row r="710" spans="1:14" ht="12" x14ac:dyDescent="0.25">
      <c r="A710" s="35" t="s">
        <v>1803</v>
      </c>
      <c r="B710" s="35" t="s">
        <v>1804</v>
      </c>
      <c r="C710" s="10" t="s">
        <v>161</v>
      </c>
      <c r="D710" s="10" t="s">
        <v>135</v>
      </c>
      <c r="E710" s="10" t="s">
        <v>530</v>
      </c>
      <c r="F710" s="10" t="s">
        <v>157</v>
      </c>
      <c r="G710" s="32" t="str">
        <f t="shared" si="45"/>
        <v>5.28</v>
      </c>
      <c r="H710" s="32" t="str">
        <f t="shared" si="46"/>
        <v>5.28.21</v>
      </c>
      <c r="I710" s="32" t="str">
        <f>VLOOKUP(C710,Hovedkonto!$C$2:$E$11,3,FALSE)</f>
        <v>Sociale opgaver og beskæftigelse</v>
      </c>
      <c r="J710" s="32" t="str">
        <f>VLOOKUP(G710,Hovedfunktion!$E$2:$G$93,3,FALSE)</f>
        <v xml:space="preserve">TILBUD TIL BØRN OG UNGE MED SÆRLIGE BEHOV </v>
      </c>
      <c r="K710" s="32" t="str">
        <f>VLOOKUP(H710,Funktion!$G$2:$J$435,4,FALSE)</f>
        <v>Forebyggende foranstaltninger for børn og unge</v>
      </c>
      <c r="L710" s="32" t="str">
        <f>VLOOKUP(F710,Dranst!$C$2:$D$10,2,FALSE)</f>
        <v>Drift</v>
      </c>
      <c r="M710" s="10" t="s">
        <v>1158</v>
      </c>
      <c r="N710" s="3" t="s">
        <v>1946</v>
      </c>
    </row>
    <row r="711" spans="1:14" ht="12" x14ac:dyDescent="0.25">
      <c r="A711" s="35" t="s">
        <v>1803</v>
      </c>
      <c r="B711" s="35" t="s">
        <v>1804</v>
      </c>
      <c r="C711" s="10" t="s">
        <v>161</v>
      </c>
      <c r="D711" s="10" t="s">
        <v>135</v>
      </c>
      <c r="E711" s="10" t="s">
        <v>530</v>
      </c>
      <c r="F711" s="10" t="s">
        <v>157</v>
      </c>
      <c r="G711" s="32" t="str">
        <f t="shared" si="45"/>
        <v>5.28</v>
      </c>
      <c r="H711" s="32" t="str">
        <f t="shared" si="46"/>
        <v>5.28.21</v>
      </c>
      <c r="I711" s="32" t="str">
        <f>VLOOKUP(C711,Hovedkonto!$C$2:$E$11,3,FALSE)</f>
        <v>Sociale opgaver og beskæftigelse</v>
      </c>
      <c r="J711" s="32" t="str">
        <f>VLOOKUP(G711,Hovedfunktion!$E$2:$G$93,3,FALSE)</f>
        <v xml:space="preserve">TILBUD TIL BØRN OG UNGE MED SÆRLIGE BEHOV </v>
      </c>
      <c r="K711" s="32" t="str">
        <f>VLOOKUP(H711,Funktion!$G$2:$J$435,4,FALSE)</f>
        <v>Forebyggende foranstaltninger for børn og unge</v>
      </c>
      <c r="L711" s="32" t="str">
        <f>VLOOKUP(F711,Dranst!$C$2:$D$10,2,FALSE)</f>
        <v>Drift</v>
      </c>
      <c r="M711" s="10" t="s">
        <v>1203</v>
      </c>
      <c r="N711" s="3" t="s">
        <v>1204</v>
      </c>
    </row>
    <row r="712" spans="1:14" ht="12" x14ac:dyDescent="0.25">
      <c r="A712" s="35" t="s">
        <v>1803</v>
      </c>
      <c r="B712" s="35" t="s">
        <v>1804</v>
      </c>
      <c r="C712" s="10" t="s">
        <v>161</v>
      </c>
      <c r="D712" s="10" t="s">
        <v>135</v>
      </c>
      <c r="E712" s="10" t="s">
        <v>530</v>
      </c>
      <c r="F712" s="10" t="s">
        <v>158</v>
      </c>
      <c r="G712" s="32" t="str">
        <f t="shared" ref="G712:G714" si="51">CONCATENATE(C712,".",D712)</f>
        <v>5.28</v>
      </c>
      <c r="H712" s="32" t="str">
        <f t="shared" ref="H712:H714" si="52">CONCATENATE(C712,".",D712,".",E712)</f>
        <v>5.28.21</v>
      </c>
      <c r="I712" s="32" t="str">
        <f>VLOOKUP(C712,Hovedkonto!$C$2:$E$11,3,FALSE)</f>
        <v>Sociale opgaver og beskæftigelse</v>
      </c>
      <c r="J712" s="32" t="str">
        <f>VLOOKUP(G712,Hovedfunktion!$E$2:$G$93,3,FALSE)</f>
        <v xml:space="preserve">TILBUD TIL BØRN OG UNGE MED SÆRLIGE BEHOV </v>
      </c>
      <c r="K712" s="32" t="str">
        <f>VLOOKUP(H712,Funktion!$G$2:$J$435,4,FALSE)</f>
        <v>Forebyggende foranstaltninger for børn og unge</v>
      </c>
      <c r="L712" s="32" t="str">
        <f>VLOOKUP(F712,Dranst!$C$2:$D$10,2,FALSE)</f>
        <v>Statsrefusion</v>
      </c>
      <c r="M712" s="10" t="s">
        <v>1136</v>
      </c>
      <c r="N712" s="3" t="s">
        <v>703</v>
      </c>
    </row>
    <row r="713" spans="1:14" ht="12" x14ac:dyDescent="0.25">
      <c r="A713" s="35" t="s">
        <v>1803</v>
      </c>
      <c r="B713" s="35" t="s">
        <v>1804</v>
      </c>
      <c r="C713" s="10" t="s">
        <v>161</v>
      </c>
      <c r="D713" s="10" t="s">
        <v>135</v>
      </c>
      <c r="E713" s="10" t="s">
        <v>530</v>
      </c>
      <c r="F713" s="10" t="s">
        <v>158</v>
      </c>
      <c r="G713" s="32" t="str">
        <f t="shared" si="51"/>
        <v>5.28</v>
      </c>
      <c r="H713" s="32" t="str">
        <f t="shared" si="52"/>
        <v>5.28.21</v>
      </c>
      <c r="I713" s="32" t="str">
        <f>VLOOKUP(C713,Hovedkonto!$C$2:$E$11,3,FALSE)</f>
        <v>Sociale opgaver og beskæftigelse</v>
      </c>
      <c r="J713" s="32" t="str">
        <f>VLOOKUP(G713,Hovedfunktion!$E$2:$G$93,3,FALSE)</f>
        <v xml:space="preserve">TILBUD TIL BØRN OG UNGE MED SÆRLIGE BEHOV </v>
      </c>
      <c r="K713" s="32" t="str">
        <f>VLOOKUP(H713,Funktion!$G$2:$J$435,4,FALSE)</f>
        <v>Forebyggende foranstaltninger for børn og unge</v>
      </c>
      <c r="L713" s="32" t="str">
        <f>VLOOKUP(F713,Dranst!$C$2:$D$10,2,FALSE)</f>
        <v>Statsrefusion</v>
      </c>
      <c r="M713" s="10" t="s">
        <v>1138</v>
      </c>
      <c r="N713" s="3" t="s">
        <v>704</v>
      </c>
    </row>
    <row r="714" spans="1:14" ht="12" x14ac:dyDescent="0.25">
      <c r="A714" s="35" t="s">
        <v>1803</v>
      </c>
      <c r="B714" s="35" t="s">
        <v>1804</v>
      </c>
      <c r="C714" s="10" t="s">
        <v>161</v>
      </c>
      <c r="D714" s="10" t="s">
        <v>135</v>
      </c>
      <c r="E714" s="10" t="s">
        <v>530</v>
      </c>
      <c r="F714" s="10" t="s">
        <v>158</v>
      </c>
      <c r="G714" s="32" t="str">
        <f t="shared" si="51"/>
        <v>5.28</v>
      </c>
      <c r="H714" s="32" t="str">
        <f t="shared" si="52"/>
        <v>5.28.21</v>
      </c>
      <c r="I714" s="32" t="str">
        <f>VLOOKUP(C714,Hovedkonto!$C$2:$E$11,3,FALSE)</f>
        <v>Sociale opgaver og beskæftigelse</v>
      </c>
      <c r="J714" s="32" t="str">
        <f>VLOOKUP(G714,Hovedfunktion!$E$2:$G$93,3,FALSE)</f>
        <v xml:space="preserve">TILBUD TIL BØRN OG UNGE MED SÆRLIGE BEHOV </v>
      </c>
      <c r="K714" s="32" t="str">
        <f>VLOOKUP(H714,Funktion!$G$2:$J$435,4,FALSE)</f>
        <v>Forebyggende foranstaltninger for børn og unge</v>
      </c>
      <c r="L714" s="32" t="str">
        <f>VLOOKUP(F714,Dranst!$C$2:$D$10,2,FALSE)</f>
        <v>Statsrefusion</v>
      </c>
      <c r="M714" s="10" t="s">
        <v>1139</v>
      </c>
      <c r="N714" s="3" t="s">
        <v>686</v>
      </c>
    </row>
    <row r="715" spans="1:14" ht="12" x14ac:dyDescent="0.25">
      <c r="A715" s="35" t="s">
        <v>1803</v>
      </c>
      <c r="B715" s="35" t="s">
        <v>1804</v>
      </c>
      <c r="C715" s="10" t="s">
        <v>161</v>
      </c>
      <c r="D715" s="10" t="s">
        <v>135</v>
      </c>
      <c r="E715" s="10" t="s">
        <v>530</v>
      </c>
      <c r="F715" s="10" t="s">
        <v>158</v>
      </c>
      <c r="G715" s="32" t="str">
        <f t="shared" si="45"/>
        <v>5.28</v>
      </c>
      <c r="H715" s="32" t="str">
        <f t="shared" si="46"/>
        <v>5.28.21</v>
      </c>
      <c r="I715" s="32" t="str">
        <f>VLOOKUP(C715,Hovedkonto!$C$2:$E$11,3,FALSE)</f>
        <v>Sociale opgaver og beskæftigelse</v>
      </c>
      <c r="J715" s="32" t="str">
        <f>VLOOKUP(G715,Hovedfunktion!$E$2:$G$93,3,FALSE)</f>
        <v xml:space="preserve">TILBUD TIL BØRN OG UNGE MED SÆRLIGE BEHOV </v>
      </c>
      <c r="K715" s="32" t="str">
        <f>VLOOKUP(H715,Funktion!$G$2:$J$435,4,FALSE)</f>
        <v>Forebyggende foranstaltninger for børn og unge</v>
      </c>
      <c r="L715" s="32" t="str">
        <f>VLOOKUP(F715,Dranst!$C$2:$D$10,2,FALSE)</f>
        <v>Statsrefusion</v>
      </c>
      <c r="M715" s="10" t="s">
        <v>1146</v>
      </c>
      <c r="N715" s="3" t="s">
        <v>1942</v>
      </c>
    </row>
    <row r="716" spans="1:14" ht="12" x14ac:dyDescent="0.25">
      <c r="A716" s="35" t="s">
        <v>1803</v>
      </c>
      <c r="B716" s="35" t="s">
        <v>1804</v>
      </c>
      <c r="C716" s="10" t="s">
        <v>161</v>
      </c>
      <c r="D716" s="10" t="s">
        <v>135</v>
      </c>
      <c r="E716" s="10" t="s">
        <v>530</v>
      </c>
      <c r="F716" s="10" t="s">
        <v>158</v>
      </c>
      <c r="G716" s="32" t="str">
        <f t="shared" ref="G716:G788" si="53">CONCATENATE(C716,".",D716)</f>
        <v>5.28</v>
      </c>
      <c r="H716" s="32" t="str">
        <f t="shared" ref="H716:H788" si="54">CONCATENATE(C716,".",D716,".",E716)</f>
        <v>5.28.21</v>
      </c>
      <c r="I716" s="32" t="str">
        <f>VLOOKUP(C716,Hovedkonto!$C$2:$E$11,3,FALSE)</f>
        <v>Sociale opgaver og beskæftigelse</v>
      </c>
      <c r="J716" s="32" t="str">
        <f>VLOOKUP(G716,Hovedfunktion!$E$2:$G$93,3,FALSE)</f>
        <v xml:space="preserve">TILBUD TIL BØRN OG UNGE MED SÆRLIGE BEHOV </v>
      </c>
      <c r="K716" s="32" t="str">
        <f>VLOOKUP(H716,Funktion!$G$2:$J$435,4,FALSE)</f>
        <v>Forebyggende foranstaltninger for børn og unge</v>
      </c>
      <c r="L716" s="32" t="str">
        <f>VLOOKUP(F716,Dranst!$C$2:$D$10,2,FALSE)</f>
        <v>Statsrefusion</v>
      </c>
      <c r="M716" s="10" t="s">
        <v>1147</v>
      </c>
      <c r="N716" s="3" t="s">
        <v>1943</v>
      </c>
    </row>
    <row r="717" spans="1:14" ht="12" x14ac:dyDescent="0.25">
      <c r="A717" s="35" t="s">
        <v>1803</v>
      </c>
      <c r="B717" s="35" t="s">
        <v>1804</v>
      </c>
      <c r="C717" s="10" t="s">
        <v>161</v>
      </c>
      <c r="D717" s="10" t="s">
        <v>135</v>
      </c>
      <c r="E717" s="10" t="s">
        <v>530</v>
      </c>
      <c r="F717" s="10" t="s">
        <v>158</v>
      </c>
      <c r="G717" s="32" t="str">
        <f t="shared" si="53"/>
        <v>5.28</v>
      </c>
      <c r="H717" s="32" t="str">
        <f t="shared" si="54"/>
        <v>5.28.21</v>
      </c>
      <c r="I717" s="32" t="str">
        <f>VLOOKUP(C717,Hovedkonto!$C$2:$E$11,3,FALSE)</f>
        <v>Sociale opgaver og beskæftigelse</v>
      </c>
      <c r="J717" s="32" t="str">
        <f>VLOOKUP(G717,Hovedfunktion!$E$2:$G$93,3,FALSE)</f>
        <v xml:space="preserve">TILBUD TIL BØRN OG UNGE MED SÆRLIGE BEHOV </v>
      </c>
      <c r="K717" s="32" t="str">
        <f>VLOOKUP(H717,Funktion!$G$2:$J$435,4,FALSE)</f>
        <v>Forebyggende foranstaltninger for børn og unge</v>
      </c>
      <c r="L717" s="32" t="str">
        <f>VLOOKUP(F717,Dranst!$C$2:$D$10,2,FALSE)</f>
        <v>Statsrefusion</v>
      </c>
      <c r="M717" s="10" t="s">
        <v>1148</v>
      </c>
      <c r="N717" s="3" t="s">
        <v>1947</v>
      </c>
    </row>
    <row r="718" spans="1:14" ht="12" x14ac:dyDescent="0.25">
      <c r="A718" s="35" t="s">
        <v>1803</v>
      </c>
      <c r="B718" s="35" t="s">
        <v>1804</v>
      </c>
      <c r="C718" s="10" t="s">
        <v>161</v>
      </c>
      <c r="D718" s="10" t="s">
        <v>135</v>
      </c>
      <c r="E718" s="10" t="s">
        <v>530</v>
      </c>
      <c r="F718" s="10" t="s">
        <v>159</v>
      </c>
      <c r="G718" s="32" t="str">
        <f t="shared" si="53"/>
        <v>5.28</v>
      </c>
      <c r="H718" s="32" t="str">
        <f t="shared" si="54"/>
        <v>5.28.21</v>
      </c>
      <c r="I718" s="32" t="str">
        <f>VLOOKUP(C718,Hovedkonto!$C$2:$E$11,3,FALSE)</f>
        <v>Sociale opgaver og beskæftigelse</v>
      </c>
      <c r="J718" s="32" t="str">
        <f>VLOOKUP(G718,Hovedfunktion!$E$2:$G$93,3,FALSE)</f>
        <v xml:space="preserve">TILBUD TIL BØRN OG UNGE MED SÆRLIGE BEHOV </v>
      </c>
      <c r="K718" s="32" t="str">
        <f>VLOOKUP(H718,Funktion!$G$2:$J$435,4,FALSE)</f>
        <v>Forebyggende foranstaltninger for børn og unge</v>
      </c>
      <c r="L718" s="32" t="str">
        <f>VLOOKUP(F718,Dranst!$C$2:$D$10,2,FALSE)</f>
        <v>Anlæg</v>
      </c>
      <c r="M718" s="10" t="s">
        <v>1136</v>
      </c>
      <c r="N718" s="3" t="str">
        <f>IF(M718="001","Anlægstilskud", IF(M718="010","Køb/salg af jord",  IF(M718="015","Køb/salg af bygninger", "Uforvent grupperingskode")))</f>
        <v>Anlægstilskud</v>
      </c>
    </row>
    <row r="719" spans="1:14" ht="12" x14ac:dyDescent="0.25">
      <c r="A719" s="35" t="s">
        <v>1803</v>
      </c>
      <c r="B719" s="35" t="s">
        <v>1804</v>
      </c>
      <c r="C719" s="10" t="s">
        <v>161</v>
      </c>
      <c r="D719" s="10" t="s">
        <v>135</v>
      </c>
      <c r="E719" s="10" t="s">
        <v>530</v>
      </c>
      <c r="F719" s="10" t="s">
        <v>159</v>
      </c>
      <c r="G719" s="32" t="str">
        <f t="shared" si="53"/>
        <v>5.28</v>
      </c>
      <c r="H719" s="32" t="str">
        <f t="shared" si="54"/>
        <v>5.28.21</v>
      </c>
      <c r="I719" s="32" t="str">
        <f>VLOOKUP(C719,Hovedkonto!$C$2:$E$11,3,FALSE)</f>
        <v>Sociale opgaver og beskæftigelse</v>
      </c>
      <c r="J719" s="32" t="str">
        <f>VLOOKUP(G719,Hovedfunktion!$E$2:$G$93,3,FALSE)</f>
        <v xml:space="preserve">TILBUD TIL BØRN OG UNGE MED SÆRLIGE BEHOV </v>
      </c>
      <c r="K719" s="32" t="str">
        <f>VLOOKUP(H719,Funktion!$G$2:$J$435,4,FALSE)</f>
        <v>Forebyggende foranstaltninger for børn og unge</v>
      </c>
      <c r="L719" s="32" t="str">
        <f>VLOOKUP(F719,Dranst!$C$2:$D$10,2,FALSE)</f>
        <v>Anlæg</v>
      </c>
      <c r="M719" s="10" t="s">
        <v>1137</v>
      </c>
      <c r="N719" s="3" t="str">
        <f>IF(M719="001","Anlægstilskud", IF(M719="010","Køb/salg af jord",  IF(M719="015","Køb/salg af bygninger", "Uforvent grupperingskode")))</f>
        <v>Køb/salg af jord</v>
      </c>
    </row>
    <row r="720" spans="1:14" ht="12" x14ac:dyDescent="0.25">
      <c r="A720" s="35" t="s">
        <v>1803</v>
      </c>
      <c r="B720" s="35" t="s">
        <v>1804</v>
      </c>
      <c r="C720" s="10" t="s">
        <v>161</v>
      </c>
      <c r="D720" s="10" t="s">
        <v>135</v>
      </c>
      <c r="E720" s="10" t="s">
        <v>530</v>
      </c>
      <c r="F720" s="10" t="s">
        <v>159</v>
      </c>
      <c r="G720" s="32" t="str">
        <f t="shared" si="53"/>
        <v>5.28</v>
      </c>
      <c r="H720" s="32" t="str">
        <f t="shared" si="54"/>
        <v>5.28.21</v>
      </c>
      <c r="I720" s="32" t="str">
        <f>VLOOKUP(C720,Hovedkonto!$C$2:$E$11,3,FALSE)</f>
        <v>Sociale opgaver og beskæftigelse</v>
      </c>
      <c r="J720" s="32" t="str">
        <f>VLOOKUP(G720,Hovedfunktion!$E$2:$G$93,3,FALSE)</f>
        <v xml:space="preserve">TILBUD TIL BØRN OG UNGE MED SÆRLIGE BEHOV </v>
      </c>
      <c r="K720" s="32" t="str">
        <f>VLOOKUP(H720,Funktion!$G$2:$J$435,4,FALSE)</f>
        <v>Forebyggende foranstaltninger for børn og unge</v>
      </c>
      <c r="L720" s="32" t="str">
        <f>VLOOKUP(F720,Dranst!$C$2:$D$10,2,FALSE)</f>
        <v>Anlæg</v>
      </c>
      <c r="M720" s="10" t="s">
        <v>16</v>
      </c>
      <c r="N720" s="3" t="str">
        <f>IF(M720="001","Anlægstilskud", IF(M720="010","Køb/salg af jord",  IF(M720="015","Køb/salg af bygninger", "Uforvent grupperingskode")))</f>
        <v>Køb/salg af bygninger</v>
      </c>
    </row>
    <row r="721" spans="1:14" ht="12" x14ac:dyDescent="0.25">
      <c r="A721" s="35" t="s">
        <v>1803</v>
      </c>
      <c r="B721" s="35" t="s">
        <v>1804</v>
      </c>
      <c r="C721" s="10" t="s">
        <v>161</v>
      </c>
      <c r="D721" s="10" t="s">
        <v>135</v>
      </c>
      <c r="E721" s="10" t="s">
        <v>133</v>
      </c>
      <c r="F721" s="10" t="s">
        <v>157</v>
      </c>
      <c r="G721" s="32" t="str">
        <f t="shared" si="53"/>
        <v>5.28</v>
      </c>
      <c r="H721" s="32" t="str">
        <f t="shared" si="54"/>
        <v>5.28.22</v>
      </c>
      <c r="I721" s="32" t="str">
        <f>VLOOKUP(C721,Hovedkonto!$C$2:$E$11,3,FALSE)</f>
        <v>Sociale opgaver og beskæftigelse</v>
      </c>
      <c r="J721" s="32" t="str">
        <f>VLOOKUP(G721,Hovedfunktion!$E$2:$G$93,3,FALSE)</f>
        <v xml:space="preserve">TILBUD TIL BØRN OG UNGE MED SÆRLIGE BEHOV </v>
      </c>
      <c r="K721" s="32" t="str">
        <f>VLOOKUP(H721,Funktion!$G$2:$J$435,4,FALSE)</f>
        <v>Plejefamilier</v>
      </c>
      <c r="L721" s="32" t="str">
        <f>VLOOKUP(F721,Dranst!$C$2:$D$10,2,FALSE)</f>
        <v>Drift</v>
      </c>
      <c r="M721" s="10" t="s">
        <v>1136</v>
      </c>
      <c r="N721" s="3" t="s">
        <v>1521</v>
      </c>
    </row>
    <row r="722" spans="1:14" ht="12" x14ac:dyDescent="0.25">
      <c r="A722" s="35" t="s">
        <v>1803</v>
      </c>
      <c r="B722" s="35" t="s">
        <v>1804</v>
      </c>
      <c r="C722" s="10" t="s">
        <v>161</v>
      </c>
      <c r="D722" s="10" t="s">
        <v>135</v>
      </c>
      <c r="E722" s="10" t="s">
        <v>133</v>
      </c>
      <c r="F722" s="10" t="s">
        <v>157</v>
      </c>
      <c r="G722" s="32" t="str">
        <f t="shared" si="53"/>
        <v>5.28</v>
      </c>
      <c r="H722" s="32" t="str">
        <f t="shared" si="54"/>
        <v>5.28.22</v>
      </c>
      <c r="I722" s="32" t="str">
        <f>VLOOKUP(C722,Hovedkonto!$C$2:$E$11,3,FALSE)</f>
        <v>Sociale opgaver og beskæftigelse</v>
      </c>
      <c r="J722" s="32" t="str">
        <f>VLOOKUP(G722,Hovedfunktion!$E$2:$G$93,3,FALSE)</f>
        <v xml:space="preserve">TILBUD TIL BØRN OG UNGE MED SÆRLIGE BEHOV </v>
      </c>
      <c r="K722" s="32" t="str">
        <f>VLOOKUP(H722,Funktion!$G$2:$J$435,4,FALSE)</f>
        <v>Plejefamilier</v>
      </c>
      <c r="L722" s="32" t="str">
        <f>VLOOKUP(F722,Dranst!$C$2:$D$10,2,FALSE)</f>
        <v>Drift</v>
      </c>
      <c r="M722" s="10" t="s">
        <v>1138</v>
      </c>
      <c r="N722" s="3" t="s">
        <v>1522</v>
      </c>
    </row>
    <row r="723" spans="1:14" ht="12" x14ac:dyDescent="0.25">
      <c r="A723" s="35" t="s">
        <v>1803</v>
      </c>
      <c r="B723" s="35" t="s">
        <v>1804</v>
      </c>
      <c r="C723" s="10" t="s">
        <v>161</v>
      </c>
      <c r="D723" s="10" t="s">
        <v>135</v>
      </c>
      <c r="E723" s="10" t="s">
        <v>133</v>
      </c>
      <c r="F723" s="10" t="s">
        <v>157</v>
      </c>
      <c r="G723" s="32" t="str">
        <f t="shared" si="53"/>
        <v>5.28</v>
      </c>
      <c r="H723" s="32" t="str">
        <f t="shared" si="54"/>
        <v>5.28.22</v>
      </c>
      <c r="I723" s="32" t="str">
        <f>VLOOKUP(C723,Hovedkonto!$C$2:$E$11,3,FALSE)</f>
        <v>Sociale opgaver og beskæftigelse</v>
      </c>
      <c r="J723" s="32" t="str">
        <f>VLOOKUP(G723,Hovedfunktion!$E$2:$G$93,3,FALSE)</f>
        <v xml:space="preserve">TILBUD TIL BØRN OG UNGE MED SÆRLIGE BEHOV </v>
      </c>
      <c r="K723" s="32" t="str">
        <f>VLOOKUP(H723,Funktion!$G$2:$J$435,4,FALSE)</f>
        <v>Plejefamilier</v>
      </c>
      <c r="L723" s="32" t="str">
        <f>VLOOKUP(F723,Dranst!$C$2:$D$10,2,FALSE)</f>
        <v>Drift</v>
      </c>
      <c r="M723" s="10" t="s">
        <v>1139</v>
      </c>
      <c r="N723" s="3" t="s">
        <v>1523</v>
      </c>
    </row>
    <row r="724" spans="1:14" ht="12" x14ac:dyDescent="0.25">
      <c r="A724" s="35" t="s">
        <v>1803</v>
      </c>
      <c r="B724" s="35" t="s">
        <v>1804</v>
      </c>
      <c r="C724" s="10" t="s">
        <v>161</v>
      </c>
      <c r="D724" s="10" t="s">
        <v>135</v>
      </c>
      <c r="E724" s="10" t="s">
        <v>133</v>
      </c>
      <c r="F724" s="10" t="s">
        <v>157</v>
      </c>
      <c r="G724" s="32" t="str">
        <f t="shared" si="53"/>
        <v>5.28</v>
      </c>
      <c r="H724" s="32" t="str">
        <f t="shared" si="54"/>
        <v>5.28.22</v>
      </c>
      <c r="I724" s="32" t="str">
        <f>VLOOKUP(C724,Hovedkonto!$C$2:$E$11,3,FALSE)</f>
        <v>Sociale opgaver og beskæftigelse</v>
      </c>
      <c r="J724" s="32" t="str">
        <f>VLOOKUP(G724,Hovedfunktion!$E$2:$G$93,3,FALSE)</f>
        <v xml:space="preserve">TILBUD TIL BØRN OG UNGE MED SÆRLIGE BEHOV </v>
      </c>
      <c r="K724" s="32" t="str">
        <f>VLOOKUP(H724,Funktion!$G$2:$J$435,4,FALSE)</f>
        <v>Plejefamilier</v>
      </c>
      <c r="L724" s="32" t="str">
        <f>VLOOKUP(F724,Dranst!$C$2:$D$10,2,FALSE)</f>
        <v>Drift</v>
      </c>
      <c r="M724" s="10" t="s">
        <v>1142</v>
      </c>
      <c r="N724" s="3" t="s">
        <v>1524</v>
      </c>
    </row>
    <row r="725" spans="1:14" ht="12" x14ac:dyDescent="0.25">
      <c r="A725" s="35" t="s">
        <v>1803</v>
      </c>
      <c r="B725" s="35" t="s">
        <v>1804</v>
      </c>
      <c r="C725" s="10" t="s">
        <v>161</v>
      </c>
      <c r="D725" s="10" t="s">
        <v>135</v>
      </c>
      <c r="E725" s="10" t="s">
        <v>133</v>
      </c>
      <c r="F725" s="10" t="s">
        <v>157</v>
      </c>
      <c r="G725" s="32" t="str">
        <f t="shared" si="53"/>
        <v>5.28</v>
      </c>
      <c r="H725" s="32" t="str">
        <f t="shared" si="54"/>
        <v>5.28.22</v>
      </c>
      <c r="I725" s="32" t="str">
        <f>VLOOKUP(C725,Hovedkonto!$C$2:$E$11,3,FALSE)</f>
        <v>Sociale opgaver og beskæftigelse</v>
      </c>
      <c r="J725" s="32" t="str">
        <f>VLOOKUP(G725,Hovedfunktion!$E$2:$G$93,3,FALSE)</f>
        <v xml:space="preserve">TILBUD TIL BØRN OG UNGE MED SÆRLIGE BEHOV </v>
      </c>
      <c r="K725" s="32" t="str">
        <f>VLOOKUP(H725,Funktion!$G$2:$J$435,4,FALSE)</f>
        <v>Plejefamilier</v>
      </c>
      <c r="L725" s="32" t="str">
        <f>VLOOKUP(F725,Dranst!$C$2:$D$10,2,FALSE)</f>
        <v>Drift</v>
      </c>
      <c r="M725" s="10" t="s">
        <v>1144</v>
      </c>
      <c r="N725" s="3" t="s">
        <v>1525</v>
      </c>
    </row>
    <row r="726" spans="1:14" ht="12" x14ac:dyDescent="0.25">
      <c r="A726" s="35" t="s">
        <v>1803</v>
      </c>
      <c r="B726" s="35" t="s">
        <v>1804</v>
      </c>
      <c r="C726" s="10" t="s">
        <v>161</v>
      </c>
      <c r="D726" s="10" t="s">
        <v>135</v>
      </c>
      <c r="E726" s="10" t="s">
        <v>133</v>
      </c>
      <c r="F726" s="10" t="s">
        <v>157</v>
      </c>
      <c r="G726" s="32" t="str">
        <f t="shared" ref="G726" si="55">CONCATENATE(C726,".",D726)</f>
        <v>5.28</v>
      </c>
      <c r="H726" s="32" t="str">
        <f t="shared" ref="H726" si="56">CONCATENATE(C726,".",D726,".",E726)</f>
        <v>5.28.22</v>
      </c>
      <c r="I726" s="32" t="str">
        <f>VLOOKUP(C726,Hovedkonto!$C$2:$E$11,3,FALSE)</f>
        <v>Sociale opgaver og beskæftigelse</v>
      </c>
      <c r="J726" s="32" t="str">
        <f>VLOOKUP(G726,Hovedfunktion!$E$2:$G$93,3,FALSE)</f>
        <v xml:space="preserve">TILBUD TIL BØRN OG UNGE MED SÆRLIGE BEHOV </v>
      </c>
      <c r="K726" s="32" t="str">
        <f>VLOOKUP(H726,Funktion!$G$2:$J$435,4,FALSE)</f>
        <v>Plejefamilier</v>
      </c>
      <c r="L726" s="32" t="str">
        <f>VLOOKUP(F726,Dranst!$C$2:$D$10,2,FALSE)</f>
        <v>Drift</v>
      </c>
      <c r="M726" s="10" t="s">
        <v>1146</v>
      </c>
      <c r="N726" s="3" t="s">
        <v>1407</v>
      </c>
    </row>
    <row r="727" spans="1:14" ht="12" x14ac:dyDescent="0.25">
      <c r="A727" s="35" t="s">
        <v>1803</v>
      </c>
      <c r="B727" s="35" t="s">
        <v>1804</v>
      </c>
      <c r="C727" s="10" t="s">
        <v>161</v>
      </c>
      <c r="D727" s="10" t="s">
        <v>135</v>
      </c>
      <c r="E727" s="10" t="s">
        <v>133</v>
      </c>
      <c r="F727" s="10" t="s">
        <v>157</v>
      </c>
      <c r="G727" s="32" t="str">
        <f t="shared" si="53"/>
        <v>5.28</v>
      </c>
      <c r="H727" s="32" t="str">
        <f t="shared" si="54"/>
        <v>5.28.22</v>
      </c>
      <c r="I727" s="32" t="str">
        <f>VLOOKUP(C727,Hovedkonto!$C$2:$E$11,3,FALSE)</f>
        <v>Sociale opgaver og beskæftigelse</v>
      </c>
      <c r="J727" s="32" t="str">
        <f>VLOOKUP(G727,Hovedfunktion!$E$2:$G$93,3,FALSE)</f>
        <v xml:space="preserve">TILBUD TIL BØRN OG UNGE MED SÆRLIGE BEHOV </v>
      </c>
      <c r="K727" s="32" t="str">
        <f>VLOOKUP(H727,Funktion!$G$2:$J$435,4,FALSE)</f>
        <v>Plejefamilier</v>
      </c>
      <c r="L727" s="32" t="str">
        <f>VLOOKUP(F727,Dranst!$C$2:$D$10,2,FALSE)</f>
        <v>Drift</v>
      </c>
      <c r="M727" s="10" t="s">
        <v>1147</v>
      </c>
      <c r="N727" s="3" t="s">
        <v>1948</v>
      </c>
    </row>
    <row r="728" spans="1:14" ht="12" x14ac:dyDescent="0.25">
      <c r="A728" s="35" t="s">
        <v>1803</v>
      </c>
      <c r="B728" s="35" t="s">
        <v>1804</v>
      </c>
      <c r="C728" s="10" t="s">
        <v>161</v>
      </c>
      <c r="D728" s="10" t="s">
        <v>135</v>
      </c>
      <c r="E728" s="10" t="s">
        <v>133</v>
      </c>
      <c r="F728" s="10" t="s">
        <v>157</v>
      </c>
      <c r="G728" s="32" t="str">
        <f t="shared" si="53"/>
        <v>5.28</v>
      </c>
      <c r="H728" s="32" t="str">
        <f t="shared" si="54"/>
        <v>5.28.22</v>
      </c>
      <c r="I728" s="32" t="str">
        <f>VLOOKUP(C728,Hovedkonto!$C$2:$E$11,3,FALSE)</f>
        <v>Sociale opgaver og beskæftigelse</v>
      </c>
      <c r="J728" s="32" t="str">
        <f>VLOOKUP(G728,Hovedfunktion!$E$2:$G$93,3,FALSE)</f>
        <v xml:space="preserve">TILBUD TIL BØRN OG UNGE MED SÆRLIGE BEHOV </v>
      </c>
      <c r="K728" s="32" t="str">
        <f>VLOOKUP(H728,Funktion!$G$2:$J$435,4,FALSE)</f>
        <v>Plejefamilier</v>
      </c>
      <c r="L728" s="32" t="str">
        <f>VLOOKUP(F728,Dranst!$C$2:$D$10,2,FALSE)</f>
        <v>Drift</v>
      </c>
      <c r="M728" s="10" t="s">
        <v>1140</v>
      </c>
      <c r="N728" s="3" t="s">
        <v>702</v>
      </c>
    </row>
    <row r="729" spans="1:14" ht="12" x14ac:dyDescent="0.25">
      <c r="A729" s="35" t="s">
        <v>1803</v>
      </c>
      <c r="B729" s="35" t="s">
        <v>1804</v>
      </c>
      <c r="C729" s="10" t="s">
        <v>161</v>
      </c>
      <c r="D729" s="10" t="s">
        <v>135</v>
      </c>
      <c r="E729" s="10" t="s">
        <v>133</v>
      </c>
      <c r="F729" s="10" t="s">
        <v>158</v>
      </c>
      <c r="G729" s="32" t="str">
        <f t="shared" ref="G729:G730" si="57">CONCATENATE(C729,".",D729)</f>
        <v>5.28</v>
      </c>
      <c r="H729" s="32" t="str">
        <f t="shared" ref="H729:H730" si="58">CONCATENATE(C729,".",D729,".",E729)</f>
        <v>5.28.22</v>
      </c>
      <c r="I729" s="32" t="str">
        <f>VLOOKUP(C729,Hovedkonto!$C$2:$E$11,3,FALSE)</f>
        <v>Sociale opgaver og beskæftigelse</v>
      </c>
      <c r="J729" s="32" t="str">
        <f>VLOOKUP(G729,Hovedfunktion!$E$2:$G$93,3,FALSE)</f>
        <v xml:space="preserve">TILBUD TIL BØRN OG UNGE MED SÆRLIGE BEHOV </v>
      </c>
      <c r="K729" s="32" t="str">
        <f>VLOOKUP(H729,Funktion!$G$2:$J$435,4,FALSE)</f>
        <v>Plejefamilier</v>
      </c>
      <c r="L729" s="32" t="str">
        <f>VLOOKUP(F729,Dranst!$C$2:$D$10,2,FALSE)</f>
        <v>Statsrefusion</v>
      </c>
      <c r="M729" s="10" t="s">
        <v>1138</v>
      </c>
      <c r="N729" s="3" t="s">
        <v>1527</v>
      </c>
    </row>
    <row r="730" spans="1:14" ht="12" x14ac:dyDescent="0.25">
      <c r="A730" s="35" t="s">
        <v>1803</v>
      </c>
      <c r="B730" s="35" t="s">
        <v>1804</v>
      </c>
      <c r="C730" s="10" t="s">
        <v>161</v>
      </c>
      <c r="D730" s="10" t="s">
        <v>135</v>
      </c>
      <c r="E730" s="10" t="s">
        <v>133</v>
      </c>
      <c r="F730" s="10" t="s">
        <v>158</v>
      </c>
      <c r="G730" s="32" t="str">
        <f t="shared" si="57"/>
        <v>5.28</v>
      </c>
      <c r="H730" s="32" t="str">
        <f t="shared" si="58"/>
        <v>5.28.22</v>
      </c>
      <c r="I730" s="32" t="str">
        <f>VLOOKUP(C730,Hovedkonto!$C$2:$E$11,3,FALSE)</f>
        <v>Sociale opgaver og beskæftigelse</v>
      </c>
      <c r="J730" s="32" t="str">
        <f>VLOOKUP(G730,Hovedfunktion!$E$2:$G$93,3,FALSE)</f>
        <v xml:space="preserve">TILBUD TIL BØRN OG UNGE MED SÆRLIGE BEHOV </v>
      </c>
      <c r="K730" s="32" t="str">
        <f>VLOOKUP(H730,Funktion!$G$2:$J$435,4,FALSE)</f>
        <v>Plejefamilier</v>
      </c>
      <c r="L730" s="32" t="str">
        <f>VLOOKUP(F730,Dranst!$C$2:$D$10,2,FALSE)</f>
        <v>Statsrefusion</v>
      </c>
      <c r="M730" s="10" t="s">
        <v>1139</v>
      </c>
      <c r="N730" s="3" t="s">
        <v>686</v>
      </c>
    </row>
    <row r="731" spans="1:14" ht="12" x14ac:dyDescent="0.25">
      <c r="A731" s="35" t="s">
        <v>1803</v>
      </c>
      <c r="B731" s="35" t="s">
        <v>1804</v>
      </c>
      <c r="C731" s="10" t="s">
        <v>161</v>
      </c>
      <c r="D731" s="10" t="s">
        <v>135</v>
      </c>
      <c r="E731" s="10" t="s">
        <v>133</v>
      </c>
      <c r="F731" s="10" t="s">
        <v>158</v>
      </c>
      <c r="G731" s="32" t="str">
        <f t="shared" si="53"/>
        <v>5.28</v>
      </c>
      <c r="H731" s="32" t="str">
        <f t="shared" si="54"/>
        <v>5.28.22</v>
      </c>
      <c r="I731" s="32" t="str">
        <f>VLOOKUP(C731,Hovedkonto!$C$2:$E$11,3,FALSE)</f>
        <v>Sociale opgaver og beskæftigelse</v>
      </c>
      <c r="J731" s="32" t="str">
        <f>VLOOKUP(G731,Hovedfunktion!$E$2:$G$93,3,FALSE)</f>
        <v xml:space="preserve">TILBUD TIL BØRN OG UNGE MED SÆRLIGE BEHOV </v>
      </c>
      <c r="K731" s="32" t="str">
        <f>VLOOKUP(H731,Funktion!$G$2:$J$435,4,FALSE)</f>
        <v>Plejefamilier</v>
      </c>
      <c r="L731" s="32" t="str">
        <f>VLOOKUP(F731,Dranst!$C$2:$D$10,2,FALSE)</f>
        <v>Statsrefusion</v>
      </c>
      <c r="M731" s="10" t="s">
        <v>1146</v>
      </c>
      <c r="N731" s="3" t="s">
        <v>1942</v>
      </c>
    </row>
    <row r="732" spans="1:14" ht="12" x14ac:dyDescent="0.25">
      <c r="A732" s="35" t="s">
        <v>1803</v>
      </c>
      <c r="B732" s="35" t="s">
        <v>1804</v>
      </c>
      <c r="C732" s="10" t="s">
        <v>161</v>
      </c>
      <c r="D732" s="10" t="s">
        <v>135</v>
      </c>
      <c r="E732" s="10" t="s">
        <v>133</v>
      </c>
      <c r="F732" s="10" t="s">
        <v>158</v>
      </c>
      <c r="G732" s="32" t="str">
        <f t="shared" si="53"/>
        <v>5.28</v>
      </c>
      <c r="H732" s="32" t="str">
        <f t="shared" si="54"/>
        <v>5.28.22</v>
      </c>
      <c r="I732" s="32" t="str">
        <f>VLOOKUP(C732,Hovedkonto!$C$2:$E$11,3,FALSE)</f>
        <v>Sociale opgaver og beskæftigelse</v>
      </c>
      <c r="J732" s="32" t="str">
        <f>VLOOKUP(G732,Hovedfunktion!$E$2:$G$93,3,FALSE)</f>
        <v xml:space="preserve">TILBUD TIL BØRN OG UNGE MED SÆRLIGE BEHOV </v>
      </c>
      <c r="K732" s="32" t="str">
        <f>VLOOKUP(H732,Funktion!$G$2:$J$435,4,FALSE)</f>
        <v>Plejefamilier</v>
      </c>
      <c r="L732" s="32" t="str">
        <f>VLOOKUP(F732,Dranst!$C$2:$D$10,2,FALSE)</f>
        <v>Statsrefusion</v>
      </c>
      <c r="M732" s="10" t="s">
        <v>1147</v>
      </c>
      <c r="N732" s="3" t="s">
        <v>1943</v>
      </c>
    </row>
    <row r="733" spans="1:14" ht="12" x14ac:dyDescent="0.25">
      <c r="A733" s="35" t="s">
        <v>1803</v>
      </c>
      <c r="B733" s="35" t="s">
        <v>1804</v>
      </c>
      <c r="C733" s="10" t="s">
        <v>161</v>
      </c>
      <c r="D733" s="10" t="s">
        <v>135</v>
      </c>
      <c r="E733" s="10" t="s">
        <v>133</v>
      </c>
      <c r="F733" s="10" t="s">
        <v>159</v>
      </c>
      <c r="G733" s="32" t="str">
        <f t="shared" si="53"/>
        <v>5.28</v>
      </c>
      <c r="H733" s="32" t="str">
        <f t="shared" si="54"/>
        <v>5.28.22</v>
      </c>
      <c r="I733" s="32" t="str">
        <f>VLOOKUP(C733,Hovedkonto!$C$2:$E$11,3,FALSE)</f>
        <v>Sociale opgaver og beskæftigelse</v>
      </c>
      <c r="J733" s="32" t="str">
        <f>VLOOKUP(G733,Hovedfunktion!$E$2:$G$93,3,FALSE)</f>
        <v xml:space="preserve">TILBUD TIL BØRN OG UNGE MED SÆRLIGE BEHOV </v>
      </c>
      <c r="K733" s="32" t="str">
        <f>VLOOKUP(H733,Funktion!$G$2:$J$435,4,FALSE)</f>
        <v>Plejefamilier</v>
      </c>
      <c r="L733" s="32" t="str">
        <f>VLOOKUP(F733,Dranst!$C$2:$D$10,2,FALSE)</f>
        <v>Anlæg</v>
      </c>
      <c r="M733" s="10" t="s">
        <v>1136</v>
      </c>
      <c r="N733" s="3" t="str">
        <f>IF(M733="001","Anlægstilskud", IF(M733="010","Køb/salg af jord",  IF(M733="015","Køb/salg af bygninger", "Uforvent grupperingskode")))</f>
        <v>Anlægstilskud</v>
      </c>
    </row>
    <row r="734" spans="1:14" ht="12" x14ac:dyDescent="0.25">
      <c r="A734" s="35" t="s">
        <v>1803</v>
      </c>
      <c r="B734" s="35" t="s">
        <v>1804</v>
      </c>
      <c r="C734" s="10" t="s">
        <v>161</v>
      </c>
      <c r="D734" s="10" t="s">
        <v>135</v>
      </c>
      <c r="E734" s="10" t="s">
        <v>133</v>
      </c>
      <c r="F734" s="10" t="s">
        <v>159</v>
      </c>
      <c r="G734" s="32" t="str">
        <f t="shared" si="53"/>
        <v>5.28</v>
      </c>
      <c r="H734" s="32" t="str">
        <f t="shared" si="54"/>
        <v>5.28.22</v>
      </c>
      <c r="I734" s="32" t="str">
        <f>VLOOKUP(C734,Hovedkonto!$C$2:$E$11,3,FALSE)</f>
        <v>Sociale opgaver og beskæftigelse</v>
      </c>
      <c r="J734" s="32" t="str">
        <f>VLOOKUP(G734,Hovedfunktion!$E$2:$G$93,3,FALSE)</f>
        <v xml:space="preserve">TILBUD TIL BØRN OG UNGE MED SÆRLIGE BEHOV </v>
      </c>
      <c r="K734" s="32" t="str">
        <f>VLOOKUP(H734,Funktion!$G$2:$J$435,4,FALSE)</f>
        <v>Plejefamilier</v>
      </c>
      <c r="L734" s="32" t="str">
        <f>VLOOKUP(F734,Dranst!$C$2:$D$10,2,FALSE)</f>
        <v>Anlæg</v>
      </c>
      <c r="M734" s="10" t="s">
        <v>1137</v>
      </c>
      <c r="N734" s="3" t="str">
        <f>IF(M734="001","Anlægstilskud", IF(M734="010","Køb/salg af jord",  IF(M734="015","Køb/salg af bygninger", "Uforvent grupperingskode")))</f>
        <v>Køb/salg af jord</v>
      </c>
    </row>
    <row r="735" spans="1:14" ht="12" x14ac:dyDescent="0.25">
      <c r="A735" s="35" t="s">
        <v>1803</v>
      </c>
      <c r="B735" s="35" t="s">
        <v>1804</v>
      </c>
      <c r="C735" s="10" t="s">
        <v>161</v>
      </c>
      <c r="D735" s="10" t="s">
        <v>135</v>
      </c>
      <c r="E735" s="10" t="s">
        <v>133</v>
      </c>
      <c r="F735" s="10" t="s">
        <v>159</v>
      </c>
      <c r="G735" s="32" t="str">
        <f t="shared" si="53"/>
        <v>5.28</v>
      </c>
      <c r="H735" s="32" t="str">
        <f t="shared" si="54"/>
        <v>5.28.22</v>
      </c>
      <c r="I735" s="32" t="str">
        <f>VLOOKUP(C735,Hovedkonto!$C$2:$E$11,3,FALSE)</f>
        <v>Sociale opgaver og beskæftigelse</v>
      </c>
      <c r="J735" s="32" t="str">
        <f>VLOOKUP(G735,Hovedfunktion!$E$2:$G$93,3,FALSE)</f>
        <v xml:space="preserve">TILBUD TIL BØRN OG UNGE MED SÆRLIGE BEHOV </v>
      </c>
      <c r="K735" s="32" t="str">
        <f>VLOOKUP(H735,Funktion!$G$2:$J$435,4,FALSE)</f>
        <v>Plejefamilier</v>
      </c>
      <c r="L735" s="32" t="str">
        <f>VLOOKUP(F735,Dranst!$C$2:$D$10,2,FALSE)</f>
        <v>Anlæg</v>
      </c>
      <c r="M735" s="10" t="s">
        <v>16</v>
      </c>
      <c r="N735" s="3" t="str">
        <f>IF(M735="001","Anlægstilskud", IF(M735="010","Køb/salg af jord",  IF(M735="015","Køb/salg af bygninger", "Uforvent grupperingskode")))</f>
        <v>Køb/salg af bygninger</v>
      </c>
    </row>
    <row r="736" spans="1:14" ht="24" x14ac:dyDescent="0.25">
      <c r="A736" s="35" t="s">
        <v>1803</v>
      </c>
      <c r="B736" s="35" t="s">
        <v>1804</v>
      </c>
      <c r="C736" s="10" t="s">
        <v>161</v>
      </c>
      <c r="D736" s="10" t="s">
        <v>135</v>
      </c>
      <c r="E736" s="10" t="s">
        <v>516</v>
      </c>
      <c r="F736" s="10" t="s">
        <v>157</v>
      </c>
      <c r="G736" s="32" t="str">
        <f t="shared" si="53"/>
        <v>5.28</v>
      </c>
      <c r="H736" s="32" t="str">
        <f t="shared" si="54"/>
        <v>5.28.23</v>
      </c>
      <c r="I736" s="32" t="str">
        <f>VLOOKUP(C736,Hovedkonto!$C$2:$E$11,3,FALSE)</f>
        <v>Sociale opgaver og beskæftigelse</v>
      </c>
      <c r="J736" s="32" t="str">
        <f>VLOOKUP(G736,Hovedfunktion!$E$2:$G$93,3,FALSE)</f>
        <v xml:space="preserve">TILBUD TIL BØRN OG UNGE MED SÆRLIGE BEHOV </v>
      </c>
      <c r="K736" s="32" t="str">
        <f>VLOOKUP(H736,Funktion!$G$2:$J$435,4,FALSE)</f>
        <v>Døgninstitutioner for børn og unge</v>
      </c>
      <c r="L736" s="32" t="str">
        <f>VLOOKUP(F736,Dranst!$C$2:$D$10,2,FALSE)</f>
        <v>Drift</v>
      </c>
      <c r="M736" s="10" t="s">
        <v>1136</v>
      </c>
      <c r="N736" s="3" t="s">
        <v>1526</v>
      </c>
    </row>
    <row r="737" spans="1:14" ht="12" x14ac:dyDescent="0.25">
      <c r="A737" s="35" t="s">
        <v>1803</v>
      </c>
      <c r="B737" s="35" t="s">
        <v>1804</v>
      </c>
      <c r="C737" s="10" t="s">
        <v>161</v>
      </c>
      <c r="D737" s="10" t="s">
        <v>135</v>
      </c>
      <c r="E737" s="10" t="s">
        <v>516</v>
      </c>
      <c r="F737" s="10" t="s">
        <v>157</v>
      </c>
      <c r="G737" s="32" t="str">
        <f t="shared" si="53"/>
        <v>5.28</v>
      </c>
      <c r="H737" s="32" t="str">
        <f t="shared" si="54"/>
        <v>5.28.23</v>
      </c>
      <c r="I737" s="32" t="str">
        <f>VLOOKUP(C737,Hovedkonto!$C$2:$E$11,3,FALSE)</f>
        <v>Sociale opgaver og beskæftigelse</v>
      </c>
      <c r="J737" s="32" t="str">
        <f>VLOOKUP(G737,Hovedfunktion!$E$2:$G$93,3,FALSE)</f>
        <v xml:space="preserve">TILBUD TIL BØRN OG UNGE MED SÆRLIGE BEHOV </v>
      </c>
      <c r="K737" s="32" t="str">
        <f>VLOOKUP(H737,Funktion!$G$2:$J$435,4,FALSE)</f>
        <v>Døgninstitutioner for børn og unge</v>
      </c>
      <c r="L737" s="32" t="str">
        <f>VLOOKUP(F737,Dranst!$C$2:$D$10,2,FALSE)</f>
        <v>Drift</v>
      </c>
      <c r="M737" s="10" t="s">
        <v>1138</v>
      </c>
      <c r="N737" s="3" t="s">
        <v>1488</v>
      </c>
    </row>
    <row r="738" spans="1:14" ht="12" x14ac:dyDescent="0.25">
      <c r="A738" s="35" t="s">
        <v>1803</v>
      </c>
      <c r="B738" s="35" t="s">
        <v>1804</v>
      </c>
      <c r="C738" s="10" t="s">
        <v>161</v>
      </c>
      <c r="D738" s="10" t="s">
        <v>135</v>
      </c>
      <c r="E738" s="10" t="s">
        <v>516</v>
      </c>
      <c r="F738" s="10" t="s">
        <v>157</v>
      </c>
      <c r="G738" s="32" t="str">
        <f t="shared" si="53"/>
        <v>5.28</v>
      </c>
      <c r="H738" s="32" t="str">
        <f t="shared" si="54"/>
        <v>5.28.23</v>
      </c>
      <c r="I738" s="32" t="str">
        <f>VLOOKUP(C738,Hovedkonto!$C$2:$E$11,3,FALSE)</f>
        <v>Sociale opgaver og beskæftigelse</v>
      </c>
      <c r="J738" s="32" t="str">
        <f>VLOOKUP(G738,Hovedfunktion!$E$2:$G$93,3,FALSE)</f>
        <v xml:space="preserve">TILBUD TIL BØRN OG UNGE MED SÆRLIGE BEHOV </v>
      </c>
      <c r="K738" s="32" t="str">
        <f>VLOOKUP(H738,Funktion!$G$2:$J$435,4,FALSE)</f>
        <v>Døgninstitutioner for børn og unge</v>
      </c>
      <c r="L738" s="32" t="str">
        <f>VLOOKUP(F738,Dranst!$C$2:$D$10,2,FALSE)</f>
        <v>Drift</v>
      </c>
      <c r="M738" s="10" t="s">
        <v>1140</v>
      </c>
      <c r="N738" s="3" t="s">
        <v>716</v>
      </c>
    </row>
    <row r="739" spans="1:14" ht="12" x14ac:dyDescent="0.25">
      <c r="A739" s="35" t="s">
        <v>1803</v>
      </c>
      <c r="B739" s="35" t="s">
        <v>1804</v>
      </c>
      <c r="C739" s="10" t="s">
        <v>161</v>
      </c>
      <c r="D739" s="10" t="s">
        <v>135</v>
      </c>
      <c r="E739" s="10" t="s">
        <v>516</v>
      </c>
      <c r="F739" s="10" t="s">
        <v>157</v>
      </c>
      <c r="G739" s="32" t="str">
        <f t="shared" si="53"/>
        <v>5.28</v>
      </c>
      <c r="H739" s="32" t="str">
        <f t="shared" si="54"/>
        <v>5.28.23</v>
      </c>
      <c r="I739" s="32" t="str">
        <f>VLOOKUP(C739,Hovedkonto!$C$2:$E$11,3,FALSE)</f>
        <v>Sociale opgaver og beskæftigelse</v>
      </c>
      <c r="J739" s="32" t="str">
        <f>VLOOKUP(G739,Hovedfunktion!$E$2:$G$93,3,FALSE)</f>
        <v xml:space="preserve">TILBUD TIL BØRN OG UNGE MED SÆRLIGE BEHOV </v>
      </c>
      <c r="K739" s="32" t="str">
        <f>VLOOKUP(H739,Funktion!$G$2:$J$435,4,FALSE)</f>
        <v>Døgninstitutioner for børn og unge</v>
      </c>
      <c r="L739" s="32" t="str">
        <f>VLOOKUP(F739,Dranst!$C$2:$D$10,2,FALSE)</f>
        <v>Drift</v>
      </c>
      <c r="M739" s="10" t="s">
        <v>1203</v>
      </c>
      <c r="N739" s="3" t="s">
        <v>1204</v>
      </c>
    </row>
    <row r="740" spans="1:14" ht="12" x14ac:dyDescent="0.25">
      <c r="A740" s="35" t="s">
        <v>1803</v>
      </c>
      <c r="B740" s="35" t="s">
        <v>1804</v>
      </c>
      <c r="C740" s="10" t="s">
        <v>161</v>
      </c>
      <c r="D740" s="10" t="s">
        <v>135</v>
      </c>
      <c r="E740" s="10" t="s">
        <v>516</v>
      </c>
      <c r="F740" s="10" t="s">
        <v>158</v>
      </c>
      <c r="G740" s="32" t="str">
        <f t="shared" si="53"/>
        <v>5.28</v>
      </c>
      <c r="H740" s="32" t="str">
        <f t="shared" si="54"/>
        <v>5.28.23</v>
      </c>
      <c r="I740" s="32" t="str">
        <f>VLOOKUP(C740,Hovedkonto!$C$2:$E$11,3,FALSE)</f>
        <v>Sociale opgaver og beskæftigelse</v>
      </c>
      <c r="J740" s="32" t="str">
        <f>VLOOKUP(G740,Hovedfunktion!$E$2:$G$93,3,FALSE)</f>
        <v xml:space="preserve">TILBUD TIL BØRN OG UNGE MED SÆRLIGE BEHOV </v>
      </c>
      <c r="K740" s="32" t="str">
        <f>VLOOKUP(H740,Funktion!$G$2:$J$435,4,FALSE)</f>
        <v>Døgninstitutioner for børn og unge</v>
      </c>
      <c r="L740" s="32" t="str">
        <f>VLOOKUP(F740,Dranst!$C$2:$D$10,2,FALSE)</f>
        <v>Statsrefusion</v>
      </c>
      <c r="M740" s="10" t="s">
        <v>1136</v>
      </c>
      <c r="N740" s="3" t="s">
        <v>703</v>
      </c>
    </row>
    <row r="741" spans="1:14" ht="12" x14ac:dyDescent="0.25">
      <c r="A741" s="35" t="s">
        <v>1803</v>
      </c>
      <c r="B741" s="35" t="s">
        <v>1804</v>
      </c>
      <c r="C741" s="10" t="s">
        <v>161</v>
      </c>
      <c r="D741" s="10" t="s">
        <v>135</v>
      </c>
      <c r="E741" s="10" t="s">
        <v>516</v>
      </c>
      <c r="F741" s="10" t="s">
        <v>158</v>
      </c>
      <c r="G741" s="32" t="str">
        <f t="shared" ref="G741:G742" si="59">CONCATENATE(C741,".",D741)</f>
        <v>5.28</v>
      </c>
      <c r="H741" s="32" t="str">
        <f t="shared" ref="H741:H742" si="60">CONCATENATE(C741,".",D741,".",E741)</f>
        <v>5.28.23</v>
      </c>
      <c r="I741" s="32" t="str">
        <f>VLOOKUP(C741,Hovedkonto!$C$2:$E$11,3,FALSE)</f>
        <v>Sociale opgaver og beskæftigelse</v>
      </c>
      <c r="J741" s="32" t="str">
        <f>VLOOKUP(G741,Hovedfunktion!$E$2:$G$93,3,FALSE)</f>
        <v xml:space="preserve">TILBUD TIL BØRN OG UNGE MED SÆRLIGE BEHOV </v>
      </c>
      <c r="K741" s="32" t="str">
        <f>VLOOKUP(H741,Funktion!$G$2:$J$435,4,FALSE)</f>
        <v>Døgninstitutioner for børn og unge</v>
      </c>
      <c r="L741" s="32" t="str">
        <f>VLOOKUP(F741,Dranst!$C$2:$D$10,2,FALSE)</f>
        <v>Statsrefusion</v>
      </c>
      <c r="M741" s="10" t="s">
        <v>1138</v>
      </c>
      <c r="N741" s="3" t="s">
        <v>704</v>
      </c>
    </row>
    <row r="742" spans="1:14" ht="12" x14ac:dyDescent="0.25">
      <c r="A742" s="35" t="s">
        <v>1803</v>
      </c>
      <c r="B742" s="35" t="s">
        <v>1804</v>
      </c>
      <c r="C742" s="10" t="s">
        <v>161</v>
      </c>
      <c r="D742" s="10" t="s">
        <v>135</v>
      </c>
      <c r="E742" s="10" t="s">
        <v>516</v>
      </c>
      <c r="F742" s="10" t="s">
        <v>158</v>
      </c>
      <c r="G742" s="32" t="str">
        <f t="shared" si="59"/>
        <v>5.28</v>
      </c>
      <c r="H742" s="32" t="str">
        <f t="shared" si="60"/>
        <v>5.28.23</v>
      </c>
      <c r="I742" s="32" t="str">
        <f>VLOOKUP(C742,Hovedkonto!$C$2:$E$11,3,FALSE)</f>
        <v>Sociale opgaver og beskæftigelse</v>
      </c>
      <c r="J742" s="32" t="str">
        <f>VLOOKUP(G742,Hovedfunktion!$E$2:$G$93,3,FALSE)</f>
        <v xml:space="preserve">TILBUD TIL BØRN OG UNGE MED SÆRLIGE BEHOV </v>
      </c>
      <c r="K742" s="32" t="str">
        <f>VLOOKUP(H742,Funktion!$G$2:$J$435,4,FALSE)</f>
        <v>Døgninstitutioner for børn og unge</v>
      </c>
      <c r="L742" s="32" t="str">
        <f>VLOOKUP(F742,Dranst!$C$2:$D$10,2,FALSE)</f>
        <v>Statsrefusion</v>
      </c>
      <c r="M742" s="10" t="s">
        <v>1139</v>
      </c>
      <c r="N742" s="3" t="s">
        <v>686</v>
      </c>
    </row>
    <row r="743" spans="1:14" ht="12" x14ac:dyDescent="0.25">
      <c r="A743" s="35" t="s">
        <v>1803</v>
      </c>
      <c r="B743" s="35" t="s">
        <v>1804</v>
      </c>
      <c r="C743" s="10" t="s">
        <v>161</v>
      </c>
      <c r="D743" s="10" t="s">
        <v>135</v>
      </c>
      <c r="E743" s="10" t="s">
        <v>516</v>
      </c>
      <c r="F743" s="10" t="s">
        <v>158</v>
      </c>
      <c r="G743" s="32" t="str">
        <f t="shared" si="53"/>
        <v>5.28</v>
      </c>
      <c r="H743" s="32" t="str">
        <f t="shared" si="54"/>
        <v>5.28.23</v>
      </c>
      <c r="I743" s="32" t="str">
        <f>VLOOKUP(C743,Hovedkonto!$C$2:$E$11,3,FALSE)</f>
        <v>Sociale opgaver og beskæftigelse</v>
      </c>
      <c r="J743" s="32" t="str">
        <f>VLOOKUP(G743,Hovedfunktion!$E$2:$G$93,3,FALSE)</f>
        <v xml:space="preserve">TILBUD TIL BØRN OG UNGE MED SÆRLIGE BEHOV </v>
      </c>
      <c r="K743" s="32" t="str">
        <f>VLOOKUP(H743,Funktion!$G$2:$J$435,4,FALSE)</f>
        <v>Døgninstitutioner for børn og unge</v>
      </c>
      <c r="L743" s="32" t="str">
        <f>VLOOKUP(F743,Dranst!$C$2:$D$10,2,FALSE)</f>
        <v>Statsrefusion</v>
      </c>
      <c r="M743" s="10" t="s">
        <v>1146</v>
      </c>
      <c r="N743" s="3" t="s">
        <v>1942</v>
      </c>
    </row>
    <row r="744" spans="1:14" ht="12" x14ac:dyDescent="0.25">
      <c r="A744" s="35" t="s">
        <v>1803</v>
      </c>
      <c r="B744" s="35" t="s">
        <v>1804</v>
      </c>
      <c r="C744" s="10" t="s">
        <v>161</v>
      </c>
      <c r="D744" s="10" t="s">
        <v>135</v>
      </c>
      <c r="E744" s="10" t="s">
        <v>516</v>
      </c>
      <c r="F744" s="10" t="s">
        <v>158</v>
      </c>
      <c r="G744" s="32" t="str">
        <f t="shared" si="53"/>
        <v>5.28</v>
      </c>
      <c r="H744" s="32" t="str">
        <f t="shared" si="54"/>
        <v>5.28.23</v>
      </c>
      <c r="I744" s="32" t="str">
        <f>VLOOKUP(C744,Hovedkonto!$C$2:$E$11,3,FALSE)</f>
        <v>Sociale opgaver og beskæftigelse</v>
      </c>
      <c r="J744" s="32" t="str">
        <f>VLOOKUP(G744,Hovedfunktion!$E$2:$G$93,3,FALSE)</f>
        <v xml:space="preserve">TILBUD TIL BØRN OG UNGE MED SÆRLIGE BEHOV </v>
      </c>
      <c r="K744" s="32" t="str">
        <f>VLOOKUP(H744,Funktion!$G$2:$J$435,4,FALSE)</f>
        <v>Døgninstitutioner for børn og unge</v>
      </c>
      <c r="L744" s="32" t="str">
        <f>VLOOKUP(F744,Dranst!$C$2:$D$10,2,FALSE)</f>
        <v>Statsrefusion</v>
      </c>
      <c r="M744" s="10" t="s">
        <v>1147</v>
      </c>
      <c r="N744" s="3" t="s">
        <v>1943</v>
      </c>
    </row>
    <row r="745" spans="1:14" ht="12" x14ac:dyDescent="0.25">
      <c r="A745" s="35" t="s">
        <v>1803</v>
      </c>
      <c r="B745" s="35" t="s">
        <v>1804</v>
      </c>
      <c r="C745" s="10" t="s">
        <v>161</v>
      </c>
      <c r="D745" s="10" t="s">
        <v>135</v>
      </c>
      <c r="E745" s="10" t="s">
        <v>516</v>
      </c>
      <c r="F745" s="10" t="s">
        <v>159</v>
      </c>
      <c r="G745" s="32" t="str">
        <f t="shared" si="53"/>
        <v>5.28</v>
      </c>
      <c r="H745" s="32" t="str">
        <f t="shared" si="54"/>
        <v>5.28.23</v>
      </c>
      <c r="I745" s="32" t="str">
        <f>VLOOKUP(C745,Hovedkonto!$C$2:$E$11,3,FALSE)</f>
        <v>Sociale opgaver og beskæftigelse</v>
      </c>
      <c r="J745" s="32" t="str">
        <f>VLOOKUP(G745,Hovedfunktion!$E$2:$G$93,3,FALSE)</f>
        <v xml:space="preserve">TILBUD TIL BØRN OG UNGE MED SÆRLIGE BEHOV </v>
      </c>
      <c r="K745" s="32" t="str">
        <f>VLOOKUP(H745,Funktion!$G$2:$J$435,4,FALSE)</f>
        <v>Døgninstitutioner for børn og unge</v>
      </c>
      <c r="L745" s="32" t="str">
        <f>VLOOKUP(F745,Dranst!$C$2:$D$10,2,FALSE)</f>
        <v>Anlæg</v>
      </c>
      <c r="M745" s="10" t="s">
        <v>1136</v>
      </c>
      <c r="N745" s="3" t="str">
        <f>IF(M745="001","Anlægstilskud", IF(M745="010","Køb/salg af jord",  IF(M745="015","Køb/salg af bygninger", "Uforvent grupperingskode")))</f>
        <v>Anlægstilskud</v>
      </c>
    </row>
    <row r="746" spans="1:14" ht="12" x14ac:dyDescent="0.25">
      <c r="A746" s="35" t="s">
        <v>1803</v>
      </c>
      <c r="B746" s="35" t="s">
        <v>1804</v>
      </c>
      <c r="C746" s="10" t="s">
        <v>161</v>
      </c>
      <c r="D746" s="10" t="s">
        <v>135</v>
      </c>
      <c r="E746" s="10" t="s">
        <v>516</v>
      </c>
      <c r="F746" s="10" t="s">
        <v>159</v>
      </c>
      <c r="G746" s="32" t="str">
        <f t="shared" si="53"/>
        <v>5.28</v>
      </c>
      <c r="H746" s="32" t="str">
        <f t="shared" si="54"/>
        <v>5.28.23</v>
      </c>
      <c r="I746" s="32" t="str">
        <f>VLOOKUP(C746,Hovedkonto!$C$2:$E$11,3,FALSE)</f>
        <v>Sociale opgaver og beskæftigelse</v>
      </c>
      <c r="J746" s="32" t="str">
        <f>VLOOKUP(G746,Hovedfunktion!$E$2:$G$93,3,FALSE)</f>
        <v xml:space="preserve">TILBUD TIL BØRN OG UNGE MED SÆRLIGE BEHOV </v>
      </c>
      <c r="K746" s="32" t="str">
        <f>VLOOKUP(H746,Funktion!$G$2:$J$435,4,FALSE)</f>
        <v>Døgninstitutioner for børn og unge</v>
      </c>
      <c r="L746" s="32" t="str">
        <f>VLOOKUP(F746,Dranst!$C$2:$D$10,2,FALSE)</f>
        <v>Anlæg</v>
      </c>
      <c r="M746" s="10" t="s">
        <v>1137</v>
      </c>
      <c r="N746" s="3" t="str">
        <f>IF(M746="001","Anlægstilskud", IF(M746="010","Køb/salg af jord",  IF(M746="015","Køb/salg af bygninger", "Uforvent grupperingskode")))</f>
        <v>Køb/salg af jord</v>
      </c>
    </row>
    <row r="747" spans="1:14" ht="12" x14ac:dyDescent="0.25">
      <c r="A747" s="35" t="s">
        <v>1803</v>
      </c>
      <c r="B747" s="35" t="s">
        <v>1804</v>
      </c>
      <c r="C747" s="10" t="s">
        <v>161</v>
      </c>
      <c r="D747" s="10" t="s">
        <v>135</v>
      </c>
      <c r="E747" s="10" t="s">
        <v>516</v>
      </c>
      <c r="F747" s="10" t="s">
        <v>159</v>
      </c>
      <c r="G747" s="32" t="str">
        <f t="shared" si="53"/>
        <v>5.28</v>
      </c>
      <c r="H747" s="32" t="str">
        <f t="shared" si="54"/>
        <v>5.28.23</v>
      </c>
      <c r="I747" s="32" t="str">
        <f>VLOOKUP(C747,Hovedkonto!$C$2:$E$11,3,FALSE)</f>
        <v>Sociale opgaver og beskæftigelse</v>
      </c>
      <c r="J747" s="32" t="str">
        <f>VLOOKUP(G747,Hovedfunktion!$E$2:$G$93,3,FALSE)</f>
        <v xml:space="preserve">TILBUD TIL BØRN OG UNGE MED SÆRLIGE BEHOV </v>
      </c>
      <c r="K747" s="32" t="str">
        <f>VLOOKUP(H747,Funktion!$G$2:$J$435,4,FALSE)</f>
        <v>Døgninstitutioner for børn og unge</v>
      </c>
      <c r="L747" s="32" t="str">
        <f>VLOOKUP(F747,Dranst!$C$2:$D$10,2,FALSE)</f>
        <v>Anlæg</v>
      </c>
      <c r="M747" s="10" t="s">
        <v>16</v>
      </c>
      <c r="N747" s="3" t="str">
        <f>IF(M747="001","Anlægstilskud", IF(M747="010","Køb/salg af jord",  IF(M747="015","Køb/salg af bygninger", "Uforvent grupperingskode")))</f>
        <v>Køb/salg af bygninger</v>
      </c>
    </row>
    <row r="748" spans="1:14" ht="12" x14ac:dyDescent="0.25">
      <c r="A748" s="35" t="s">
        <v>1803</v>
      </c>
      <c r="B748" s="35" t="s">
        <v>1804</v>
      </c>
      <c r="C748" s="10" t="s">
        <v>161</v>
      </c>
      <c r="D748" s="10" t="s">
        <v>135</v>
      </c>
      <c r="E748" s="10" t="s">
        <v>531</v>
      </c>
      <c r="F748" s="10" t="s">
        <v>157</v>
      </c>
      <c r="G748" s="32" t="str">
        <f t="shared" si="53"/>
        <v>5.28</v>
      </c>
      <c r="H748" s="32" t="str">
        <f t="shared" si="54"/>
        <v>5.28.24</v>
      </c>
      <c r="I748" s="32" t="str">
        <f>VLOOKUP(C748,Hovedkonto!$C$2:$E$11,3,FALSE)</f>
        <v>Sociale opgaver og beskæftigelse</v>
      </c>
      <c r="J748" s="32" t="str">
        <f>VLOOKUP(G748,Hovedfunktion!$E$2:$G$93,3,FALSE)</f>
        <v xml:space="preserve">TILBUD TIL BØRN OG UNGE MED SÆRLIGE BEHOV </v>
      </c>
      <c r="K748" s="32" t="str">
        <f>VLOOKUP(H748,Funktion!$G$2:$J$435,4,FALSE)</f>
        <v>Sikrede døgninstitutioner m.v. for børn og unge</v>
      </c>
      <c r="L748" s="32" t="str">
        <f>VLOOKUP(F748,Dranst!$C$2:$D$10,2,FALSE)</f>
        <v>Drift</v>
      </c>
      <c r="M748" s="10" t="s">
        <v>1140</v>
      </c>
      <c r="N748" s="3" t="s">
        <v>716</v>
      </c>
    </row>
    <row r="749" spans="1:14" ht="12" x14ac:dyDescent="0.25">
      <c r="A749" s="35" t="s">
        <v>1803</v>
      </c>
      <c r="B749" s="35" t="s">
        <v>1804</v>
      </c>
      <c r="C749" s="10" t="s">
        <v>161</v>
      </c>
      <c r="D749" s="10" t="s">
        <v>135</v>
      </c>
      <c r="E749" s="10" t="s">
        <v>531</v>
      </c>
      <c r="F749" s="10" t="s">
        <v>158</v>
      </c>
      <c r="G749" s="32" t="str">
        <f t="shared" si="53"/>
        <v>5.28</v>
      </c>
      <c r="H749" s="32" t="str">
        <f t="shared" si="54"/>
        <v>5.28.24</v>
      </c>
      <c r="I749" s="32" t="str">
        <f>VLOOKUP(C749,Hovedkonto!$C$2:$E$11,3,FALSE)</f>
        <v>Sociale opgaver og beskæftigelse</v>
      </c>
      <c r="J749" s="32" t="str">
        <f>VLOOKUP(G749,Hovedfunktion!$E$2:$G$93,3,FALSE)</f>
        <v xml:space="preserve">TILBUD TIL BØRN OG UNGE MED SÆRLIGE BEHOV </v>
      </c>
      <c r="K749" s="32" t="str">
        <f>VLOOKUP(H749,Funktion!$G$2:$J$435,4,FALSE)</f>
        <v>Sikrede døgninstitutioner m.v. for børn og unge</v>
      </c>
      <c r="L749" s="32" t="str">
        <f>VLOOKUP(F749,Dranst!$C$2:$D$10,2,FALSE)</f>
        <v>Statsrefusion</v>
      </c>
      <c r="M749" s="10" t="s">
        <v>1136</v>
      </c>
      <c r="N749" s="3" t="s">
        <v>717</v>
      </c>
    </row>
    <row r="750" spans="1:14" ht="12" x14ac:dyDescent="0.25">
      <c r="A750" s="35" t="s">
        <v>1803</v>
      </c>
      <c r="B750" s="35" t="s">
        <v>1804</v>
      </c>
      <c r="C750" s="10" t="s">
        <v>161</v>
      </c>
      <c r="D750" s="10" t="s">
        <v>135</v>
      </c>
      <c r="E750" s="10" t="s">
        <v>531</v>
      </c>
      <c r="F750" s="10" t="s">
        <v>158</v>
      </c>
      <c r="G750" s="32" t="str">
        <f t="shared" ref="G750:G751" si="61">CONCATENATE(C750,".",D750)</f>
        <v>5.28</v>
      </c>
      <c r="H750" s="32" t="str">
        <f t="shared" ref="H750:H751" si="62">CONCATENATE(C750,".",D750,".",E750)</f>
        <v>5.28.24</v>
      </c>
      <c r="I750" s="32" t="str">
        <f>VLOOKUP(C750,Hovedkonto!$C$2:$E$11,3,FALSE)</f>
        <v>Sociale opgaver og beskæftigelse</v>
      </c>
      <c r="J750" s="32" t="str">
        <f>VLOOKUP(G750,Hovedfunktion!$E$2:$G$93,3,FALSE)</f>
        <v xml:space="preserve">TILBUD TIL BØRN OG UNGE MED SÆRLIGE BEHOV </v>
      </c>
      <c r="K750" s="32" t="str">
        <f>VLOOKUP(H750,Funktion!$G$2:$J$435,4,FALSE)</f>
        <v>Sikrede døgninstitutioner m.v. for børn og unge</v>
      </c>
      <c r="L750" s="32" t="str">
        <f>VLOOKUP(F750,Dranst!$C$2:$D$10,2,FALSE)</f>
        <v>Statsrefusion</v>
      </c>
      <c r="M750" s="10" t="s">
        <v>1138</v>
      </c>
      <c r="N750" s="3" t="s">
        <v>718</v>
      </c>
    </row>
    <row r="751" spans="1:14" ht="12" x14ac:dyDescent="0.25">
      <c r="A751" s="35" t="s">
        <v>1803</v>
      </c>
      <c r="B751" s="35" t="s">
        <v>1804</v>
      </c>
      <c r="C751" s="10" t="s">
        <v>161</v>
      </c>
      <c r="D751" s="10" t="s">
        <v>135</v>
      </c>
      <c r="E751" s="10" t="s">
        <v>531</v>
      </c>
      <c r="F751" s="10" t="s">
        <v>158</v>
      </c>
      <c r="G751" s="32" t="str">
        <f t="shared" si="61"/>
        <v>5.28</v>
      </c>
      <c r="H751" s="32" t="str">
        <f t="shared" si="62"/>
        <v>5.28.24</v>
      </c>
      <c r="I751" s="32" t="str">
        <f>VLOOKUP(C751,Hovedkonto!$C$2:$E$11,3,FALSE)</f>
        <v>Sociale opgaver og beskæftigelse</v>
      </c>
      <c r="J751" s="32" t="str">
        <f>VLOOKUP(G751,Hovedfunktion!$E$2:$G$93,3,FALSE)</f>
        <v xml:space="preserve">TILBUD TIL BØRN OG UNGE MED SÆRLIGE BEHOV </v>
      </c>
      <c r="K751" s="32" t="str">
        <f>VLOOKUP(H751,Funktion!$G$2:$J$435,4,FALSE)</f>
        <v>Sikrede døgninstitutioner m.v. for børn og unge</v>
      </c>
      <c r="L751" s="32" t="str">
        <f>VLOOKUP(F751,Dranst!$C$2:$D$10,2,FALSE)</f>
        <v>Statsrefusion</v>
      </c>
      <c r="M751" s="10" t="s">
        <v>1139</v>
      </c>
      <c r="N751" s="3" t="s">
        <v>686</v>
      </c>
    </row>
    <row r="752" spans="1:14" ht="12" x14ac:dyDescent="0.25">
      <c r="A752" s="35" t="s">
        <v>1803</v>
      </c>
      <c r="B752" s="35" t="s">
        <v>1804</v>
      </c>
      <c r="C752" s="10" t="s">
        <v>161</v>
      </c>
      <c r="D752" s="10" t="s">
        <v>135</v>
      </c>
      <c r="E752" s="10" t="s">
        <v>531</v>
      </c>
      <c r="F752" s="10" t="s">
        <v>158</v>
      </c>
      <c r="G752" s="32" t="str">
        <f t="shared" si="53"/>
        <v>5.28</v>
      </c>
      <c r="H752" s="32" t="str">
        <f t="shared" si="54"/>
        <v>5.28.24</v>
      </c>
      <c r="I752" s="32" t="str">
        <f>VLOOKUP(C752,Hovedkonto!$C$2:$E$11,3,FALSE)</f>
        <v>Sociale opgaver og beskæftigelse</v>
      </c>
      <c r="J752" s="32" t="str">
        <f>VLOOKUP(G752,Hovedfunktion!$E$2:$G$93,3,FALSE)</f>
        <v xml:space="preserve">TILBUD TIL BØRN OG UNGE MED SÆRLIGE BEHOV </v>
      </c>
      <c r="K752" s="32" t="str">
        <f>VLOOKUP(H752,Funktion!$G$2:$J$435,4,FALSE)</f>
        <v>Sikrede døgninstitutioner m.v. for børn og unge</v>
      </c>
      <c r="L752" s="32" t="str">
        <f>VLOOKUP(F752,Dranst!$C$2:$D$10,2,FALSE)</f>
        <v>Statsrefusion</v>
      </c>
      <c r="M752" s="10" t="s">
        <v>1146</v>
      </c>
      <c r="N752" s="3" t="s">
        <v>1942</v>
      </c>
    </row>
    <row r="753" spans="1:14" ht="12" x14ac:dyDescent="0.25">
      <c r="A753" s="35" t="s">
        <v>1803</v>
      </c>
      <c r="B753" s="35" t="s">
        <v>1804</v>
      </c>
      <c r="C753" s="10" t="s">
        <v>161</v>
      </c>
      <c r="D753" s="10" t="s">
        <v>135</v>
      </c>
      <c r="E753" s="10" t="s">
        <v>531</v>
      </c>
      <c r="F753" s="10" t="s">
        <v>158</v>
      </c>
      <c r="G753" s="32" t="str">
        <f t="shared" si="53"/>
        <v>5.28</v>
      </c>
      <c r="H753" s="32" t="str">
        <f t="shared" si="54"/>
        <v>5.28.24</v>
      </c>
      <c r="I753" s="32" t="str">
        <f>VLOOKUP(C753,Hovedkonto!$C$2:$E$11,3,FALSE)</f>
        <v>Sociale opgaver og beskæftigelse</v>
      </c>
      <c r="J753" s="32" t="str">
        <f>VLOOKUP(G753,Hovedfunktion!$E$2:$G$93,3,FALSE)</f>
        <v xml:space="preserve">TILBUD TIL BØRN OG UNGE MED SÆRLIGE BEHOV </v>
      </c>
      <c r="K753" s="32" t="str">
        <f>VLOOKUP(H753,Funktion!$G$2:$J$435,4,FALSE)</f>
        <v>Sikrede døgninstitutioner m.v. for børn og unge</v>
      </c>
      <c r="L753" s="32" t="str">
        <f>VLOOKUP(F753,Dranst!$C$2:$D$10,2,FALSE)</f>
        <v>Statsrefusion</v>
      </c>
      <c r="M753" s="10" t="s">
        <v>1147</v>
      </c>
      <c r="N753" s="3" t="s">
        <v>1943</v>
      </c>
    </row>
    <row r="754" spans="1:14" ht="12" x14ac:dyDescent="0.25">
      <c r="A754" s="35" t="s">
        <v>1803</v>
      </c>
      <c r="B754" s="35" t="s">
        <v>1804</v>
      </c>
      <c r="C754" s="10" t="s">
        <v>161</v>
      </c>
      <c r="D754" s="10" t="s">
        <v>135</v>
      </c>
      <c r="E754" s="10" t="s">
        <v>531</v>
      </c>
      <c r="F754" s="10" t="s">
        <v>159</v>
      </c>
      <c r="G754" s="32" t="str">
        <f t="shared" si="53"/>
        <v>5.28</v>
      </c>
      <c r="H754" s="32" t="str">
        <f t="shared" si="54"/>
        <v>5.28.24</v>
      </c>
      <c r="I754" s="32" t="str">
        <f>VLOOKUP(C754,Hovedkonto!$C$2:$E$11,3,FALSE)</f>
        <v>Sociale opgaver og beskæftigelse</v>
      </c>
      <c r="J754" s="32" t="str">
        <f>VLOOKUP(G754,Hovedfunktion!$E$2:$G$93,3,FALSE)</f>
        <v xml:space="preserve">TILBUD TIL BØRN OG UNGE MED SÆRLIGE BEHOV </v>
      </c>
      <c r="K754" s="32" t="str">
        <f>VLOOKUP(H754,Funktion!$G$2:$J$435,4,FALSE)</f>
        <v>Sikrede døgninstitutioner m.v. for børn og unge</v>
      </c>
      <c r="L754" s="32" t="str">
        <f>VLOOKUP(F754,Dranst!$C$2:$D$10,2,FALSE)</f>
        <v>Anlæg</v>
      </c>
      <c r="M754" s="10" t="s">
        <v>1136</v>
      </c>
      <c r="N754" s="3" t="str">
        <f>IF(M754="001","Anlægstilskud", IF(M754="010","Køb/salg af jord",  IF(M754="015","Køb/salg af bygninger", "Uforvent grupperingskode")))</f>
        <v>Anlægstilskud</v>
      </c>
    </row>
    <row r="755" spans="1:14" ht="12" x14ac:dyDescent="0.25">
      <c r="A755" s="35" t="s">
        <v>1803</v>
      </c>
      <c r="B755" s="35" t="s">
        <v>1804</v>
      </c>
      <c r="C755" s="10" t="s">
        <v>161</v>
      </c>
      <c r="D755" s="10" t="s">
        <v>135</v>
      </c>
      <c r="E755" s="10" t="s">
        <v>531</v>
      </c>
      <c r="F755" s="10" t="s">
        <v>159</v>
      </c>
      <c r="G755" s="32" t="str">
        <f t="shared" si="53"/>
        <v>5.28</v>
      </c>
      <c r="H755" s="32" t="str">
        <f t="shared" si="54"/>
        <v>5.28.24</v>
      </c>
      <c r="I755" s="32" t="str">
        <f>VLOOKUP(C755,Hovedkonto!$C$2:$E$11,3,FALSE)</f>
        <v>Sociale opgaver og beskæftigelse</v>
      </c>
      <c r="J755" s="32" t="str">
        <f>VLOOKUP(G755,Hovedfunktion!$E$2:$G$93,3,FALSE)</f>
        <v xml:space="preserve">TILBUD TIL BØRN OG UNGE MED SÆRLIGE BEHOV </v>
      </c>
      <c r="K755" s="32" t="str">
        <f>VLOOKUP(H755,Funktion!$G$2:$J$435,4,FALSE)</f>
        <v>Sikrede døgninstitutioner m.v. for børn og unge</v>
      </c>
      <c r="L755" s="32" t="str">
        <f>VLOOKUP(F755,Dranst!$C$2:$D$10,2,FALSE)</f>
        <v>Anlæg</v>
      </c>
      <c r="M755" s="10" t="s">
        <v>1137</v>
      </c>
      <c r="N755" s="3" t="str">
        <f>IF(M755="001","Anlægstilskud", IF(M755="010","Køb/salg af jord",  IF(M755="015","Køb/salg af bygninger", "Uforvent grupperingskode")))</f>
        <v>Køb/salg af jord</v>
      </c>
    </row>
    <row r="756" spans="1:14" ht="12" x14ac:dyDescent="0.25">
      <c r="A756" s="35" t="s">
        <v>1803</v>
      </c>
      <c r="B756" s="35" t="s">
        <v>1804</v>
      </c>
      <c r="C756" s="10" t="s">
        <v>161</v>
      </c>
      <c r="D756" s="10" t="s">
        <v>135</v>
      </c>
      <c r="E756" s="10" t="s">
        <v>531</v>
      </c>
      <c r="F756" s="10" t="s">
        <v>159</v>
      </c>
      <c r="G756" s="32" t="str">
        <f t="shared" si="53"/>
        <v>5.28</v>
      </c>
      <c r="H756" s="32" t="str">
        <f t="shared" si="54"/>
        <v>5.28.24</v>
      </c>
      <c r="I756" s="32" t="str">
        <f>VLOOKUP(C756,Hovedkonto!$C$2:$E$11,3,FALSE)</f>
        <v>Sociale opgaver og beskæftigelse</v>
      </c>
      <c r="J756" s="32" t="str">
        <f>VLOOKUP(G756,Hovedfunktion!$E$2:$G$93,3,FALSE)</f>
        <v xml:space="preserve">TILBUD TIL BØRN OG UNGE MED SÆRLIGE BEHOV </v>
      </c>
      <c r="K756" s="32" t="str">
        <f>VLOOKUP(H756,Funktion!$G$2:$J$435,4,FALSE)</f>
        <v>Sikrede døgninstitutioner m.v. for børn og unge</v>
      </c>
      <c r="L756" s="32" t="str">
        <f>VLOOKUP(F756,Dranst!$C$2:$D$10,2,FALSE)</f>
        <v>Anlæg</v>
      </c>
      <c r="M756" s="10" t="s">
        <v>16</v>
      </c>
      <c r="N756" s="3" t="str">
        <f>IF(M756="001","Anlægstilskud", IF(M756="010","Køb/salg af jord",  IF(M756="015","Køb/salg af bygninger", "Uforvent grupperingskode")))</f>
        <v>Køb/salg af bygninger</v>
      </c>
    </row>
    <row r="757" spans="1:14" ht="12" x14ac:dyDescent="0.25">
      <c r="A757" s="35" t="s">
        <v>1803</v>
      </c>
      <c r="B757" s="35" t="s">
        <v>1804</v>
      </c>
      <c r="C757" s="10" t="s">
        <v>161</v>
      </c>
      <c r="D757" s="10" t="s">
        <v>135</v>
      </c>
      <c r="E757" s="10" t="s">
        <v>134</v>
      </c>
      <c r="F757" s="10" t="s">
        <v>157</v>
      </c>
      <c r="G757" s="32" t="str">
        <f t="shared" si="53"/>
        <v>5.28</v>
      </c>
      <c r="H757" s="32" t="str">
        <f t="shared" si="54"/>
        <v>5.28.25</v>
      </c>
      <c r="I757" s="32" t="str">
        <f>VLOOKUP(C757,Hovedkonto!$C$2:$E$11,3,FALSE)</f>
        <v>Sociale opgaver og beskæftigelse</v>
      </c>
      <c r="J757" s="32" t="str">
        <f>VLOOKUP(G757,Hovedfunktion!$E$2:$G$93,3,FALSE)</f>
        <v xml:space="preserve">TILBUD TIL BØRN OG UNGE MED SÆRLIGE BEHOV </v>
      </c>
      <c r="K757" s="32" t="str">
        <f>VLOOKUP(H757,Funktion!$G$2:$J$435,4,FALSE)</f>
        <v>Særlige dagtilbud og særlige klubber</v>
      </c>
      <c r="L757" s="32" t="str">
        <f>VLOOKUP(F757,Dranst!$C$2:$D$10,2,FALSE)</f>
        <v>Drift</v>
      </c>
      <c r="M757" s="10" t="s">
        <v>1139</v>
      </c>
      <c r="N757" s="3" t="s">
        <v>1528</v>
      </c>
    </row>
    <row r="758" spans="1:14" ht="12" x14ac:dyDescent="0.25">
      <c r="A758" s="35" t="s">
        <v>1803</v>
      </c>
      <c r="B758" s="35" t="s">
        <v>1804</v>
      </c>
      <c r="C758" s="10" t="s">
        <v>161</v>
      </c>
      <c r="D758" s="10" t="s">
        <v>135</v>
      </c>
      <c r="E758" s="10" t="s">
        <v>134</v>
      </c>
      <c r="F758" s="10" t="s">
        <v>157</v>
      </c>
      <c r="G758" s="32" t="str">
        <f t="shared" si="53"/>
        <v>5.28</v>
      </c>
      <c r="H758" s="32" t="str">
        <f t="shared" si="54"/>
        <v>5.28.25</v>
      </c>
      <c r="I758" s="32" t="str">
        <f>VLOOKUP(C758,Hovedkonto!$C$2:$E$11,3,FALSE)</f>
        <v>Sociale opgaver og beskæftigelse</v>
      </c>
      <c r="J758" s="32" t="str">
        <f>VLOOKUP(G758,Hovedfunktion!$E$2:$G$93,3,FALSE)</f>
        <v xml:space="preserve">TILBUD TIL BØRN OG UNGE MED SÆRLIGE BEHOV </v>
      </c>
      <c r="K758" s="32" t="str">
        <f>VLOOKUP(H758,Funktion!$G$2:$J$435,4,FALSE)</f>
        <v>Særlige dagtilbud og særlige klubber</v>
      </c>
      <c r="L758" s="32" t="str">
        <f>VLOOKUP(F758,Dranst!$C$2:$D$10,2,FALSE)</f>
        <v>Drift</v>
      </c>
      <c r="M758" s="10" t="s">
        <v>1144</v>
      </c>
      <c r="N758" s="3" t="s">
        <v>1529</v>
      </c>
    </row>
    <row r="759" spans="1:14" ht="12" x14ac:dyDescent="0.25">
      <c r="A759" s="35" t="s">
        <v>1803</v>
      </c>
      <c r="B759" s="35" t="s">
        <v>1804</v>
      </c>
      <c r="C759" s="10" t="s">
        <v>161</v>
      </c>
      <c r="D759" s="10" t="s">
        <v>135</v>
      </c>
      <c r="E759" s="10" t="s">
        <v>134</v>
      </c>
      <c r="F759" s="10" t="s">
        <v>157</v>
      </c>
      <c r="G759" s="32" t="str">
        <f t="shared" ref="G759:G761" si="63">CONCATENATE(C759,".",D759)</f>
        <v>5.28</v>
      </c>
      <c r="H759" s="32" t="str">
        <f t="shared" ref="H759:H761" si="64">CONCATENATE(C759,".",D759,".",E759)</f>
        <v>5.28.25</v>
      </c>
      <c r="I759" s="32" t="str">
        <f>VLOOKUP(C759,Hovedkonto!$C$2:$E$11,3,FALSE)</f>
        <v>Sociale opgaver og beskæftigelse</v>
      </c>
      <c r="J759" s="32" t="str">
        <f>VLOOKUP(G759,Hovedfunktion!$E$2:$G$93,3,FALSE)</f>
        <v xml:space="preserve">TILBUD TIL BØRN OG UNGE MED SÆRLIGE BEHOV </v>
      </c>
      <c r="K759" s="32" t="str">
        <f>VLOOKUP(H759,Funktion!$G$2:$J$435,4,FALSE)</f>
        <v>Særlige dagtilbud og særlige klubber</v>
      </c>
      <c r="L759" s="32" t="str">
        <f>VLOOKUP(F759,Dranst!$C$2:$D$10,2,FALSE)</f>
        <v>Drift</v>
      </c>
      <c r="M759" s="10" t="s">
        <v>1146</v>
      </c>
      <c r="N759" s="3" t="s">
        <v>1530</v>
      </c>
    </row>
    <row r="760" spans="1:14" ht="12" x14ac:dyDescent="0.25">
      <c r="A760" s="35" t="s">
        <v>1803</v>
      </c>
      <c r="B760" s="35" t="s">
        <v>1804</v>
      </c>
      <c r="C760" s="10" t="s">
        <v>161</v>
      </c>
      <c r="D760" s="10" t="s">
        <v>135</v>
      </c>
      <c r="E760" s="10" t="s">
        <v>134</v>
      </c>
      <c r="F760" s="10" t="s">
        <v>157</v>
      </c>
      <c r="G760" s="32" t="str">
        <f t="shared" si="63"/>
        <v>5.28</v>
      </c>
      <c r="H760" s="32" t="str">
        <f t="shared" si="64"/>
        <v>5.28.25</v>
      </c>
      <c r="I760" s="32" t="str">
        <f>VLOOKUP(C760,Hovedkonto!$C$2:$E$11,3,FALSE)</f>
        <v>Sociale opgaver og beskæftigelse</v>
      </c>
      <c r="J760" s="32" t="str">
        <f>VLOOKUP(G760,Hovedfunktion!$E$2:$G$93,3,FALSE)</f>
        <v xml:space="preserve">TILBUD TIL BØRN OG UNGE MED SÆRLIGE BEHOV </v>
      </c>
      <c r="K760" s="32" t="str">
        <f>VLOOKUP(H760,Funktion!$G$2:$J$435,4,FALSE)</f>
        <v>Særlige dagtilbud og særlige klubber</v>
      </c>
      <c r="L760" s="32" t="str">
        <f>VLOOKUP(F760,Dranst!$C$2:$D$10,2,FALSE)</f>
        <v>Drift</v>
      </c>
      <c r="M760" s="10" t="s">
        <v>1140</v>
      </c>
      <c r="N760" s="3" t="s">
        <v>1531</v>
      </c>
    </row>
    <row r="761" spans="1:14" ht="12" x14ac:dyDescent="0.25">
      <c r="A761" s="35" t="s">
        <v>1803</v>
      </c>
      <c r="B761" s="35" t="s">
        <v>1804</v>
      </c>
      <c r="C761" s="10" t="s">
        <v>161</v>
      </c>
      <c r="D761" s="10" t="s">
        <v>135</v>
      </c>
      <c r="E761" s="10" t="s">
        <v>134</v>
      </c>
      <c r="F761" s="10" t="s">
        <v>157</v>
      </c>
      <c r="G761" s="32" t="str">
        <f t="shared" si="63"/>
        <v>5.28</v>
      </c>
      <c r="H761" s="32" t="str">
        <f t="shared" si="64"/>
        <v>5.28.25</v>
      </c>
      <c r="I761" s="32" t="str">
        <f>VLOOKUP(C761,Hovedkonto!$C$2:$E$11,3,FALSE)</f>
        <v>Sociale opgaver og beskæftigelse</v>
      </c>
      <c r="J761" s="32" t="str">
        <f>VLOOKUP(G761,Hovedfunktion!$E$2:$G$93,3,FALSE)</f>
        <v xml:space="preserve">TILBUD TIL BØRN OG UNGE MED SÆRLIGE BEHOV </v>
      </c>
      <c r="K761" s="32" t="str">
        <f>VLOOKUP(H761,Funktion!$G$2:$J$435,4,FALSE)</f>
        <v>Særlige dagtilbud og særlige klubber</v>
      </c>
      <c r="L761" s="32" t="str">
        <f>VLOOKUP(F761,Dranst!$C$2:$D$10,2,FALSE)</f>
        <v>Drift</v>
      </c>
      <c r="M761" s="10" t="s">
        <v>1203</v>
      </c>
      <c r="N761" s="3" t="s">
        <v>1532</v>
      </c>
    </row>
    <row r="762" spans="1:14" ht="12" x14ac:dyDescent="0.25">
      <c r="A762" s="35" t="s">
        <v>1803</v>
      </c>
      <c r="B762" s="35" t="s">
        <v>1804</v>
      </c>
      <c r="C762" s="10" t="s">
        <v>161</v>
      </c>
      <c r="D762" s="10" t="s">
        <v>135</v>
      </c>
      <c r="E762" s="10" t="s">
        <v>134</v>
      </c>
      <c r="F762" s="10" t="s">
        <v>158</v>
      </c>
      <c r="G762" s="32" t="str">
        <f t="shared" si="53"/>
        <v>5.28</v>
      </c>
      <c r="H762" s="32" t="str">
        <f t="shared" si="54"/>
        <v>5.28.25</v>
      </c>
      <c r="I762" s="32" t="str">
        <f>VLOOKUP(C762,Hovedkonto!$C$2:$E$11,3,FALSE)</f>
        <v>Sociale opgaver og beskæftigelse</v>
      </c>
      <c r="J762" s="32" t="str">
        <f>VLOOKUP(G762,Hovedfunktion!$E$2:$G$93,3,FALSE)</f>
        <v xml:space="preserve">TILBUD TIL BØRN OG UNGE MED SÆRLIGE BEHOV </v>
      </c>
      <c r="K762" s="32" t="str">
        <f>VLOOKUP(H762,Funktion!$G$2:$J$435,4,FALSE)</f>
        <v>Særlige dagtilbud og særlige klubber</v>
      </c>
      <c r="L762" s="32" t="str">
        <f>VLOOKUP(F762,Dranst!$C$2:$D$10,2,FALSE)</f>
        <v>Statsrefusion</v>
      </c>
      <c r="M762" s="10" t="s">
        <v>1146</v>
      </c>
      <c r="N762" s="3" t="s">
        <v>1942</v>
      </c>
    </row>
    <row r="763" spans="1:14" ht="12" x14ac:dyDescent="0.25">
      <c r="A763" s="35" t="s">
        <v>1803</v>
      </c>
      <c r="B763" s="35" t="s">
        <v>1804</v>
      </c>
      <c r="C763" s="10" t="s">
        <v>161</v>
      </c>
      <c r="D763" s="10" t="s">
        <v>135</v>
      </c>
      <c r="E763" s="10" t="s">
        <v>134</v>
      </c>
      <c r="F763" s="10" t="s">
        <v>158</v>
      </c>
      <c r="G763" s="32" t="str">
        <f t="shared" si="53"/>
        <v>5.28</v>
      </c>
      <c r="H763" s="32" t="str">
        <f t="shared" si="54"/>
        <v>5.28.25</v>
      </c>
      <c r="I763" s="32" t="str">
        <f>VLOOKUP(C763,Hovedkonto!$C$2:$E$11,3,FALSE)</f>
        <v>Sociale opgaver og beskæftigelse</v>
      </c>
      <c r="J763" s="32" t="str">
        <f>VLOOKUP(G763,Hovedfunktion!$E$2:$G$93,3,FALSE)</f>
        <v xml:space="preserve">TILBUD TIL BØRN OG UNGE MED SÆRLIGE BEHOV </v>
      </c>
      <c r="K763" s="32" t="str">
        <f>VLOOKUP(H763,Funktion!$G$2:$J$435,4,FALSE)</f>
        <v>Særlige dagtilbud og særlige klubber</v>
      </c>
      <c r="L763" s="32" t="str">
        <f>VLOOKUP(F763,Dranst!$C$2:$D$10,2,FALSE)</f>
        <v>Statsrefusion</v>
      </c>
      <c r="M763" s="10" t="s">
        <v>1147</v>
      </c>
      <c r="N763" s="3" t="s">
        <v>1943</v>
      </c>
    </row>
    <row r="764" spans="1:14" ht="12" x14ac:dyDescent="0.25">
      <c r="A764" s="35" t="s">
        <v>1803</v>
      </c>
      <c r="B764" s="35" t="s">
        <v>1804</v>
      </c>
      <c r="C764" s="10" t="s">
        <v>161</v>
      </c>
      <c r="D764" s="10" t="s">
        <v>135</v>
      </c>
      <c r="E764" s="10" t="s">
        <v>134</v>
      </c>
      <c r="F764" s="10" t="s">
        <v>159</v>
      </c>
      <c r="G764" s="32" t="str">
        <f t="shared" si="53"/>
        <v>5.28</v>
      </c>
      <c r="H764" s="32" t="str">
        <f t="shared" si="54"/>
        <v>5.28.25</v>
      </c>
      <c r="I764" s="32" t="str">
        <f>VLOOKUP(C764,Hovedkonto!$C$2:$E$11,3,FALSE)</f>
        <v>Sociale opgaver og beskæftigelse</v>
      </c>
      <c r="J764" s="32" t="str">
        <f>VLOOKUP(G764,Hovedfunktion!$E$2:$G$93,3,FALSE)</f>
        <v xml:space="preserve">TILBUD TIL BØRN OG UNGE MED SÆRLIGE BEHOV </v>
      </c>
      <c r="K764" s="32" t="str">
        <f>VLOOKUP(H764,Funktion!$G$2:$J$435,4,FALSE)</f>
        <v>Særlige dagtilbud og særlige klubber</v>
      </c>
      <c r="L764" s="32" t="str">
        <f>VLOOKUP(F764,Dranst!$C$2:$D$10,2,FALSE)</f>
        <v>Anlæg</v>
      </c>
      <c r="M764" s="10" t="s">
        <v>1136</v>
      </c>
      <c r="N764" s="3" t="str">
        <f>IF(M764="001","Anlægstilskud", IF(M764="010","Køb/salg af jord",  IF(M764="015","Køb/salg af bygninger", "Uforvent grupperingskode")))</f>
        <v>Anlægstilskud</v>
      </c>
    </row>
    <row r="765" spans="1:14" ht="12" x14ac:dyDescent="0.25">
      <c r="A765" s="35" t="s">
        <v>1803</v>
      </c>
      <c r="B765" s="35" t="s">
        <v>1804</v>
      </c>
      <c r="C765" s="10" t="s">
        <v>161</v>
      </c>
      <c r="D765" s="10" t="s">
        <v>135</v>
      </c>
      <c r="E765" s="10" t="s">
        <v>134</v>
      </c>
      <c r="F765" s="10" t="s">
        <v>159</v>
      </c>
      <c r="G765" s="32" t="str">
        <f t="shared" si="53"/>
        <v>5.28</v>
      </c>
      <c r="H765" s="32" t="str">
        <f t="shared" si="54"/>
        <v>5.28.25</v>
      </c>
      <c r="I765" s="32" t="str">
        <f>VLOOKUP(C765,Hovedkonto!$C$2:$E$11,3,FALSE)</f>
        <v>Sociale opgaver og beskæftigelse</v>
      </c>
      <c r="J765" s="32" t="str">
        <f>VLOOKUP(G765,Hovedfunktion!$E$2:$G$93,3,FALSE)</f>
        <v xml:space="preserve">TILBUD TIL BØRN OG UNGE MED SÆRLIGE BEHOV </v>
      </c>
      <c r="K765" s="32" t="str">
        <f>VLOOKUP(H765,Funktion!$G$2:$J$435,4,FALSE)</f>
        <v>Særlige dagtilbud og særlige klubber</v>
      </c>
      <c r="L765" s="32" t="str">
        <f>VLOOKUP(F765,Dranst!$C$2:$D$10,2,FALSE)</f>
        <v>Anlæg</v>
      </c>
      <c r="M765" s="10" t="s">
        <v>1137</v>
      </c>
      <c r="N765" s="3" t="str">
        <f>IF(M765="001","Anlægstilskud", IF(M765="010","Køb/salg af jord",  IF(M765="015","Køb/salg af bygninger", "Uforvent grupperingskode")))</f>
        <v>Køb/salg af jord</v>
      </c>
    </row>
    <row r="766" spans="1:14" ht="12" x14ac:dyDescent="0.25">
      <c r="A766" s="35" t="s">
        <v>1803</v>
      </c>
      <c r="B766" s="35" t="s">
        <v>1804</v>
      </c>
      <c r="C766" s="10" t="s">
        <v>161</v>
      </c>
      <c r="D766" s="10" t="s">
        <v>135</v>
      </c>
      <c r="E766" s="10" t="s">
        <v>134</v>
      </c>
      <c r="F766" s="10" t="s">
        <v>159</v>
      </c>
      <c r="G766" s="32" t="str">
        <f t="shared" si="53"/>
        <v>5.28</v>
      </c>
      <c r="H766" s="32" t="str">
        <f t="shared" si="54"/>
        <v>5.28.25</v>
      </c>
      <c r="I766" s="32" t="str">
        <f>VLOOKUP(C766,Hovedkonto!$C$2:$E$11,3,FALSE)</f>
        <v>Sociale opgaver og beskæftigelse</v>
      </c>
      <c r="J766" s="32" t="str">
        <f>VLOOKUP(G766,Hovedfunktion!$E$2:$G$93,3,FALSE)</f>
        <v xml:space="preserve">TILBUD TIL BØRN OG UNGE MED SÆRLIGE BEHOV </v>
      </c>
      <c r="K766" s="32" t="str">
        <f>VLOOKUP(H766,Funktion!$G$2:$J$435,4,FALSE)</f>
        <v>Særlige dagtilbud og særlige klubber</v>
      </c>
      <c r="L766" s="32" t="str">
        <f>VLOOKUP(F766,Dranst!$C$2:$D$10,2,FALSE)</f>
        <v>Anlæg</v>
      </c>
      <c r="M766" s="10" t="s">
        <v>16</v>
      </c>
      <c r="N766" s="3" t="str">
        <f>IF(M766="001","Anlægstilskud", IF(M766="010","Køb/salg af jord",  IF(M766="015","Køb/salg af bygninger", "Uforvent grupperingskode")))</f>
        <v>Køb/salg af bygninger</v>
      </c>
    </row>
    <row r="767" spans="1:14" ht="12" x14ac:dyDescent="0.25">
      <c r="A767" s="35" t="s">
        <v>1841</v>
      </c>
      <c r="B767" s="35" t="s">
        <v>1804</v>
      </c>
      <c r="C767" s="10" t="s">
        <v>161</v>
      </c>
      <c r="D767" s="10" t="s">
        <v>143</v>
      </c>
      <c r="E767" s="10" t="s">
        <v>542</v>
      </c>
      <c r="F767" s="10" t="s">
        <v>157</v>
      </c>
      <c r="G767" s="32" t="str">
        <f t="shared" si="53"/>
        <v>5.30</v>
      </c>
      <c r="H767" s="32" t="str">
        <f t="shared" si="54"/>
        <v>5.30.26</v>
      </c>
      <c r="I767" s="32" t="str">
        <f>VLOOKUP(C767,Hovedkonto!$C$2:$E$11,3,FALSE)</f>
        <v>Sociale opgaver og beskæftigelse</v>
      </c>
      <c r="J767" s="32" t="str">
        <f>VLOOKUP(G767,Hovedfunktion!$E$2:$G$93,3,FALSE)</f>
        <v>TILBUD TIL ÆLDRE</v>
      </c>
      <c r="K767" s="32" t="str">
        <f>VLOOKUP(H767,Funktion!$G$2:$J$435,4,FALSE)</f>
        <v>Personlig og praktisk hjælp og madservice til ældre (frit valg)</v>
      </c>
      <c r="L767" s="32" t="str">
        <f>VLOOKUP(F767,Dranst!$C$2:$D$10,2,FALSE)</f>
        <v>Drift</v>
      </c>
      <c r="M767" s="10" t="s">
        <v>1136</v>
      </c>
      <c r="N767" s="3" t="s">
        <v>1875</v>
      </c>
    </row>
    <row r="768" spans="1:14" ht="12" x14ac:dyDescent="0.25">
      <c r="A768" s="35" t="s">
        <v>1841</v>
      </c>
      <c r="B768" s="35" t="s">
        <v>1804</v>
      </c>
      <c r="C768" s="10" t="s">
        <v>161</v>
      </c>
      <c r="D768" s="10" t="s">
        <v>143</v>
      </c>
      <c r="E768" s="10" t="s">
        <v>542</v>
      </c>
      <c r="F768" s="10" t="s">
        <v>157</v>
      </c>
      <c r="G768" s="32" t="str">
        <f t="shared" si="53"/>
        <v>5.30</v>
      </c>
      <c r="H768" s="32" t="str">
        <f t="shared" si="54"/>
        <v>5.30.26</v>
      </c>
      <c r="I768" s="32" t="str">
        <f>VLOOKUP(C768,Hovedkonto!$C$2:$E$11,3,FALSE)</f>
        <v>Sociale opgaver og beskæftigelse</v>
      </c>
      <c r="J768" s="32" t="str">
        <f>VLOOKUP(G768,Hovedfunktion!$E$2:$G$93,3,FALSE)</f>
        <v>TILBUD TIL ÆLDRE</v>
      </c>
      <c r="K768" s="32" t="str">
        <f>VLOOKUP(H768,Funktion!$G$2:$J$435,4,FALSE)</f>
        <v>Personlig og praktisk hjælp og madservice til ældre (frit valg)</v>
      </c>
      <c r="L768" s="32" t="str">
        <f>VLOOKUP(F768,Dranst!$C$2:$D$10,2,FALSE)</f>
        <v>Drift</v>
      </c>
      <c r="M768" s="10" t="s">
        <v>1138</v>
      </c>
      <c r="N768" s="3" t="s">
        <v>1876</v>
      </c>
    </row>
    <row r="769" spans="1:14" ht="12" x14ac:dyDescent="0.25">
      <c r="A769" s="35" t="s">
        <v>1841</v>
      </c>
      <c r="B769" s="35" t="s">
        <v>1804</v>
      </c>
      <c r="C769" s="10" t="s">
        <v>161</v>
      </c>
      <c r="D769" s="10" t="s">
        <v>143</v>
      </c>
      <c r="E769" s="10" t="s">
        <v>542</v>
      </c>
      <c r="F769" s="10" t="s">
        <v>157</v>
      </c>
      <c r="G769" s="32" t="str">
        <f t="shared" si="53"/>
        <v>5.30</v>
      </c>
      <c r="H769" s="32" t="str">
        <f t="shared" si="54"/>
        <v>5.30.26</v>
      </c>
      <c r="I769" s="32" t="str">
        <f>VLOOKUP(C769,Hovedkonto!$C$2:$E$11,3,FALSE)</f>
        <v>Sociale opgaver og beskæftigelse</v>
      </c>
      <c r="J769" s="32" t="str">
        <f>VLOOKUP(G769,Hovedfunktion!$E$2:$G$93,3,FALSE)</f>
        <v>TILBUD TIL ÆLDRE</v>
      </c>
      <c r="K769" s="32" t="str">
        <f>VLOOKUP(H769,Funktion!$G$2:$J$435,4,FALSE)</f>
        <v>Personlig og praktisk hjælp og madservice til ældre (frit valg)</v>
      </c>
      <c r="L769" s="32" t="str">
        <f>VLOOKUP(F769,Dranst!$C$2:$D$10,2,FALSE)</f>
        <v>Drift</v>
      </c>
      <c r="M769" s="10" t="s">
        <v>1140</v>
      </c>
      <c r="N769" s="3" t="s">
        <v>1874</v>
      </c>
    </row>
    <row r="770" spans="1:14" ht="12" x14ac:dyDescent="0.25">
      <c r="A770" s="35" t="s">
        <v>1841</v>
      </c>
      <c r="B770" s="35" t="s">
        <v>1804</v>
      </c>
      <c r="C770" s="10" t="s">
        <v>161</v>
      </c>
      <c r="D770" s="10" t="s">
        <v>143</v>
      </c>
      <c r="E770" s="10" t="s">
        <v>542</v>
      </c>
      <c r="F770" s="10" t="s">
        <v>157</v>
      </c>
      <c r="G770" s="32" t="str">
        <f t="shared" si="53"/>
        <v>5.30</v>
      </c>
      <c r="H770" s="32" t="str">
        <f t="shared" si="54"/>
        <v>5.30.26</v>
      </c>
      <c r="I770" s="32" t="str">
        <f>VLOOKUP(C770,Hovedkonto!$C$2:$E$11,3,FALSE)</f>
        <v>Sociale opgaver og beskæftigelse</v>
      </c>
      <c r="J770" s="32" t="str">
        <f>VLOOKUP(G770,Hovedfunktion!$E$2:$G$93,3,FALSE)</f>
        <v>TILBUD TIL ÆLDRE</v>
      </c>
      <c r="K770" s="32" t="str">
        <f>VLOOKUP(H770,Funktion!$G$2:$J$435,4,FALSE)</f>
        <v>Personlig og praktisk hjælp og madservice til ældre (frit valg)</v>
      </c>
      <c r="L770" s="32" t="str">
        <f>VLOOKUP(F770,Dranst!$C$2:$D$10,2,FALSE)</f>
        <v>Drift</v>
      </c>
      <c r="M770" s="10" t="s">
        <v>1203</v>
      </c>
      <c r="N770" s="3" t="s">
        <v>1532</v>
      </c>
    </row>
    <row r="771" spans="1:14" ht="12" x14ac:dyDescent="0.25">
      <c r="A771" s="35" t="s">
        <v>1841</v>
      </c>
      <c r="B771" s="35" t="s">
        <v>1804</v>
      </c>
      <c r="C771" s="10" t="s">
        <v>161</v>
      </c>
      <c r="D771" s="10" t="s">
        <v>143</v>
      </c>
      <c r="E771" s="10" t="s">
        <v>542</v>
      </c>
      <c r="F771" s="10" t="s">
        <v>158</v>
      </c>
      <c r="G771" s="32" t="str">
        <f t="shared" si="53"/>
        <v>5.30</v>
      </c>
      <c r="H771" s="32" t="str">
        <f t="shared" si="54"/>
        <v>5.30.26</v>
      </c>
      <c r="I771" s="32" t="str">
        <f>VLOOKUP(C771,Hovedkonto!$C$2:$E$11,3,FALSE)</f>
        <v>Sociale opgaver og beskæftigelse</v>
      </c>
      <c r="J771" s="32" t="str">
        <f>VLOOKUP(G771,Hovedfunktion!$E$2:$G$93,3,FALSE)</f>
        <v>TILBUD TIL ÆLDRE</v>
      </c>
      <c r="K771" s="32" t="str">
        <f>VLOOKUP(H771,Funktion!$G$2:$J$435,4,FALSE)</f>
        <v>Personlig og praktisk hjælp og madservice til ældre (frit valg)</v>
      </c>
      <c r="L771" s="32" t="str">
        <f>VLOOKUP(F771,Dranst!$C$2:$D$10,2,FALSE)</f>
        <v>Statsrefusion</v>
      </c>
      <c r="M771" s="10" t="s">
        <v>1138</v>
      </c>
      <c r="N771" s="3" t="s">
        <v>1534</v>
      </c>
    </row>
    <row r="772" spans="1:14" ht="12" x14ac:dyDescent="0.25">
      <c r="A772" s="35" t="s">
        <v>1841</v>
      </c>
      <c r="B772" s="35" t="s">
        <v>1804</v>
      </c>
      <c r="C772" s="10" t="s">
        <v>161</v>
      </c>
      <c r="D772" s="10" t="s">
        <v>143</v>
      </c>
      <c r="E772" s="10" t="s">
        <v>542</v>
      </c>
      <c r="F772" s="10" t="s">
        <v>158</v>
      </c>
      <c r="G772" s="32" t="str">
        <f t="shared" si="53"/>
        <v>5.30</v>
      </c>
      <c r="H772" s="32" t="str">
        <f t="shared" si="54"/>
        <v>5.30.26</v>
      </c>
      <c r="I772" s="32" t="str">
        <f>VLOOKUP(C772,Hovedkonto!$C$2:$E$11,3,FALSE)</f>
        <v>Sociale opgaver og beskæftigelse</v>
      </c>
      <c r="J772" s="32" t="str">
        <f>VLOOKUP(G772,Hovedfunktion!$E$2:$G$93,3,FALSE)</f>
        <v>TILBUD TIL ÆLDRE</v>
      </c>
      <c r="K772" s="32" t="str">
        <f>VLOOKUP(H772,Funktion!$G$2:$J$435,4,FALSE)</f>
        <v>Personlig og praktisk hjælp og madservice til ældre (frit valg)</v>
      </c>
      <c r="L772" s="32" t="str">
        <f>VLOOKUP(F772,Dranst!$C$2:$D$10,2,FALSE)</f>
        <v>Statsrefusion</v>
      </c>
      <c r="M772" s="10" t="s">
        <v>1139</v>
      </c>
      <c r="N772" s="3" t="s">
        <v>1693</v>
      </c>
    </row>
    <row r="773" spans="1:14" ht="12" x14ac:dyDescent="0.25">
      <c r="A773" s="35" t="s">
        <v>1841</v>
      </c>
      <c r="B773" s="35" t="s">
        <v>1804</v>
      </c>
      <c r="C773" s="10" t="s">
        <v>161</v>
      </c>
      <c r="D773" s="10" t="s">
        <v>143</v>
      </c>
      <c r="E773" s="10" t="s">
        <v>542</v>
      </c>
      <c r="F773" s="10" t="s">
        <v>159</v>
      </c>
      <c r="G773" s="32" t="str">
        <f t="shared" si="53"/>
        <v>5.30</v>
      </c>
      <c r="H773" s="32" t="str">
        <f t="shared" si="54"/>
        <v>5.30.26</v>
      </c>
      <c r="I773" s="32" t="str">
        <f>VLOOKUP(C773,Hovedkonto!$C$2:$E$11,3,FALSE)</f>
        <v>Sociale opgaver og beskæftigelse</v>
      </c>
      <c r="J773" s="32" t="str">
        <f>VLOOKUP(G773,Hovedfunktion!$E$2:$G$93,3,FALSE)</f>
        <v>TILBUD TIL ÆLDRE</v>
      </c>
      <c r="K773" s="32" t="str">
        <f>VLOOKUP(H773,Funktion!$G$2:$J$435,4,FALSE)</f>
        <v>Personlig og praktisk hjælp og madservice til ældre (frit valg)</v>
      </c>
      <c r="L773" s="32" t="str">
        <f>VLOOKUP(F773,Dranst!$C$2:$D$10,2,FALSE)</f>
        <v>Anlæg</v>
      </c>
      <c r="M773" s="10" t="s">
        <v>1136</v>
      </c>
      <c r="N773" s="3" t="s">
        <v>552</v>
      </c>
    </row>
    <row r="774" spans="1:14" ht="12" x14ac:dyDescent="0.25">
      <c r="A774" s="35" t="s">
        <v>1841</v>
      </c>
      <c r="B774" s="35" t="s">
        <v>1804</v>
      </c>
      <c r="C774" s="10" t="s">
        <v>161</v>
      </c>
      <c r="D774" s="10" t="s">
        <v>143</v>
      </c>
      <c r="E774" s="10" t="s">
        <v>542</v>
      </c>
      <c r="F774" s="10" t="s">
        <v>159</v>
      </c>
      <c r="G774" s="32" t="str">
        <f t="shared" si="53"/>
        <v>5.30</v>
      </c>
      <c r="H774" s="32" t="str">
        <f t="shared" si="54"/>
        <v>5.30.26</v>
      </c>
      <c r="I774" s="32" t="str">
        <f>VLOOKUP(C774,Hovedkonto!$C$2:$E$11,3,FALSE)</f>
        <v>Sociale opgaver og beskæftigelse</v>
      </c>
      <c r="J774" s="32" t="str">
        <f>VLOOKUP(G774,Hovedfunktion!$E$2:$G$93,3,FALSE)</f>
        <v>TILBUD TIL ÆLDRE</v>
      </c>
      <c r="K774" s="32" t="str">
        <f>VLOOKUP(H774,Funktion!$G$2:$J$435,4,FALSE)</f>
        <v>Personlig og praktisk hjælp og madservice til ældre (frit valg)</v>
      </c>
      <c r="L774" s="32" t="str">
        <f>VLOOKUP(F774,Dranst!$C$2:$D$10,2,FALSE)</f>
        <v>Anlæg</v>
      </c>
      <c r="M774" s="10" t="s">
        <v>1137</v>
      </c>
      <c r="N774" s="3" t="s">
        <v>553</v>
      </c>
    </row>
    <row r="775" spans="1:14" ht="12" x14ac:dyDescent="0.25">
      <c r="A775" s="35" t="s">
        <v>1841</v>
      </c>
      <c r="B775" s="35" t="s">
        <v>1804</v>
      </c>
      <c r="C775" s="10" t="s">
        <v>161</v>
      </c>
      <c r="D775" s="10" t="s">
        <v>143</v>
      </c>
      <c r="E775" s="10" t="s">
        <v>542</v>
      </c>
      <c r="F775" s="10" t="s">
        <v>159</v>
      </c>
      <c r="G775" s="32" t="str">
        <f t="shared" si="53"/>
        <v>5.30</v>
      </c>
      <c r="H775" s="32" t="str">
        <f t="shared" si="54"/>
        <v>5.30.26</v>
      </c>
      <c r="I775" s="32" t="str">
        <f>VLOOKUP(C775,Hovedkonto!$C$2:$E$11,3,FALSE)</f>
        <v>Sociale opgaver og beskæftigelse</v>
      </c>
      <c r="J775" s="32" t="str">
        <f>VLOOKUP(G775,Hovedfunktion!$E$2:$G$93,3,FALSE)</f>
        <v>TILBUD TIL ÆLDRE</v>
      </c>
      <c r="K775" s="32" t="str">
        <f>VLOOKUP(H775,Funktion!$G$2:$J$435,4,FALSE)</f>
        <v>Personlig og praktisk hjælp og madservice til ældre (frit valg)</v>
      </c>
      <c r="L775" s="32" t="str">
        <f>VLOOKUP(F775,Dranst!$C$2:$D$10,2,FALSE)</f>
        <v>Anlæg</v>
      </c>
      <c r="M775" s="10" t="s">
        <v>16</v>
      </c>
      <c r="N775" s="3" t="str">
        <f>IF(M775="001","Anlægstilskud", IF(M775="010","Køb/salg af jord",  IF(M775="015","Køb/salg af bygninger", "Uforvent grupperingskode")))</f>
        <v>Køb/salg af bygninger</v>
      </c>
    </row>
    <row r="776" spans="1:14" ht="24" x14ac:dyDescent="0.25">
      <c r="A776" s="35" t="s">
        <v>1841</v>
      </c>
      <c r="B776" s="35" t="s">
        <v>1804</v>
      </c>
      <c r="C776" s="10" t="s">
        <v>161</v>
      </c>
      <c r="D776" s="10" t="s">
        <v>143</v>
      </c>
      <c r="E776" s="10" t="s">
        <v>543</v>
      </c>
      <c r="F776" s="10" t="s">
        <v>157</v>
      </c>
      <c r="G776" s="32" t="str">
        <f t="shared" si="53"/>
        <v>5.30</v>
      </c>
      <c r="H776" s="32" t="str">
        <f t="shared" si="54"/>
        <v>5.30.27</v>
      </c>
      <c r="I776" s="32" t="str">
        <f>VLOOKUP(C776,Hovedkonto!$C$2:$E$11,3,FALSE)</f>
        <v>Sociale opgaver og beskæftigelse</v>
      </c>
      <c r="J776" s="32" t="str">
        <f>VLOOKUP(G776,Hovedfunktion!$E$2:$G$93,3,FALSE)</f>
        <v>TILBUD TIL ÆLDRE</v>
      </c>
      <c r="K776" s="32" t="str">
        <f>VLOOKUP(H776,Funktion!$G$2:$J$435,4,FALSE)</f>
        <v>Pleje og omsorg mv. af primært ældre undtaget frit valg af leverandør</v>
      </c>
      <c r="L776" s="32" t="str">
        <f>VLOOKUP(F776,Dranst!$C$2:$D$10,2,FALSE)</f>
        <v>Drift</v>
      </c>
      <c r="M776" s="10" t="s">
        <v>1148</v>
      </c>
      <c r="N776" s="3" t="s">
        <v>1877</v>
      </c>
    </row>
    <row r="777" spans="1:14" ht="24" x14ac:dyDescent="0.25">
      <c r="A777" s="35" t="s">
        <v>1841</v>
      </c>
      <c r="B777" s="35" t="s">
        <v>1804</v>
      </c>
      <c r="C777" s="10" t="s">
        <v>161</v>
      </c>
      <c r="D777" s="10" t="s">
        <v>143</v>
      </c>
      <c r="E777" s="10" t="s">
        <v>543</v>
      </c>
      <c r="F777" s="10" t="s">
        <v>157</v>
      </c>
      <c r="G777" s="32" t="str">
        <f t="shared" si="53"/>
        <v>5.30</v>
      </c>
      <c r="H777" s="32" t="str">
        <f t="shared" si="54"/>
        <v>5.30.27</v>
      </c>
      <c r="I777" s="32" t="str">
        <f>VLOOKUP(C777,Hovedkonto!$C$2:$E$11,3,FALSE)</f>
        <v>Sociale opgaver og beskæftigelse</v>
      </c>
      <c r="J777" s="32" t="str">
        <f>VLOOKUP(G777,Hovedfunktion!$E$2:$G$93,3,FALSE)</f>
        <v>TILBUD TIL ÆLDRE</v>
      </c>
      <c r="K777" s="32" t="str">
        <f>VLOOKUP(H777,Funktion!$G$2:$J$435,4,FALSE)</f>
        <v>Pleje og omsorg mv. af primært ældre undtaget frit valg af leverandør</v>
      </c>
      <c r="L777" s="32" t="str">
        <f>VLOOKUP(F777,Dranst!$C$2:$D$10,2,FALSE)</f>
        <v>Drift</v>
      </c>
      <c r="M777" s="10" t="s">
        <v>1149</v>
      </c>
      <c r="N777" s="3" t="s">
        <v>1878</v>
      </c>
    </row>
    <row r="778" spans="1:14" ht="24" x14ac:dyDescent="0.25">
      <c r="A778" s="35" t="s">
        <v>1841</v>
      </c>
      <c r="B778" s="35" t="s">
        <v>1804</v>
      </c>
      <c r="C778" s="10" t="s">
        <v>161</v>
      </c>
      <c r="D778" s="10" t="s">
        <v>143</v>
      </c>
      <c r="E778" s="10" t="s">
        <v>543</v>
      </c>
      <c r="F778" s="10" t="s">
        <v>157</v>
      </c>
      <c r="G778" s="32" t="str">
        <f t="shared" si="53"/>
        <v>5.30</v>
      </c>
      <c r="H778" s="32" t="str">
        <f t="shared" si="54"/>
        <v>5.30.27</v>
      </c>
      <c r="I778" s="32" t="str">
        <f>VLOOKUP(C778,Hovedkonto!$C$2:$E$11,3,FALSE)</f>
        <v>Sociale opgaver og beskæftigelse</v>
      </c>
      <c r="J778" s="32" t="str">
        <f>VLOOKUP(G778,Hovedfunktion!$E$2:$G$93,3,FALSE)</f>
        <v>TILBUD TIL ÆLDRE</v>
      </c>
      <c r="K778" s="32" t="str">
        <f>VLOOKUP(H778,Funktion!$G$2:$J$435,4,FALSE)</f>
        <v>Pleje og omsorg mv. af primært ældre undtaget frit valg af leverandør</v>
      </c>
      <c r="L778" s="32" t="str">
        <f>VLOOKUP(F778,Dranst!$C$2:$D$10,2,FALSE)</f>
        <v>Drift</v>
      </c>
      <c r="M778" s="10" t="s">
        <v>1150</v>
      </c>
      <c r="N778" s="3" t="s">
        <v>1879</v>
      </c>
    </row>
    <row r="779" spans="1:14" ht="24" x14ac:dyDescent="0.25">
      <c r="A779" s="35" t="s">
        <v>1841</v>
      </c>
      <c r="B779" s="35" t="s">
        <v>1804</v>
      </c>
      <c r="C779" s="10" t="s">
        <v>161</v>
      </c>
      <c r="D779" s="10" t="s">
        <v>143</v>
      </c>
      <c r="E779" s="10" t="s">
        <v>543</v>
      </c>
      <c r="F779" s="10" t="s">
        <v>157</v>
      </c>
      <c r="G779" s="32" t="str">
        <f t="shared" si="53"/>
        <v>5.30</v>
      </c>
      <c r="H779" s="32" t="str">
        <f t="shared" si="54"/>
        <v>5.30.27</v>
      </c>
      <c r="I779" s="32" t="str">
        <f>VLOOKUP(C779,Hovedkonto!$C$2:$E$11,3,FALSE)</f>
        <v>Sociale opgaver og beskæftigelse</v>
      </c>
      <c r="J779" s="32" t="str">
        <f>VLOOKUP(G779,Hovedfunktion!$E$2:$G$93,3,FALSE)</f>
        <v>TILBUD TIL ÆLDRE</v>
      </c>
      <c r="K779" s="32" t="str">
        <f>VLOOKUP(H779,Funktion!$G$2:$J$435,4,FALSE)</f>
        <v>Pleje og omsorg mv. af primært ældre undtaget frit valg af leverandør</v>
      </c>
      <c r="L779" s="32" t="str">
        <f>VLOOKUP(F779,Dranst!$C$2:$D$10,2,FALSE)</f>
        <v>Drift</v>
      </c>
      <c r="M779" s="10" t="s">
        <v>1151</v>
      </c>
      <c r="N779" s="3" t="s">
        <v>1880</v>
      </c>
    </row>
    <row r="780" spans="1:14" ht="24" x14ac:dyDescent="0.25">
      <c r="A780" s="35" t="s">
        <v>1841</v>
      </c>
      <c r="B780" s="35" t="s">
        <v>1804</v>
      </c>
      <c r="C780" s="10" t="s">
        <v>161</v>
      </c>
      <c r="D780" s="10" t="s">
        <v>143</v>
      </c>
      <c r="E780" s="10" t="s">
        <v>543</v>
      </c>
      <c r="F780" s="10" t="s">
        <v>157</v>
      </c>
      <c r="G780" s="32" t="str">
        <f t="shared" si="53"/>
        <v>5.30</v>
      </c>
      <c r="H780" s="32" t="str">
        <f t="shared" si="54"/>
        <v>5.30.27</v>
      </c>
      <c r="I780" s="32" t="str">
        <f>VLOOKUP(C780,Hovedkonto!$C$2:$E$11,3,FALSE)</f>
        <v>Sociale opgaver og beskæftigelse</v>
      </c>
      <c r="J780" s="32" t="str">
        <f>VLOOKUP(G780,Hovedfunktion!$E$2:$G$93,3,FALSE)</f>
        <v>TILBUD TIL ÆLDRE</v>
      </c>
      <c r="K780" s="32" t="str">
        <f>VLOOKUP(H780,Funktion!$G$2:$J$435,4,FALSE)</f>
        <v>Pleje og omsorg mv. af primært ældre undtaget frit valg af leverandør</v>
      </c>
      <c r="L780" s="32" t="str">
        <f>VLOOKUP(F780,Dranst!$C$2:$D$10,2,FALSE)</f>
        <v>Drift</v>
      </c>
      <c r="M780" s="10" t="s">
        <v>1152</v>
      </c>
      <c r="N780" s="3" t="s">
        <v>1881</v>
      </c>
    </row>
    <row r="781" spans="1:14" ht="24" x14ac:dyDescent="0.25">
      <c r="A781" s="35" t="s">
        <v>1841</v>
      </c>
      <c r="B781" s="35" t="s">
        <v>1804</v>
      </c>
      <c r="C781" s="10" t="s">
        <v>161</v>
      </c>
      <c r="D781" s="10" t="s">
        <v>143</v>
      </c>
      <c r="E781" s="10" t="s">
        <v>543</v>
      </c>
      <c r="F781" s="10" t="s">
        <v>157</v>
      </c>
      <c r="G781" s="32" t="str">
        <f t="shared" si="53"/>
        <v>5.30</v>
      </c>
      <c r="H781" s="32" t="str">
        <f t="shared" si="54"/>
        <v>5.30.27</v>
      </c>
      <c r="I781" s="32" t="str">
        <f>VLOOKUP(C781,Hovedkonto!$C$2:$E$11,3,FALSE)</f>
        <v>Sociale opgaver og beskæftigelse</v>
      </c>
      <c r="J781" s="32" t="str">
        <f>VLOOKUP(G781,Hovedfunktion!$E$2:$G$93,3,FALSE)</f>
        <v>TILBUD TIL ÆLDRE</v>
      </c>
      <c r="K781" s="32" t="str">
        <f>VLOOKUP(H781,Funktion!$G$2:$J$435,4,FALSE)</f>
        <v>Pleje og omsorg mv. af primært ældre undtaget frit valg af leverandør</v>
      </c>
      <c r="L781" s="32" t="str">
        <f>VLOOKUP(F781,Dranst!$C$2:$D$10,2,FALSE)</f>
        <v>Drift</v>
      </c>
      <c r="M781" s="10" t="s">
        <v>1143</v>
      </c>
      <c r="N781" s="3" t="s">
        <v>1882</v>
      </c>
    </row>
    <row r="782" spans="1:14" ht="24" x14ac:dyDescent="0.25">
      <c r="A782" s="35" t="s">
        <v>1841</v>
      </c>
      <c r="B782" s="35" t="s">
        <v>1804</v>
      </c>
      <c r="C782" s="10" t="s">
        <v>161</v>
      </c>
      <c r="D782" s="10" t="s">
        <v>143</v>
      </c>
      <c r="E782" s="10" t="s">
        <v>543</v>
      </c>
      <c r="F782" s="10" t="s">
        <v>157</v>
      </c>
      <c r="G782" s="32" t="str">
        <f t="shared" si="53"/>
        <v>5.30</v>
      </c>
      <c r="H782" s="32" t="str">
        <f t="shared" si="54"/>
        <v>5.30.27</v>
      </c>
      <c r="I782" s="32" t="str">
        <f>VLOOKUP(C782,Hovedkonto!$C$2:$E$11,3,FALSE)</f>
        <v>Sociale opgaver og beskæftigelse</v>
      </c>
      <c r="J782" s="32" t="str">
        <f>VLOOKUP(G782,Hovedfunktion!$E$2:$G$93,3,FALSE)</f>
        <v>TILBUD TIL ÆLDRE</v>
      </c>
      <c r="K782" s="32" t="str">
        <f>VLOOKUP(H782,Funktion!$G$2:$J$435,4,FALSE)</f>
        <v>Pleje og omsorg mv. af primært ældre undtaget frit valg af leverandør</v>
      </c>
      <c r="L782" s="32" t="str">
        <f>VLOOKUP(F782,Dranst!$C$2:$D$10,2,FALSE)</f>
        <v>Drift</v>
      </c>
      <c r="M782" s="10" t="s">
        <v>1141</v>
      </c>
      <c r="N782" s="3" t="s">
        <v>1883</v>
      </c>
    </row>
    <row r="783" spans="1:14" ht="24" x14ac:dyDescent="0.25">
      <c r="A783" s="35" t="s">
        <v>1841</v>
      </c>
      <c r="B783" s="35" t="s">
        <v>1804</v>
      </c>
      <c r="C783" s="10" t="s">
        <v>161</v>
      </c>
      <c r="D783" s="10" t="s">
        <v>143</v>
      </c>
      <c r="E783" s="10" t="s">
        <v>543</v>
      </c>
      <c r="F783" s="10" t="s">
        <v>157</v>
      </c>
      <c r="G783" s="32" t="str">
        <f t="shared" si="53"/>
        <v>5.30</v>
      </c>
      <c r="H783" s="32" t="str">
        <f t="shared" si="54"/>
        <v>5.30.27</v>
      </c>
      <c r="I783" s="32" t="str">
        <f>VLOOKUP(C783,Hovedkonto!$C$2:$E$11,3,FALSE)</f>
        <v>Sociale opgaver og beskæftigelse</v>
      </c>
      <c r="J783" s="32" t="str">
        <f>VLOOKUP(G783,Hovedfunktion!$E$2:$G$93,3,FALSE)</f>
        <v>TILBUD TIL ÆLDRE</v>
      </c>
      <c r="K783" s="32" t="str">
        <f>VLOOKUP(H783,Funktion!$G$2:$J$435,4,FALSE)</f>
        <v>Pleje og omsorg mv. af primært ældre undtaget frit valg af leverandør</v>
      </c>
      <c r="L783" s="32" t="str">
        <f>VLOOKUP(F783,Dranst!$C$2:$D$10,2,FALSE)</f>
        <v>Drift</v>
      </c>
      <c r="M783" s="10" t="s">
        <v>1159</v>
      </c>
      <c r="N783" s="3" t="s">
        <v>1884</v>
      </c>
    </row>
    <row r="784" spans="1:14" ht="24" x14ac:dyDescent="0.25">
      <c r="A784" s="35" t="s">
        <v>1841</v>
      </c>
      <c r="B784" s="35" t="s">
        <v>1804</v>
      </c>
      <c r="C784" s="10" t="s">
        <v>161</v>
      </c>
      <c r="D784" s="10" t="s">
        <v>143</v>
      </c>
      <c r="E784" s="10" t="s">
        <v>543</v>
      </c>
      <c r="F784" s="10" t="s">
        <v>157</v>
      </c>
      <c r="G784" s="32" t="str">
        <f t="shared" si="53"/>
        <v>5.30</v>
      </c>
      <c r="H784" s="32" t="str">
        <f t="shared" si="54"/>
        <v>5.30.27</v>
      </c>
      <c r="I784" s="32" t="str">
        <f>VLOOKUP(C784,Hovedkonto!$C$2:$E$11,3,FALSE)</f>
        <v>Sociale opgaver og beskæftigelse</v>
      </c>
      <c r="J784" s="32" t="str">
        <f>VLOOKUP(G784,Hovedfunktion!$E$2:$G$93,3,FALSE)</f>
        <v>TILBUD TIL ÆLDRE</v>
      </c>
      <c r="K784" s="32" t="str">
        <f>VLOOKUP(H784,Funktion!$G$2:$J$435,4,FALSE)</f>
        <v>Pleje og omsorg mv. af primært ældre undtaget frit valg af leverandør</v>
      </c>
      <c r="L784" s="32" t="str">
        <f>VLOOKUP(F784,Dranst!$C$2:$D$10,2,FALSE)</f>
        <v>Drift</v>
      </c>
      <c r="M784" s="10" t="s">
        <v>1155</v>
      </c>
      <c r="N784" s="3" t="s">
        <v>1885</v>
      </c>
    </row>
    <row r="785" spans="1:14" ht="24" x14ac:dyDescent="0.25">
      <c r="A785" s="35" t="s">
        <v>1841</v>
      </c>
      <c r="B785" s="35" t="s">
        <v>1804</v>
      </c>
      <c r="C785" s="10" t="s">
        <v>161</v>
      </c>
      <c r="D785" s="10" t="s">
        <v>143</v>
      </c>
      <c r="E785" s="10" t="s">
        <v>543</v>
      </c>
      <c r="F785" s="10" t="s">
        <v>157</v>
      </c>
      <c r="G785" s="32" t="str">
        <f t="shared" si="53"/>
        <v>5.30</v>
      </c>
      <c r="H785" s="32" t="str">
        <f t="shared" si="54"/>
        <v>5.30.27</v>
      </c>
      <c r="I785" s="32" t="str">
        <f>VLOOKUP(C785,Hovedkonto!$C$2:$E$11,3,FALSE)</f>
        <v>Sociale opgaver og beskæftigelse</v>
      </c>
      <c r="J785" s="32" t="str">
        <f>VLOOKUP(G785,Hovedfunktion!$E$2:$G$93,3,FALSE)</f>
        <v>TILBUD TIL ÆLDRE</v>
      </c>
      <c r="K785" s="32" t="str">
        <f>VLOOKUP(H785,Funktion!$G$2:$J$435,4,FALSE)</f>
        <v>Pleje og omsorg mv. af primært ældre undtaget frit valg af leverandør</v>
      </c>
      <c r="L785" s="32" t="str">
        <f>VLOOKUP(F785,Dranst!$C$2:$D$10,2,FALSE)</f>
        <v>Drift</v>
      </c>
      <c r="M785" s="10" t="s">
        <v>1203</v>
      </c>
      <c r="N785" s="3" t="s">
        <v>1532</v>
      </c>
    </row>
    <row r="786" spans="1:14" ht="24" x14ac:dyDescent="0.25">
      <c r="A786" s="35" t="s">
        <v>1841</v>
      </c>
      <c r="B786" s="35" t="s">
        <v>1804</v>
      </c>
      <c r="C786" s="10" t="s">
        <v>161</v>
      </c>
      <c r="D786" s="10" t="s">
        <v>143</v>
      </c>
      <c r="E786" s="10" t="s">
        <v>543</v>
      </c>
      <c r="F786" s="10" t="s">
        <v>158</v>
      </c>
      <c r="G786" s="32" t="str">
        <f t="shared" si="53"/>
        <v>5.30</v>
      </c>
      <c r="H786" s="32" t="str">
        <f t="shared" si="54"/>
        <v>5.30.27</v>
      </c>
      <c r="I786" s="32" t="str">
        <f>VLOOKUP(C786,Hovedkonto!$C$2:$E$11,3,FALSE)</f>
        <v>Sociale opgaver og beskæftigelse</v>
      </c>
      <c r="J786" s="32" t="str">
        <f>VLOOKUP(G786,Hovedfunktion!$E$2:$G$93,3,FALSE)</f>
        <v>TILBUD TIL ÆLDRE</v>
      </c>
      <c r="K786" s="32" t="str">
        <f>VLOOKUP(H786,Funktion!$G$2:$J$435,4,FALSE)</f>
        <v>Pleje og omsorg mv. af primært ældre undtaget frit valg af leverandør</v>
      </c>
      <c r="L786" s="32" t="str">
        <f>VLOOKUP(F786,Dranst!$C$2:$D$10,2,FALSE)</f>
        <v>Statsrefusion</v>
      </c>
      <c r="M786" s="10" t="s">
        <v>1138</v>
      </c>
      <c r="N786" s="3" t="s">
        <v>1534</v>
      </c>
    </row>
    <row r="787" spans="1:14" ht="24" x14ac:dyDescent="0.25">
      <c r="A787" s="35" t="s">
        <v>1841</v>
      </c>
      <c r="B787" s="35" t="s">
        <v>1804</v>
      </c>
      <c r="C787" s="10" t="s">
        <v>161</v>
      </c>
      <c r="D787" s="10" t="s">
        <v>143</v>
      </c>
      <c r="E787" s="10" t="s">
        <v>543</v>
      </c>
      <c r="F787" s="10" t="s">
        <v>158</v>
      </c>
      <c r="G787" s="32" t="str">
        <f t="shared" si="53"/>
        <v>5.30</v>
      </c>
      <c r="H787" s="32" t="str">
        <f t="shared" si="54"/>
        <v>5.30.27</v>
      </c>
      <c r="I787" s="32" t="str">
        <f>VLOOKUP(C787,Hovedkonto!$C$2:$E$11,3,FALSE)</f>
        <v>Sociale opgaver og beskæftigelse</v>
      </c>
      <c r="J787" s="32" t="str">
        <f>VLOOKUP(G787,Hovedfunktion!$E$2:$G$93,3,FALSE)</f>
        <v>TILBUD TIL ÆLDRE</v>
      </c>
      <c r="K787" s="32" t="str">
        <f>VLOOKUP(H787,Funktion!$G$2:$J$435,4,FALSE)</f>
        <v>Pleje og omsorg mv. af primært ældre undtaget frit valg af leverandør</v>
      </c>
      <c r="L787" s="32" t="str">
        <f>VLOOKUP(F787,Dranst!$C$2:$D$10,2,FALSE)</f>
        <v>Statsrefusion</v>
      </c>
      <c r="M787" s="10" t="s">
        <v>1139</v>
      </c>
      <c r="N787" s="3" t="s">
        <v>1693</v>
      </c>
    </row>
    <row r="788" spans="1:14" ht="24" x14ac:dyDescent="0.25">
      <c r="A788" s="35" t="s">
        <v>1841</v>
      </c>
      <c r="B788" s="35" t="s">
        <v>1804</v>
      </c>
      <c r="C788" s="10" t="s">
        <v>161</v>
      </c>
      <c r="D788" s="10" t="s">
        <v>143</v>
      </c>
      <c r="E788" s="10" t="s">
        <v>543</v>
      </c>
      <c r="F788" s="10" t="s">
        <v>159</v>
      </c>
      <c r="G788" s="32" t="str">
        <f t="shared" si="53"/>
        <v>5.30</v>
      </c>
      <c r="H788" s="32" t="str">
        <f t="shared" si="54"/>
        <v>5.30.27</v>
      </c>
      <c r="I788" s="32" t="str">
        <f>VLOOKUP(C788,Hovedkonto!$C$2:$E$11,3,FALSE)</f>
        <v>Sociale opgaver og beskæftigelse</v>
      </c>
      <c r="J788" s="32" t="str">
        <f>VLOOKUP(G788,Hovedfunktion!$E$2:$G$93,3,FALSE)</f>
        <v>TILBUD TIL ÆLDRE</v>
      </c>
      <c r="K788" s="32" t="str">
        <f>VLOOKUP(H788,Funktion!$G$2:$J$435,4,FALSE)</f>
        <v>Pleje og omsorg mv. af primært ældre undtaget frit valg af leverandør</v>
      </c>
      <c r="L788" s="32" t="str">
        <f>VLOOKUP(F788,Dranst!$C$2:$D$10,2,FALSE)</f>
        <v>Anlæg</v>
      </c>
      <c r="M788" s="10" t="s">
        <v>1136</v>
      </c>
      <c r="N788" s="3" t="s">
        <v>552</v>
      </c>
    </row>
    <row r="789" spans="1:14" ht="24" x14ac:dyDescent="0.25">
      <c r="A789" s="35" t="s">
        <v>1841</v>
      </c>
      <c r="B789" s="35" t="s">
        <v>1804</v>
      </c>
      <c r="C789" s="10" t="s">
        <v>161</v>
      </c>
      <c r="D789" s="10" t="s">
        <v>143</v>
      </c>
      <c r="E789" s="10" t="s">
        <v>543</v>
      </c>
      <c r="F789" s="10" t="s">
        <v>159</v>
      </c>
      <c r="G789" s="32" t="str">
        <f t="shared" ref="G789:G852" si="65">CONCATENATE(C789,".",D789)</f>
        <v>5.30</v>
      </c>
      <c r="H789" s="32" t="str">
        <f t="shared" ref="H789:H852" si="66">CONCATENATE(C789,".",D789,".",E789)</f>
        <v>5.30.27</v>
      </c>
      <c r="I789" s="32" t="str">
        <f>VLOOKUP(C789,Hovedkonto!$C$2:$E$11,3,FALSE)</f>
        <v>Sociale opgaver og beskæftigelse</v>
      </c>
      <c r="J789" s="32" t="str">
        <f>VLOOKUP(G789,Hovedfunktion!$E$2:$G$93,3,FALSE)</f>
        <v>TILBUD TIL ÆLDRE</v>
      </c>
      <c r="K789" s="32" t="str">
        <f>VLOOKUP(H789,Funktion!$G$2:$J$435,4,FALSE)</f>
        <v>Pleje og omsorg mv. af primært ældre undtaget frit valg af leverandør</v>
      </c>
      <c r="L789" s="32" t="str">
        <f>VLOOKUP(F789,Dranst!$C$2:$D$10,2,FALSE)</f>
        <v>Anlæg</v>
      </c>
      <c r="M789" s="10" t="s">
        <v>1137</v>
      </c>
      <c r="N789" s="3" t="s">
        <v>553</v>
      </c>
    </row>
    <row r="790" spans="1:14" ht="24" x14ac:dyDescent="0.25">
      <c r="A790" s="35" t="s">
        <v>1841</v>
      </c>
      <c r="B790" s="35" t="s">
        <v>1804</v>
      </c>
      <c r="C790" s="10" t="s">
        <v>161</v>
      </c>
      <c r="D790" s="10" t="s">
        <v>143</v>
      </c>
      <c r="E790" s="10" t="s">
        <v>543</v>
      </c>
      <c r="F790" s="10" t="s">
        <v>159</v>
      </c>
      <c r="G790" s="32" t="str">
        <f t="shared" si="65"/>
        <v>5.30</v>
      </c>
      <c r="H790" s="32" t="str">
        <f t="shared" si="66"/>
        <v>5.30.27</v>
      </c>
      <c r="I790" s="32" t="str">
        <f>VLOOKUP(C790,Hovedkonto!$C$2:$E$11,3,FALSE)</f>
        <v>Sociale opgaver og beskæftigelse</v>
      </c>
      <c r="J790" s="32" t="str">
        <f>VLOOKUP(G790,Hovedfunktion!$E$2:$G$93,3,FALSE)</f>
        <v>TILBUD TIL ÆLDRE</v>
      </c>
      <c r="K790" s="32" t="str">
        <f>VLOOKUP(H790,Funktion!$G$2:$J$435,4,FALSE)</f>
        <v>Pleje og omsorg mv. af primært ældre undtaget frit valg af leverandør</v>
      </c>
      <c r="L790" s="32" t="str">
        <f>VLOOKUP(F790,Dranst!$C$2:$D$10,2,FALSE)</f>
        <v>Anlæg</v>
      </c>
      <c r="M790" s="10" t="s">
        <v>16</v>
      </c>
      <c r="N790" s="3" t="str">
        <f>IF(M790="001","Anlægstilskud", IF(M790="010","Køb/salg af jord",  IF(M790="015","Køb/salg af bygninger", "Uforvent grupperingskode")))</f>
        <v>Køb/salg af bygninger</v>
      </c>
    </row>
    <row r="791" spans="1:14" ht="12" x14ac:dyDescent="0.25">
      <c r="A791" s="35" t="s">
        <v>1841</v>
      </c>
      <c r="B791" s="35" t="s">
        <v>1804</v>
      </c>
      <c r="C791" s="10" t="s">
        <v>161</v>
      </c>
      <c r="D791" s="10" t="s">
        <v>143</v>
      </c>
      <c r="E791" s="10" t="s">
        <v>135</v>
      </c>
      <c r="F791" s="10" t="s">
        <v>157</v>
      </c>
      <c r="G791" s="32" t="str">
        <f t="shared" si="65"/>
        <v>5.30</v>
      </c>
      <c r="H791" s="32" t="str">
        <f t="shared" si="66"/>
        <v>5.30.28</v>
      </c>
      <c r="I791" s="32" t="str">
        <f>VLOOKUP(C791,Hovedkonto!$C$2:$E$11,3,FALSE)</f>
        <v>Sociale opgaver og beskæftigelse</v>
      </c>
      <c r="J791" s="32" t="str">
        <f>VLOOKUP(G791,Hovedfunktion!$E$2:$G$93,3,FALSE)</f>
        <v>TILBUD TIL ÆLDRE</v>
      </c>
      <c r="K791" s="32" t="str">
        <f>VLOOKUP(H791,Funktion!$G$2:$J$435,4,FALSE)</f>
        <v>Hjemmesygepleje</v>
      </c>
      <c r="L791" s="32" t="str">
        <f>VLOOKUP(F791,Dranst!$C$2:$D$10,2,FALSE)</f>
        <v>Drift</v>
      </c>
      <c r="M791" s="10" t="s">
        <v>1136</v>
      </c>
      <c r="N791" s="3" t="s">
        <v>1886</v>
      </c>
    </row>
    <row r="792" spans="1:14" ht="12" x14ac:dyDescent="0.25">
      <c r="A792" s="35" t="s">
        <v>1841</v>
      </c>
      <c r="B792" s="35" t="s">
        <v>1804</v>
      </c>
      <c r="C792" s="10" t="s">
        <v>161</v>
      </c>
      <c r="D792" s="10" t="s">
        <v>143</v>
      </c>
      <c r="E792" s="10" t="s">
        <v>135</v>
      </c>
      <c r="F792" s="10" t="s">
        <v>157</v>
      </c>
      <c r="G792" s="32" t="str">
        <f t="shared" si="65"/>
        <v>5.30</v>
      </c>
      <c r="H792" s="32" t="str">
        <f t="shared" si="66"/>
        <v>5.30.28</v>
      </c>
      <c r="I792" s="32" t="str">
        <f>VLOOKUP(C792,Hovedkonto!$C$2:$E$11,3,FALSE)</f>
        <v>Sociale opgaver og beskæftigelse</v>
      </c>
      <c r="J792" s="32" t="str">
        <f>VLOOKUP(G792,Hovedfunktion!$E$2:$G$93,3,FALSE)</f>
        <v>TILBUD TIL ÆLDRE</v>
      </c>
      <c r="K792" s="32" t="str">
        <f>VLOOKUP(H792,Funktion!$G$2:$J$435,4,FALSE)</f>
        <v>Hjemmesygepleje</v>
      </c>
      <c r="L792" s="32" t="str">
        <f>VLOOKUP(F792,Dranst!$C$2:$D$10,2,FALSE)</f>
        <v>Drift</v>
      </c>
      <c r="M792" s="10" t="s">
        <v>1138</v>
      </c>
      <c r="N792" s="3" t="s">
        <v>1887</v>
      </c>
    </row>
    <row r="793" spans="1:14" ht="12" x14ac:dyDescent="0.25">
      <c r="A793" s="35" t="s">
        <v>1841</v>
      </c>
      <c r="B793" s="35" t="s">
        <v>1804</v>
      </c>
      <c r="C793" s="10" t="s">
        <v>161</v>
      </c>
      <c r="D793" s="10" t="s">
        <v>143</v>
      </c>
      <c r="E793" s="10" t="s">
        <v>135</v>
      </c>
      <c r="F793" s="10" t="s">
        <v>157</v>
      </c>
      <c r="G793" s="32" t="str">
        <f t="shared" si="65"/>
        <v>5.30</v>
      </c>
      <c r="H793" s="32" t="str">
        <f t="shared" si="66"/>
        <v>5.30.28</v>
      </c>
      <c r="I793" s="32" t="str">
        <f>VLOOKUP(C793,Hovedkonto!$C$2:$E$11,3,FALSE)</f>
        <v>Sociale opgaver og beskæftigelse</v>
      </c>
      <c r="J793" s="32" t="str">
        <f>VLOOKUP(G793,Hovedfunktion!$E$2:$G$93,3,FALSE)</f>
        <v>TILBUD TIL ÆLDRE</v>
      </c>
      <c r="K793" s="32" t="str">
        <f>VLOOKUP(H793,Funktion!$G$2:$J$435,4,FALSE)</f>
        <v>Hjemmesygepleje</v>
      </c>
      <c r="L793" s="32" t="str">
        <f>VLOOKUP(F793,Dranst!$C$2:$D$10,2,FALSE)</f>
        <v>Drift</v>
      </c>
      <c r="M793" s="10">
        <v>200</v>
      </c>
      <c r="N793" s="3" t="s">
        <v>1532</v>
      </c>
    </row>
    <row r="794" spans="1:14" ht="12" x14ac:dyDescent="0.25">
      <c r="A794" s="35" t="s">
        <v>1841</v>
      </c>
      <c r="B794" s="35" t="s">
        <v>1804</v>
      </c>
      <c r="C794" s="10" t="s">
        <v>161</v>
      </c>
      <c r="D794" s="10" t="s">
        <v>143</v>
      </c>
      <c r="E794" s="10" t="s">
        <v>135</v>
      </c>
      <c r="F794" s="10" t="s">
        <v>158</v>
      </c>
      <c r="G794" s="32" t="str">
        <f t="shared" si="65"/>
        <v>5.30</v>
      </c>
      <c r="H794" s="32" t="str">
        <f t="shared" si="66"/>
        <v>5.30.28</v>
      </c>
      <c r="I794" s="32" t="str">
        <f>VLOOKUP(C794,Hovedkonto!$C$2:$E$11,3,FALSE)</f>
        <v>Sociale opgaver og beskæftigelse</v>
      </c>
      <c r="J794" s="32" t="str">
        <f>VLOOKUP(G794,Hovedfunktion!$E$2:$G$93,3,FALSE)</f>
        <v>TILBUD TIL ÆLDRE</v>
      </c>
      <c r="K794" s="32" t="str">
        <f>VLOOKUP(H794,Funktion!$G$2:$J$435,4,FALSE)</f>
        <v>Hjemmesygepleje</v>
      </c>
      <c r="L794" s="32" t="str">
        <f>VLOOKUP(F794,Dranst!$C$2:$D$10,2,FALSE)</f>
        <v>Statsrefusion</v>
      </c>
      <c r="M794" s="10" t="s">
        <v>1138</v>
      </c>
      <c r="N794" s="3" t="s">
        <v>1534</v>
      </c>
    </row>
    <row r="795" spans="1:14" ht="12" x14ac:dyDescent="0.25">
      <c r="A795" s="35" t="s">
        <v>1841</v>
      </c>
      <c r="B795" s="35" t="s">
        <v>1804</v>
      </c>
      <c r="C795" s="10" t="s">
        <v>161</v>
      </c>
      <c r="D795" s="10" t="s">
        <v>143</v>
      </c>
      <c r="E795" s="10" t="s">
        <v>135</v>
      </c>
      <c r="F795" s="10" t="s">
        <v>158</v>
      </c>
      <c r="G795" s="32" t="str">
        <f t="shared" si="65"/>
        <v>5.30</v>
      </c>
      <c r="H795" s="32" t="str">
        <f t="shared" si="66"/>
        <v>5.30.28</v>
      </c>
      <c r="I795" s="32" t="str">
        <f>VLOOKUP(C795,Hovedkonto!$C$2:$E$11,3,FALSE)</f>
        <v>Sociale opgaver og beskæftigelse</v>
      </c>
      <c r="J795" s="32" t="str">
        <f>VLOOKUP(G795,Hovedfunktion!$E$2:$G$93,3,FALSE)</f>
        <v>TILBUD TIL ÆLDRE</v>
      </c>
      <c r="K795" s="32" t="str">
        <f>VLOOKUP(H795,Funktion!$G$2:$J$435,4,FALSE)</f>
        <v>Hjemmesygepleje</v>
      </c>
      <c r="L795" s="32" t="str">
        <f>VLOOKUP(F795,Dranst!$C$2:$D$10,2,FALSE)</f>
        <v>Statsrefusion</v>
      </c>
      <c r="M795" s="10" t="s">
        <v>1139</v>
      </c>
      <c r="N795" s="3" t="s">
        <v>1693</v>
      </c>
    </row>
    <row r="796" spans="1:14" ht="12" x14ac:dyDescent="0.25">
      <c r="A796" s="35" t="s">
        <v>1841</v>
      </c>
      <c r="B796" s="35" t="s">
        <v>1804</v>
      </c>
      <c r="C796" s="10" t="s">
        <v>161</v>
      </c>
      <c r="D796" s="10" t="s">
        <v>143</v>
      </c>
      <c r="E796" s="10" t="s">
        <v>135</v>
      </c>
      <c r="F796" s="10" t="s">
        <v>159</v>
      </c>
      <c r="G796" s="32" t="str">
        <f t="shared" si="65"/>
        <v>5.30</v>
      </c>
      <c r="H796" s="32" t="str">
        <f t="shared" si="66"/>
        <v>5.30.28</v>
      </c>
      <c r="I796" s="32" t="str">
        <f>VLOOKUP(C796,Hovedkonto!$C$2:$E$11,3,FALSE)</f>
        <v>Sociale opgaver og beskæftigelse</v>
      </c>
      <c r="J796" s="32" t="str">
        <f>VLOOKUP(G796,Hovedfunktion!$E$2:$G$93,3,FALSE)</f>
        <v>TILBUD TIL ÆLDRE</v>
      </c>
      <c r="K796" s="32" t="str">
        <f>VLOOKUP(H796,Funktion!$G$2:$J$435,4,FALSE)</f>
        <v>Hjemmesygepleje</v>
      </c>
      <c r="L796" s="32" t="str">
        <f>VLOOKUP(F796,Dranst!$C$2:$D$10,2,FALSE)</f>
        <v>Anlæg</v>
      </c>
      <c r="M796" s="10" t="s">
        <v>1136</v>
      </c>
      <c r="N796" s="3" t="s">
        <v>552</v>
      </c>
    </row>
    <row r="797" spans="1:14" ht="12" x14ac:dyDescent="0.25">
      <c r="A797" s="35" t="s">
        <v>1841</v>
      </c>
      <c r="B797" s="35" t="s">
        <v>1804</v>
      </c>
      <c r="C797" s="10" t="s">
        <v>161</v>
      </c>
      <c r="D797" s="10" t="s">
        <v>143</v>
      </c>
      <c r="E797" s="10" t="s">
        <v>135</v>
      </c>
      <c r="F797" s="10" t="s">
        <v>159</v>
      </c>
      <c r="G797" s="32" t="str">
        <f t="shared" si="65"/>
        <v>5.30</v>
      </c>
      <c r="H797" s="32" t="str">
        <f t="shared" si="66"/>
        <v>5.30.28</v>
      </c>
      <c r="I797" s="32" t="str">
        <f>VLOOKUP(C797,Hovedkonto!$C$2:$E$11,3,FALSE)</f>
        <v>Sociale opgaver og beskæftigelse</v>
      </c>
      <c r="J797" s="32" t="str">
        <f>VLOOKUP(G797,Hovedfunktion!$E$2:$G$93,3,FALSE)</f>
        <v>TILBUD TIL ÆLDRE</v>
      </c>
      <c r="K797" s="32" t="str">
        <f>VLOOKUP(H797,Funktion!$G$2:$J$435,4,FALSE)</f>
        <v>Hjemmesygepleje</v>
      </c>
      <c r="L797" s="32" t="str">
        <f>VLOOKUP(F797,Dranst!$C$2:$D$10,2,FALSE)</f>
        <v>Anlæg</v>
      </c>
      <c r="M797" s="10" t="s">
        <v>1137</v>
      </c>
      <c r="N797" s="3" t="s">
        <v>553</v>
      </c>
    </row>
    <row r="798" spans="1:14" ht="12" x14ac:dyDescent="0.25">
      <c r="A798" s="35" t="s">
        <v>1841</v>
      </c>
      <c r="B798" s="35" t="s">
        <v>1804</v>
      </c>
      <c r="C798" s="10" t="s">
        <v>161</v>
      </c>
      <c r="D798" s="10" t="s">
        <v>143</v>
      </c>
      <c r="E798" s="10" t="s">
        <v>135</v>
      </c>
      <c r="F798" s="10" t="s">
        <v>159</v>
      </c>
      <c r="G798" s="32" t="str">
        <f t="shared" si="65"/>
        <v>5.30</v>
      </c>
      <c r="H798" s="32" t="str">
        <f t="shared" si="66"/>
        <v>5.30.28</v>
      </c>
      <c r="I798" s="32" t="str">
        <f>VLOOKUP(C798,Hovedkonto!$C$2:$E$11,3,FALSE)</f>
        <v>Sociale opgaver og beskæftigelse</v>
      </c>
      <c r="J798" s="32" t="str">
        <f>VLOOKUP(G798,Hovedfunktion!$E$2:$G$93,3,FALSE)</f>
        <v>TILBUD TIL ÆLDRE</v>
      </c>
      <c r="K798" s="32" t="str">
        <f>VLOOKUP(H798,Funktion!$G$2:$J$435,4,FALSE)</f>
        <v>Hjemmesygepleje</v>
      </c>
      <c r="L798" s="32" t="str">
        <f>VLOOKUP(F798,Dranst!$C$2:$D$10,2,FALSE)</f>
        <v>Anlæg</v>
      </c>
      <c r="M798" s="10" t="s">
        <v>16</v>
      </c>
      <c r="N798" s="3" t="str">
        <f>IF(M798="001","Anlægstilskud", IF(M798="010","Køb/salg af jord",  IF(M798="015","Køb/salg af bygninger", "Uforvent grupperingskode")))</f>
        <v>Køb/salg af bygninger</v>
      </c>
    </row>
    <row r="799" spans="1:14" ht="24" x14ac:dyDescent="0.25">
      <c r="A799" s="35" t="s">
        <v>1841</v>
      </c>
      <c r="B799" s="35" t="s">
        <v>1804</v>
      </c>
      <c r="C799" s="10" t="s">
        <v>161</v>
      </c>
      <c r="D799" s="10" t="s">
        <v>143</v>
      </c>
      <c r="E799" s="10" t="s">
        <v>1515</v>
      </c>
      <c r="F799" s="10" t="s">
        <v>157</v>
      </c>
      <c r="G799" s="32" t="str">
        <f t="shared" si="65"/>
        <v>5.30</v>
      </c>
      <c r="H799" s="32" t="str">
        <f t="shared" si="66"/>
        <v>5.30.29</v>
      </c>
      <c r="I799" s="32" t="str">
        <f>VLOOKUP(C799,Hovedkonto!$C$2:$E$11,3,FALSE)</f>
        <v>Sociale opgaver og beskæftigelse</v>
      </c>
      <c r="J799" s="32" t="str">
        <f>VLOOKUP(G799,Hovedfunktion!$E$2:$G$93,3,FALSE)</f>
        <v>TILBUD TIL ÆLDRE</v>
      </c>
      <c r="K799" s="32" t="str">
        <f>VLOOKUP(H799,Funktion!$G$2:$J$435,4,FALSE)</f>
        <v>Forebyggende indsats samt aflastningstilbud målrettet mod primært ældre</v>
      </c>
      <c r="L799" s="32" t="str">
        <f>VLOOKUP(F799,Dranst!$C$2:$D$10,2,FALSE)</f>
        <v>Drift</v>
      </c>
      <c r="M799" s="10" t="s">
        <v>1136</v>
      </c>
      <c r="N799" s="3" t="s">
        <v>1888</v>
      </c>
    </row>
    <row r="800" spans="1:14" ht="24" x14ac:dyDescent="0.25">
      <c r="A800" s="35" t="s">
        <v>1841</v>
      </c>
      <c r="B800" s="35" t="s">
        <v>1804</v>
      </c>
      <c r="C800" s="10" t="s">
        <v>161</v>
      </c>
      <c r="D800" s="10" t="s">
        <v>143</v>
      </c>
      <c r="E800" s="10" t="s">
        <v>1515</v>
      </c>
      <c r="F800" s="10" t="s">
        <v>157</v>
      </c>
      <c r="G800" s="32" t="str">
        <f t="shared" si="65"/>
        <v>5.30</v>
      </c>
      <c r="H800" s="32" t="str">
        <f t="shared" si="66"/>
        <v>5.30.29</v>
      </c>
      <c r="I800" s="32" t="str">
        <f>VLOOKUP(C800,Hovedkonto!$C$2:$E$11,3,FALSE)</f>
        <v>Sociale opgaver og beskæftigelse</v>
      </c>
      <c r="J800" s="32" t="str">
        <f>VLOOKUP(G800,Hovedfunktion!$E$2:$G$93,3,FALSE)</f>
        <v>TILBUD TIL ÆLDRE</v>
      </c>
      <c r="K800" s="32" t="str">
        <f>VLOOKUP(H800,Funktion!$G$2:$J$435,4,FALSE)</f>
        <v>Forebyggende indsats samt aflastningstilbud målrettet mod primært ældre</v>
      </c>
      <c r="L800" s="32" t="str">
        <f>VLOOKUP(F800,Dranst!$C$2:$D$10,2,FALSE)</f>
        <v>Drift</v>
      </c>
      <c r="M800" s="10" t="s">
        <v>1138</v>
      </c>
      <c r="N800" s="3" t="s">
        <v>1889</v>
      </c>
    </row>
    <row r="801" spans="1:14" ht="24" x14ac:dyDescent="0.25">
      <c r="A801" s="35" t="s">
        <v>1841</v>
      </c>
      <c r="B801" s="35" t="s">
        <v>1804</v>
      </c>
      <c r="C801" s="10" t="s">
        <v>161</v>
      </c>
      <c r="D801" s="10" t="s">
        <v>143</v>
      </c>
      <c r="E801" s="10" t="s">
        <v>1515</v>
      </c>
      <c r="F801" s="10" t="s">
        <v>157</v>
      </c>
      <c r="G801" s="32" t="str">
        <f t="shared" si="65"/>
        <v>5.30</v>
      </c>
      <c r="H801" s="32" t="str">
        <f t="shared" si="66"/>
        <v>5.30.29</v>
      </c>
      <c r="I801" s="32" t="str">
        <f>VLOOKUP(C801,Hovedkonto!$C$2:$E$11,3,FALSE)</f>
        <v>Sociale opgaver og beskæftigelse</v>
      </c>
      <c r="J801" s="32" t="str">
        <f>VLOOKUP(G801,Hovedfunktion!$E$2:$G$93,3,FALSE)</f>
        <v>TILBUD TIL ÆLDRE</v>
      </c>
      <c r="K801" s="32" t="str">
        <f>VLOOKUP(H801,Funktion!$G$2:$J$435,4,FALSE)</f>
        <v>Forebyggende indsats samt aflastningstilbud målrettet mod primært ældre</v>
      </c>
      <c r="L801" s="32" t="str">
        <f>VLOOKUP(F801,Dranst!$C$2:$D$10,2,FALSE)</f>
        <v>Drift</v>
      </c>
      <c r="M801" s="10" t="s">
        <v>1139</v>
      </c>
      <c r="N801" s="3" t="s">
        <v>1890</v>
      </c>
    </row>
    <row r="802" spans="1:14" ht="24" x14ac:dyDescent="0.25">
      <c r="A802" s="35" t="s">
        <v>1841</v>
      </c>
      <c r="B802" s="35" t="s">
        <v>1804</v>
      </c>
      <c r="C802" s="10" t="s">
        <v>161</v>
      </c>
      <c r="D802" s="10" t="s">
        <v>143</v>
      </c>
      <c r="E802" s="10" t="s">
        <v>1515</v>
      </c>
      <c r="F802" s="10" t="s">
        <v>157</v>
      </c>
      <c r="G802" s="32" t="str">
        <f t="shared" si="65"/>
        <v>5.30</v>
      </c>
      <c r="H802" s="32" t="str">
        <f t="shared" si="66"/>
        <v>5.30.29</v>
      </c>
      <c r="I802" s="32" t="str">
        <f>VLOOKUP(C802,Hovedkonto!$C$2:$E$11,3,FALSE)</f>
        <v>Sociale opgaver og beskæftigelse</v>
      </c>
      <c r="J802" s="32" t="str">
        <f>VLOOKUP(G802,Hovedfunktion!$E$2:$G$93,3,FALSE)</f>
        <v>TILBUD TIL ÆLDRE</v>
      </c>
      <c r="K802" s="32" t="str">
        <f>VLOOKUP(H802,Funktion!$G$2:$J$435,4,FALSE)</f>
        <v>Forebyggende indsats samt aflastningstilbud målrettet mod primært ældre</v>
      </c>
      <c r="L802" s="32" t="str">
        <f>VLOOKUP(F802,Dranst!$C$2:$D$10,2,FALSE)</f>
        <v>Drift</v>
      </c>
      <c r="M802" s="10" t="s">
        <v>1140</v>
      </c>
      <c r="N802" s="3" t="s">
        <v>1891</v>
      </c>
    </row>
    <row r="803" spans="1:14" ht="24" x14ac:dyDescent="0.25">
      <c r="A803" s="35" t="s">
        <v>1841</v>
      </c>
      <c r="B803" s="35" t="s">
        <v>1804</v>
      </c>
      <c r="C803" s="10" t="s">
        <v>161</v>
      </c>
      <c r="D803" s="10" t="s">
        <v>143</v>
      </c>
      <c r="E803" s="10" t="s">
        <v>1515</v>
      </c>
      <c r="F803" s="10" t="s">
        <v>157</v>
      </c>
      <c r="G803" s="32" t="str">
        <f t="shared" si="65"/>
        <v>5.30</v>
      </c>
      <c r="H803" s="32" t="str">
        <f t="shared" si="66"/>
        <v>5.30.29</v>
      </c>
      <c r="I803" s="32" t="str">
        <f>VLOOKUP(C803,Hovedkonto!$C$2:$E$11,3,FALSE)</f>
        <v>Sociale opgaver og beskæftigelse</v>
      </c>
      <c r="J803" s="32" t="str">
        <f>VLOOKUP(G803,Hovedfunktion!$E$2:$G$93,3,FALSE)</f>
        <v>TILBUD TIL ÆLDRE</v>
      </c>
      <c r="K803" s="32" t="str">
        <f>VLOOKUP(H803,Funktion!$G$2:$J$435,4,FALSE)</f>
        <v>Forebyggende indsats samt aflastningstilbud målrettet mod primært ældre</v>
      </c>
      <c r="L803" s="32" t="str">
        <f>VLOOKUP(F803,Dranst!$C$2:$D$10,2,FALSE)</f>
        <v>Drift</v>
      </c>
      <c r="M803" s="10" t="s">
        <v>1141</v>
      </c>
      <c r="N803" s="3" t="s">
        <v>1892</v>
      </c>
    </row>
    <row r="804" spans="1:14" ht="24" x14ac:dyDescent="0.25">
      <c r="A804" s="35" t="s">
        <v>1841</v>
      </c>
      <c r="B804" s="35" t="s">
        <v>1804</v>
      </c>
      <c r="C804" s="10" t="s">
        <v>161</v>
      </c>
      <c r="D804" s="10" t="s">
        <v>143</v>
      </c>
      <c r="E804" s="10" t="s">
        <v>1515</v>
      </c>
      <c r="F804" s="10" t="s">
        <v>157</v>
      </c>
      <c r="G804" s="32" t="str">
        <f t="shared" si="65"/>
        <v>5.30</v>
      </c>
      <c r="H804" s="32" t="str">
        <f t="shared" si="66"/>
        <v>5.30.29</v>
      </c>
      <c r="I804" s="32" t="str">
        <f>VLOOKUP(C804,Hovedkonto!$C$2:$E$11,3,FALSE)</f>
        <v>Sociale opgaver og beskæftigelse</v>
      </c>
      <c r="J804" s="32" t="str">
        <f>VLOOKUP(G804,Hovedfunktion!$E$2:$G$93,3,FALSE)</f>
        <v>TILBUD TIL ÆLDRE</v>
      </c>
      <c r="K804" s="32" t="str">
        <f>VLOOKUP(H804,Funktion!$G$2:$J$435,4,FALSE)</f>
        <v>Forebyggende indsats samt aflastningstilbud målrettet mod primært ældre</v>
      </c>
      <c r="L804" s="32" t="str">
        <f>VLOOKUP(F804,Dranst!$C$2:$D$10,2,FALSE)</f>
        <v>Drift</v>
      </c>
      <c r="M804" s="10">
        <v>200</v>
      </c>
      <c r="N804" s="3" t="s">
        <v>1532</v>
      </c>
    </row>
    <row r="805" spans="1:14" ht="24" x14ac:dyDescent="0.25">
      <c r="A805" s="35" t="s">
        <v>1841</v>
      </c>
      <c r="B805" s="35" t="s">
        <v>1804</v>
      </c>
      <c r="C805" s="10" t="s">
        <v>161</v>
      </c>
      <c r="D805" s="10" t="s">
        <v>143</v>
      </c>
      <c r="E805" s="10" t="s">
        <v>1515</v>
      </c>
      <c r="F805" s="10" t="s">
        <v>158</v>
      </c>
      <c r="G805" s="32" t="str">
        <f t="shared" si="65"/>
        <v>5.30</v>
      </c>
      <c r="H805" s="32" t="str">
        <f t="shared" si="66"/>
        <v>5.30.29</v>
      </c>
      <c r="I805" s="32" t="str">
        <f>VLOOKUP(C805,Hovedkonto!$C$2:$E$11,3,FALSE)</f>
        <v>Sociale opgaver og beskæftigelse</v>
      </c>
      <c r="J805" s="32" t="str">
        <f>VLOOKUP(G805,Hovedfunktion!$E$2:$G$93,3,FALSE)</f>
        <v>TILBUD TIL ÆLDRE</v>
      </c>
      <c r="K805" s="32" t="str">
        <f>VLOOKUP(H805,Funktion!$G$2:$J$435,4,FALSE)</f>
        <v>Forebyggende indsats samt aflastningstilbud målrettet mod primært ældre</v>
      </c>
      <c r="L805" s="32" t="str">
        <f>VLOOKUP(F805,Dranst!$C$2:$D$10,2,FALSE)</f>
        <v>Statsrefusion</v>
      </c>
      <c r="M805" s="10" t="s">
        <v>1138</v>
      </c>
      <c r="N805" s="3" t="s">
        <v>1534</v>
      </c>
    </row>
    <row r="806" spans="1:14" ht="24" x14ac:dyDescent="0.25">
      <c r="A806" s="35" t="s">
        <v>1841</v>
      </c>
      <c r="B806" s="35" t="s">
        <v>1804</v>
      </c>
      <c r="C806" s="10" t="s">
        <v>161</v>
      </c>
      <c r="D806" s="10" t="s">
        <v>143</v>
      </c>
      <c r="E806" s="10" t="s">
        <v>1515</v>
      </c>
      <c r="F806" s="10" t="s">
        <v>158</v>
      </c>
      <c r="G806" s="32" t="str">
        <f t="shared" si="65"/>
        <v>5.30</v>
      </c>
      <c r="H806" s="32" t="str">
        <f t="shared" si="66"/>
        <v>5.30.29</v>
      </c>
      <c r="I806" s="32" t="str">
        <f>VLOOKUP(C806,Hovedkonto!$C$2:$E$11,3,FALSE)</f>
        <v>Sociale opgaver og beskæftigelse</v>
      </c>
      <c r="J806" s="32" t="str">
        <f>VLOOKUP(G806,Hovedfunktion!$E$2:$G$93,3,FALSE)</f>
        <v>TILBUD TIL ÆLDRE</v>
      </c>
      <c r="K806" s="32" t="str">
        <f>VLOOKUP(H806,Funktion!$G$2:$J$435,4,FALSE)</f>
        <v>Forebyggende indsats samt aflastningstilbud målrettet mod primært ældre</v>
      </c>
      <c r="L806" s="32" t="str">
        <f>VLOOKUP(F806,Dranst!$C$2:$D$10,2,FALSE)</f>
        <v>Statsrefusion</v>
      </c>
      <c r="M806" s="10" t="s">
        <v>1139</v>
      </c>
      <c r="N806" s="3" t="s">
        <v>1693</v>
      </c>
    </row>
    <row r="807" spans="1:14" ht="24" x14ac:dyDescent="0.25">
      <c r="A807" s="35" t="s">
        <v>1841</v>
      </c>
      <c r="B807" s="35" t="s">
        <v>1804</v>
      </c>
      <c r="C807" s="10" t="s">
        <v>161</v>
      </c>
      <c r="D807" s="10" t="s">
        <v>143</v>
      </c>
      <c r="E807" s="10" t="s">
        <v>1515</v>
      </c>
      <c r="F807" s="10" t="s">
        <v>159</v>
      </c>
      <c r="G807" s="32" t="str">
        <f t="shared" si="65"/>
        <v>5.30</v>
      </c>
      <c r="H807" s="32" t="str">
        <f t="shared" si="66"/>
        <v>5.30.29</v>
      </c>
      <c r="I807" s="32" t="str">
        <f>VLOOKUP(C807,Hovedkonto!$C$2:$E$11,3,FALSE)</f>
        <v>Sociale opgaver og beskæftigelse</v>
      </c>
      <c r="J807" s="32" t="str">
        <f>VLOOKUP(G807,Hovedfunktion!$E$2:$G$93,3,FALSE)</f>
        <v>TILBUD TIL ÆLDRE</v>
      </c>
      <c r="K807" s="32" t="str">
        <f>VLOOKUP(H807,Funktion!$G$2:$J$435,4,FALSE)</f>
        <v>Forebyggende indsats samt aflastningstilbud målrettet mod primært ældre</v>
      </c>
      <c r="L807" s="32" t="str">
        <f>VLOOKUP(F807,Dranst!$C$2:$D$10,2,FALSE)</f>
        <v>Anlæg</v>
      </c>
      <c r="M807" s="10" t="s">
        <v>1136</v>
      </c>
      <c r="N807" s="3" t="s">
        <v>552</v>
      </c>
    </row>
    <row r="808" spans="1:14" ht="24" x14ac:dyDescent="0.25">
      <c r="A808" s="35" t="s">
        <v>1841</v>
      </c>
      <c r="B808" s="35" t="s">
        <v>1804</v>
      </c>
      <c r="C808" s="10" t="s">
        <v>161</v>
      </c>
      <c r="D808" s="10" t="s">
        <v>143</v>
      </c>
      <c r="E808" s="10" t="s">
        <v>1515</v>
      </c>
      <c r="F808" s="10" t="s">
        <v>159</v>
      </c>
      <c r="G808" s="32" t="str">
        <f t="shared" si="65"/>
        <v>5.30</v>
      </c>
      <c r="H808" s="32" t="str">
        <f t="shared" si="66"/>
        <v>5.30.29</v>
      </c>
      <c r="I808" s="32" t="str">
        <f>VLOOKUP(C808,Hovedkonto!$C$2:$E$11,3,FALSE)</f>
        <v>Sociale opgaver og beskæftigelse</v>
      </c>
      <c r="J808" s="32" t="str">
        <f>VLOOKUP(G808,Hovedfunktion!$E$2:$G$93,3,FALSE)</f>
        <v>TILBUD TIL ÆLDRE</v>
      </c>
      <c r="K808" s="32" t="str">
        <f>VLOOKUP(H808,Funktion!$G$2:$J$435,4,FALSE)</f>
        <v>Forebyggende indsats samt aflastningstilbud målrettet mod primært ældre</v>
      </c>
      <c r="L808" s="32" t="str">
        <f>VLOOKUP(F808,Dranst!$C$2:$D$10,2,FALSE)</f>
        <v>Anlæg</v>
      </c>
      <c r="M808" s="10" t="s">
        <v>1137</v>
      </c>
      <c r="N808" s="3" t="s">
        <v>553</v>
      </c>
    </row>
    <row r="809" spans="1:14" ht="24" x14ac:dyDescent="0.25">
      <c r="A809" s="35" t="s">
        <v>1841</v>
      </c>
      <c r="B809" s="35" t="s">
        <v>1804</v>
      </c>
      <c r="C809" s="10" t="s">
        <v>161</v>
      </c>
      <c r="D809" s="10" t="s">
        <v>143</v>
      </c>
      <c r="E809" s="10" t="s">
        <v>1515</v>
      </c>
      <c r="F809" s="10" t="s">
        <v>159</v>
      </c>
      <c r="G809" s="32" t="str">
        <f t="shared" si="65"/>
        <v>5.30</v>
      </c>
      <c r="H809" s="32" t="str">
        <f t="shared" si="66"/>
        <v>5.30.29</v>
      </c>
      <c r="I809" s="32" t="str">
        <f>VLOOKUP(C809,Hovedkonto!$C$2:$E$11,3,FALSE)</f>
        <v>Sociale opgaver og beskæftigelse</v>
      </c>
      <c r="J809" s="32" t="str">
        <f>VLOOKUP(G809,Hovedfunktion!$E$2:$G$93,3,FALSE)</f>
        <v>TILBUD TIL ÆLDRE</v>
      </c>
      <c r="K809" s="32" t="str">
        <f>VLOOKUP(H809,Funktion!$G$2:$J$435,4,FALSE)</f>
        <v>Forebyggende indsats samt aflastningstilbud målrettet mod primært ældre</v>
      </c>
      <c r="L809" s="32" t="str">
        <f>VLOOKUP(F809,Dranst!$C$2:$D$10,2,FALSE)</f>
        <v>Anlæg</v>
      </c>
      <c r="M809" s="10" t="s">
        <v>16</v>
      </c>
      <c r="N809" s="3" t="str">
        <f>IF(M809="001","Anlægstilskud", IF(M809="010","Køb/salg af jord",  IF(M809="015","Køb/salg af bygninger", "Uforvent grupperingskode")))</f>
        <v>Køb/salg af bygninger</v>
      </c>
    </row>
    <row r="810" spans="1:14" ht="24" x14ac:dyDescent="0.25">
      <c r="A810" s="35" t="s">
        <v>1841</v>
      </c>
      <c r="B810" s="35" t="s">
        <v>1804</v>
      </c>
      <c r="C810" s="10" t="s">
        <v>161</v>
      </c>
      <c r="D810" s="10" t="s">
        <v>143</v>
      </c>
      <c r="E810" s="10" t="s">
        <v>493</v>
      </c>
      <c r="F810" s="10" t="s">
        <v>157</v>
      </c>
      <c r="G810" s="32" t="str">
        <f t="shared" si="65"/>
        <v>5.30</v>
      </c>
      <c r="H810" s="32" t="str">
        <f t="shared" si="66"/>
        <v>5.30.31</v>
      </c>
      <c r="I810" s="32" t="str">
        <f>VLOOKUP(C810,Hovedkonto!$C$2:$E$11,3,FALSE)</f>
        <v>Sociale opgaver og beskæftigelse</v>
      </c>
      <c r="J810" s="32" t="str">
        <f>VLOOKUP(G810,Hovedfunktion!$E$2:$G$93,3,FALSE)</f>
        <v>TILBUD TIL ÆLDRE</v>
      </c>
      <c r="K810" s="32" t="str">
        <f>VLOOKUP(H810,Funktion!$G$2:$J$435,4,FALSE)</f>
        <v>Hjælpemidler, forbrugsgoder, boligindretning og befordring til ældre</v>
      </c>
      <c r="L810" s="32" t="str">
        <f>VLOOKUP(F810,Dranst!$C$2:$D$10,2,FALSE)</f>
        <v>Drift</v>
      </c>
      <c r="M810" s="10" t="s">
        <v>1138</v>
      </c>
      <c r="N810" s="3" t="s">
        <v>1893</v>
      </c>
    </row>
    <row r="811" spans="1:14" ht="24" x14ac:dyDescent="0.25">
      <c r="A811" s="35" t="s">
        <v>1841</v>
      </c>
      <c r="B811" s="35" t="s">
        <v>1804</v>
      </c>
      <c r="C811" s="10" t="s">
        <v>161</v>
      </c>
      <c r="D811" s="10" t="s">
        <v>143</v>
      </c>
      <c r="E811" s="10" t="s">
        <v>493</v>
      </c>
      <c r="F811" s="10" t="s">
        <v>157</v>
      </c>
      <c r="G811" s="32" t="str">
        <f t="shared" si="65"/>
        <v>5.30</v>
      </c>
      <c r="H811" s="32" t="str">
        <f t="shared" si="66"/>
        <v>5.30.31</v>
      </c>
      <c r="I811" s="32" t="str">
        <f>VLOOKUP(C811,Hovedkonto!$C$2:$E$11,3,FALSE)</f>
        <v>Sociale opgaver og beskæftigelse</v>
      </c>
      <c r="J811" s="32" t="str">
        <f>VLOOKUP(G811,Hovedfunktion!$E$2:$G$93,3,FALSE)</f>
        <v>TILBUD TIL ÆLDRE</v>
      </c>
      <c r="K811" s="32" t="str">
        <f>VLOOKUP(H811,Funktion!$G$2:$J$435,4,FALSE)</f>
        <v>Hjælpemidler, forbrugsgoder, boligindretning og befordring til ældre</v>
      </c>
      <c r="L811" s="32" t="str">
        <f>VLOOKUP(F811,Dranst!$C$2:$D$10,2,FALSE)</f>
        <v>Drift</v>
      </c>
      <c r="M811" s="10" t="s">
        <v>1139</v>
      </c>
      <c r="N811" s="3" t="s">
        <v>1894</v>
      </c>
    </row>
    <row r="812" spans="1:14" ht="24" x14ac:dyDescent="0.25">
      <c r="A812" s="35" t="s">
        <v>1841</v>
      </c>
      <c r="B812" s="35" t="s">
        <v>1804</v>
      </c>
      <c r="C812" s="10" t="s">
        <v>161</v>
      </c>
      <c r="D812" s="10" t="s">
        <v>143</v>
      </c>
      <c r="E812" s="10" t="s">
        <v>493</v>
      </c>
      <c r="F812" s="10" t="s">
        <v>157</v>
      </c>
      <c r="G812" s="32" t="str">
        <f t="shared" si="65"/>
        <v>5.30</v>
      </c>
      <c r="H812" s="32" t="str">
        <f t="shared" si="66"/>
        <v>5.30.31</v>
      </c>
      <c r="I812" s="32" t="str">
        <f>VLOOKUP(C812,Hovedkonto!$C$2:$E$11,3,FALSE)</f>
        <v>Sociale opgaver og beskæftigelse</v>
      </c>
      <c r="J812" s="32" t="str">
        <f>VLOOKUP(G812,Hovedfunktion!$E$2:$G$93,3,FALSE)</f>
        <v>TILBUD TIL ÆLDRE</v>
      </c>
      <c r="K812" s="32" t="str">
        <f>VLOOKUP(H812,Funktion!$G$2:$J$435,4,FALSE)</f>
        <v>Hjælpemidler, forbrugsgoder, boligindretning og befordring til ældre</v>
      </c>
      <c r="L812" s="32" t="str">
        <f>VLOOKUP(F812,Dranst!$C$2:$D$10,2,FALSE)</f>
        <v>Drift</v>
      </c>
      <c r="M812" s="10" t="s">
        <v>1144</v>
      </c>
      <c r="N812" s="3" t="s">
        <v>1895</v>
      </c>
    </row>
    <row r="813" spans="1:14" ht="24" x14ac:dyDescent="0.25">
      <c r="A813" s="35" t="s">
        <v>1841</v>
      </c>
      <c r="B813" s="35" t="s">
        <v>1804</v>
      </c>
      <c r="C813" s="10" t="s">
        <v>161</v>
      </c>
      <c r="D813" s="10" t="s">
        <v>143</v>
      </c>
      <c r="E813" s="10" t="s">
        <v>493</v>
      </c>
      <c r="F813" s="10" t="s">
        <v>157</v>
      </c>
      <c r="G813" s="32" t="str">
        <f t="shared" si="65"/>
        <v>5.30</v>
      </c>
      <c r="H813" s="32" t="str">
        <f t="shared" si="66"/>
        <v>5.30.31</v>
      </c>
      <c r="I813" s="32" t="str">
        <f>VLOOKUP(C813,Hovedkonto!$C$2:$E$11,3,FALSE)</f>
        <v>Sociale opgaver og beskæftigelse</v>
      </c>
      <c r="J813" s="32" t="str">
        <f>VLOOKUP(G813,Hovedfunktion!$E$2:$G$93,3,FALSE)</f>
        <v>TILBUD TIL ÆLDRE</v>
      </c>
      <c r="K813" s="32" t="str">
        <f>VLOOKUP(H813,Funktion!$G$2:$J$435,4,FALSE)</f>
        <v>Hjælpemidler, forbrugsgoder, boligindretning og befordring til ældre</v>
      </c>
      <c r="L813" s="32" t="str">
        <f>VLOOKUP(F813,Dranst!$C$2:$D$10,2,FALSE)</f>
        <v>Drift</v>
      </c>
      <c r="M813" s="10" t="s">
        <v>1145</v>
      </c>
      <c r="N813" s="3" t="s">
        <v>1896</v>
      </c>
    </row>
    <row r="814" spans="1:14" ht="24" x14ac:dyDescent="0.25">
      <c r="A814" s="35" t="s">
        <v>1841</v>
      </c>
      <c r="B814" s="35" t="s">
        <v>1804</v>
      </c>
      <c r="C814" s="10" t="s">
        <v>161</v>
      </c>
      <c r="D814" s="10" t="s">
        <v>143</v>
      </c>
      <c r="E814" s="10" t="s">
        <v>493</v>
      </c>
      <c r="F814" s="10" t="s">
        <v>157</v>
      </c>
      <c r="G814" s="32" t="str">
        <f t="shared" si="65"/>
        <v>5.30</v>
      </c>
      <c r="H814" s="32" t="str">
        <f t="shared" si="66"/>
        <v>5.30.31</v>
      </c>
      <c r="I814" s="32" t="str">
        <f>VLOOKUP(C814,Hovedkonto!$C$2:$E$11,3,FALSE)</f>
        <v>Sociale opgaver og beskæftigelse</v>
      </c>
      <c r="J814" s="32" t="str">
        <f>VLOOKUP(G814,Hovedfunktion!$E$2:$G$93,3,FALSE)</f>
        <v>TILBUD TIL ÆLDRE</v>
      </c>
      <c r="K814" s="32" t="str">
        <f>VLOOKUP(H814,Funktion!$G$2:$J$435,4,FALSE)</f>
        <v>Hjælpemidler, forbrugsgoder, boligindretning og befordring til ældre</v>
      </c>
      <c r="L814" s="32" t="str">
        <f>VLOOKUP(F814,Dranst!$C$2:$D$10,2,FALSE)</f>
        <v>Drift</v>
      </c>
      <c r="M814" s="10" t="s">
        <v>1146</v>
      </c>
      <c r="N814" s="3" t="s">
        <v>1897</v>
      </c>
    </row>
    <row r="815" spans="1:14" ht="24" x14ac:dyDescent="0.25">
      <c r="A815" s="35" t="s">
        <v>1841</v>
      </c>
      <c r="B815" s="35" t="s">
        <v>1804</v>
      </c>
      <c r="C815" s="10" t="s">
        <v>161</v>
      </c>
      <c r="D815" s="10" t="s">
        <v>143</v>
      </c>
      <c r="E815" s="10" t="s">
        <v>493</v>
      </c>
      <c r="F815" s="10" t="s">
        <v>157</v>
      </c>
      <c r="G815" s="32" t="str">
        <f t="shared" si="65"/>
        <v>5.30</v>
      </c>
      <c r="H815" s="32" t="str">
        <f t="shared" si="66"/>
        <v>5.30.31</v>
      </c>
      <c r="I815" s="32" t="str">
        <f>VLOOKUP(C815,Hovedkonto!$C$2:$E$11,3,FALSE)</f>
        <v>Sociale opgaver og beskæftigelse</v>
      </c>
      <c r="J815" s="32" t="str">
        <f>VLOOKUP(G815,Hovedfunktion!$E$2:$G$93,3,FALSE)</f>
        <v>TILBUD TIL ÆLDRE</v>
      </c>
      <c r="K815" s="32" t="str">
        <f>VLOOKUP(H815,Funktion!$G$2:$J$435,4,FALSE)</f>
        <v>Hjælpemidler, forbrugsgoder, boligindretning og befordring til ældre</v>
      </c>
      <c r="L815" s="32" t="str">
        <f>VLOOKUP(F815,Dranst!$C$2:$D$10,2,FALSE)</f>
        <v>Drift</v>
      </c>
      <c r="M815" s="10" t="s">
        <v>1148</v>
      </c>
      <c r="N815" s="3" t="s">
        <v>1898</v>
      </c>
    </row>
    <row r="816" spans="1:14" ht="24" x14ac:dyDescent="0.25">
      <c r="A816" s="35" t="s">
        <v>1841</v>
      </c>
      <c r="B816" s="35" t="s">
        <v>1804</v>
      </c>
      <c r="C816" s="10" t="s">
        <v>161</v>
      </c>
      <c r="D816" s="10" t="s">
        <v>143</v>
      </c>
      <c r="E816" s="10" t="s">
        <v>493</v>
      </c>
      <c r="F816" s="10" t="s">
        <v>157</v>
      </c>
      <c r="G816" s="32" t="str">
        <f t="shared" si="65"/>
        <v>5.30</v>
      </c>
      <c r="H816" s="32" t="str">
        <f t="shared" si="66"/>
        <v>5.30.31</v>
      </c>
      <c r="I816" s="32" t="str">
        <f>VLOOKUP(C816,Hovedkonto!$C$2:$E$11,3,FALSE)</f>
        <v>Sociale opgaver og beskæftigelse</v>
      </c>
      <c r="J816" s="32" t="str">
        <f>VLOOKUP(G816,Hovedfunktion!$E$2:$G$93,3,FALSE)</f>
        <v>TILBUD TIL ÆLDRE</v>
      </c>
      <c r="K816" s="32" t="str">
        <f>VLOOKUP(H816,Funktion!$G$2:$J$435,4,FALSE)</f>
        <v>Hjælpemidler, forbrugsgoder, boligindretning og befordring til ældre</v>
      </c>
      <c r="L816" s="32" t="str">
        <f>VLOOKUP(F816,Dranst!$C$2:$D$10,2,FALSE)</f>
        <v>Drift</v>
      </c>
      <c r="M816" s="10" t="s">
        <v>1137</v>
      </c>
      <c r="N816" s="3" t="s">
        <v>1899</v>
      </c>
    </row>
    <row r="817" spans="1:14" ht="24" x14ac:dyDescent="0.25">
      <c r="A817" s="35" t="s">
        <v>1841</v>
      </c>
      <c r="B817" s="35" t="s">
        <v>1804</v>
      </c>
      <c r="C817" s="10" t="s">
        <v>161</v>
      </c>
      <c r="D817" s="10" t="s">
        <v>143</v>
      </c>
      <c r="E817" s="10" t="s">
        <v>493</v>
      </c>
      <c r="F817" s="10" t="s">
        <v>157</v>
      </c>
      <c r="G817" s="32" t="str">
        <f t="shared" si="65"/>
        <v>5.30</v>
      </c>
      <c r="H817" s="32" t="str">
        <f t="shared" si="66"/>
        <v>5.30.31</v>
      </c>
      <c r="I817" s="32" t="str">
        <f>VLOOKUP(C817,Hovedkonto!$C$2:$E$11,3,FALSE)</f>
        <v>Sociale opgaver og beskæftigelse</v>
      </c>
      <c r="J817" s="32" t="str">
        <f>VLOOKUP(G817,Hovedfunktion!$E$2:$G$93,3,FALSE)</f>
        <v>TILBUD TIL ÆLDRE</v>
      </c>
      <c r="K817" s="32" t="str">
        <f>VLOOKUP(H817,Funktion!$G$2:$J$435,4,FALSE)</f>
        <v>Hjælpemidler, forbrugsgoder, boligindretning og befordring til ældre</v>
      </c>
      <c r="L817" s="32" t="str">
        <f>VLOOKUP(F817,Dranst!$C$2:$D$10,2,FALSE)</f>
        <v>Drift</v>
      </c>
      <c r="M817" s="10" t="s">
        <v>1149</v>
      </c>
      <c r="N817" s="3" t="s">
        <v>1900</v>
      </c>
    </row>
    <row r="818" spans="1:14" ht="24" x14ac:dyDescent="0.25">
      <c r="A818" s="35" t="s">
        <v>1841</v>
      </c>
      <c r="B818" s="35" t="s">
        <v>1804</v>
      </c>
      <c r="C818" s="10" t="s">
        <v>161</v>
      </c>
      <c r="D818" s="10" t="s">
        <v>143</v>
      </c>
      <c r="E818" s="10" t="s">
        <v>493</v>
      </c>
      <c r="F818" s="10" t="s">
        <v>157</v>
      </c>
      <c r="G818" s="32" t="str">
        <f t="shared" si="65"/>
        <v>5.30</v>
      </c>
      <c r="H818" s="32" t="str">
        <f t="shared" si="66"/>
        <v>5.30.31</v>
      </c>
      <c r="I818" s="32" t="str">
        <f>VLOOKUP(C818,Hovedkonto!$C$2:$E$11,3,FALSE)</f>
        <v>Sociale opgaver og beskæftigelse</v>
      </c>
      <c r="J818" s="32" t="str">
        <f>VLOOKUP(G818,Hovedfunktion!$E$2:$G$93,3,FALSE)</f>
        <v>TILBUD TIL ÆLDRE</v>
      </c>
      <c r="K818" s="32" t="str">
        <f>VLOOKUP(H818,Funktion!$G$2:$J$435,4,FALSE)</f>
        <v>Hjælpemidler, forbrugsgoder, boligindretning og befordring til ældre</v>
      </c>
      <c r="L818" s="32" t="str">
        <f>VLOOKUP(F818,Dranst!$C$2:$D$10,2,FALSE)</f>
        <v>Drift</v>
      </c>
      <c r="M818" s="10" t="s">
        <v>1150</v>
      </c>
      <c r="N818" s="3" t="s">
        <v>1533</v>
      </c>
    </row>
    <row r="819" spans="1:14" ht="24" x14ac:dyDescent="0.25">
      <c r="A819" s="35" t="s">
        <v>1841</v>
      </c>
      <c r="B819" s="35" t="s">
        <v>1804</v>
      </c>
      <c r="C819" s="10" t="s">
        <v>161</v>
      </c>
      <c r="D819" s="10" t="s">
        <v>143</v>
      </c>
      <c r="E819" s="10" t="s">
        <v>493</v>
      </c>
      <c r="F819" s="10" t="s">
        <v>158</v>
      </c>
      <c r="G819" s="32" t="str">
        <f t="shared" si="65"/>
        <v>5.30</v>
      </c>
      <c r="H819" s="32" t="str">
        <f t="shared" si="66"/>
        <v>5.30.31</v>
      </c>
      <c r="I819" s="32" t="str">
        <f>VLOOKUP(C819,Hovedkonto!$C$2:$E$11,3,FALSE)</f>
        <v>Sociale opgaver og beskæftigelse</v>
      </c>
      <c r="J819" s="32" t="str">
        <f>VLOOKUP(G819,Hovedfunktion!$E$2:$G$93,3,FALSE)</f>
        <v>TILBUD TIL ÆLDRE</v>
      </c>
      <c r="K819" s="32" t="str">
        <f>VLOOKUP(H819,Funktion!$G$2:$J$435,4,FALSE)</f>
        <v>Hjælpemidler, forbrugsgoder, boligindretning og befordring til ældre</v>
      </c>
      <c r="L819" s="32" t="str">
        <f>VLOOKUP(F819,Dranst!$C$2:$D$10,2,FALSE)</f>
        <v>Statsrefusion</v>
      </c>
      <c r="M819" s="10" t="s">
        <v>1138</v>
      </c>
      <c r="N819" s="3" t="s">
        <v>1534</v>
      </c>
    </row>
    <row r="820" spans="1:14" ht="24" x14ac:dyDescent="0.25">
      <c r="A820" s="35" t="s">
        <v>1841</v>
      </c>
      <c r="B820" s="35" t="s">
        <v>1804</v>
      </c>
      <c r="C820" s="10" t="s">
        <v>161</v>
      </c>
      <c r="D820" s="10" t="s">
        <v>143</v>
      </c>
      <c r="E820" s="10" t="s">
        <v>493</v>
      </c>
      <c r="F820" s="10" t="s">
        <v>158</v>
      </c>
      <c r="G820" s="32" t="str">
        <f t="shared" si="65"/>
        <v>5.30</v>
      </c>
      <c r="H820" s="32" t="str">
        <f t="shared" si="66"/>
        <v>5.30.31</v>
      </c>
      <c r="I820" s="32" t="str">
        <f>VLOOKUP(C820,Hovedkonto!$C$2:$E$11,3,FALSE)</f>
        <v>Sociale opgaver og beskæftigelse</v>
      </c>
      <c r="J820" s="32" t="str">
        <f>VLOOKUP(G820,Hovedfunktion!$E$2:$G$93,3,FALSE)</f>
        <v>TILBUD TIL ÆLDRE</v>
      </c>
      <c r="K820" s="32" t="str">
        <f>VLOOKUP(H820,Funktion!$G$2:$J$435,4,FALSE)</f>
        <v>Hjælpemidler, forbrugsgoder, boligindretning og befordring til ældre</v>
      </c>
      <c r="L820" s="32" t="str">
        <f>VLOOKUP(F820,Dranst!$C$2:$D$10,2,FALSE)</f>
        <v>Statsrefusion</v>
      </c>
      <c r="M820" s="10" t="s">
        <v>1139</v>
      </c>
      <c r="N820" s="3" t="s">
        <v>1693</v>
      </c>
    </row>
    <row r="821" spans="1:14" ht="24" x14ac:dyDescent="0.25">
      <c r="A821" s="35" t="s">
        <v>1841</v>
      </c>
      <c r="B821" s="35" t="s">
        <v>1804</v>
      </c>
      <c r="C821" s="10" t="s">
        <v>161</v>
      </c>
      <c r="D821" s="10" t="s">
        <v>143</v>
      </c>
      <c r="E821" s="10" t="s">
        <v>493</v>
      </c>
      <c r="F821" s="10" t="s">
        <v>159</v>
      </c>
      <c r="G821" s="32" t="str">
        <f t="shared" si="65"/>
        <v>5.30</v>
      </c>
      <c r="H821" s="32" t="str">
        <f t="shared" si="66"/>
        <v>5.30.31</v>
      </c>
      <c r="I821" s="32" t="str">
        <f>VLOOKUP(C821,Hovedkonto!$C$2:$E$11,3,FALSE)</f>
        <v>Sociale opgaver og beskæftigelse</v>
      </c>
      <c r="J821" s="32" t="str">
        <f>VLOOKUP(G821,Hovedfunktion!$E$2:$G$93,3,FALSE)</f>
        <v>TILBUD TIL ÆLDRE</v>
      </c>
      <c r="K821" s="32" t="str">
        <f>VLOOKUP(H821,Funktion!$G$2:$J$435,4,FALSE)</f>
        <v>Hjælpemidler, forbrugsgoder, boligindretning og befordring til ældre</v>
      </c>
      <c r="L821" s="32" t="str">
        <f>VLOOKUP(F821,Dranst!$C$2:$D$10,2,FALSE)</f>
        <v>Anlæg</v>
      </c>
      <c r="M821" s="10" t="s">
        <v>1136</v>
      </c>
      <c r="N821" s="3" t="s">
        <v>552</v>
      </c>
    </row>
    <row r="822" spans="1:14" ht="24" x14ac:dyDescent="0.25">
      <c r="A822" s="35" t="s">
        <v>1841</v>
      </c>
      <c r="B822" s="35" t="s">
        <v>1804</v>
      </c>
      <c r="C822" s="10" t="s">
        <v>161</v>
      </c>
      <c r="D822" s="10" t="s">
        <v>143</v>
      </c>
      <c r="E822" s="10" t="s">
        <v>493</v>
      </c>
      <c r="F822" s="10" t="s">
        <v>159</v>
      </c>
      <c r="G822" s="32" t="str">
        <f t="shared" si="65"/>
        <v>5.30</v>
      </c>
      <c r="H822" s="32" t="str">
        <f t="shared" si="66"/>
        <v>5.30.31</v>
      </c>
      <c r="I822" s="32" t="str">
        <f>VLOOKUP(C822,Hovedkonto!$C$2:$E$11,3,FALSE)</f>
        <v>Sociale opgaver og beskæftigelse</v>
      </c>
      <c r="J822" s="32" t="str">
        <f>VLOOKUP(G822,Hovedfunktion!$E$2:$G$93,3,FALSE)</f>
        <v>TILBUD TIL ÆLDRE</v>
      </c>
      <c r="K822" s="32" t="str">
        <f>VLOOKUP(H822,Funktion!$G$2:$J$435,4,FALSE)</f>
        <v>Hjælpemidler, forbrugsgoder, boligindretning og befordring til ældre</v>
      </c>
      <c r="L822" s="32" t="str">
        <f>VLOOKUP(F822,Dranst!$C$2:$D$10,2,FALSE)</f>
        <v>Anlæg</v>
      </c>
      <c r="M822" s="10" t="s">
        <v>1137</v>
      </c>
      <c r="N822" s="3" t="s">
        <v>553</v>
      </c>
    </row>
    <row r="823" spans="1:14" ht="24" x14ac:dyDescent="0.25">
      <c r="A823" s="35" t="s">
        <v>1841</v>
      </c>
      <c r="B823" s="35" t="s">
        <v>1804</v>
      </c>
      <c r="C823" s="10" t="s">
        <v>161</v>
      </c>
      <c r="D823" s="10" t="s">
        <v>143</v>
      </c>
      <c r="E823" s="10" t="s">
        <v>493</v>
      </c>
      <c r="F823" s="10" t="s">
        <v>159</v>
      </c>
      <c r="G823" s="32" t="str">
        <f t="shared" si="65"/>
        <v>5.30</v>
      </c>
      <c r="H823" s="32" t="str">
        <f t="shared" si="66"/>
        <v>5.30.31</v>
      </c>
      <c r="I823" s="32" t="str">
        <f>VLOOKUP(C823,Hovedkonto!$C$2:$E$11,3,FALSE)</f>
        <v>Sociale opgaver og beskæftigelse</v>
      </c>
      <c r="J823" s="32" t="str">
        <f>VLOOKUP(G823,Hovedfunktion!$E$2:$G$93,3,FALSE)</f>
        <v>TILBUD TIL ÆLDRE</v>
      </c>
      <c r="K823" s="32" t="str">
        <f>VLOOKUP(H823,Funktion!$G$2:$J$435,4,FALSE)</f>
        <v>Hjælpemidler, forbrugsgoder, boligindretning og befordring til ældre</v>
      </c>
      <c r="L823" s="32" t="str">
        <f>VLOOKUP(F823,Dranst!$C$2:$D$10,2,FALSE)</f>
        <v>Anlæg</v>
      </c>
      <c r="M823" s="10" t="s">
        <v>16</v>
      </c>
      <c r="N823" s="3" t="str">
        <f>IF(M823="001","Anlægstilskud", IF(M823="010","Køb/salg af jord",  IF(M823="015","Køb/salg af bygninger", "Uforvent grupperingskode")))</f>
        <v>Køb/salg af bygninger</v>
      </c>
    </row>
    <row r="824" spans="1:14" ht="24" x14ac:dyDescent="0.25">
      <c r="A824" s="35" t="s">
        <v>1841</v>
      </c>
      <c r="B824" s="35" t="s">
        <v>1804</v>
      </c>
      <c r="C824" s="10" t="s">
        <v>161</v>
      </c>
      <c r="D824" s="10" t="s">
        <v>143</v>
      </c>
      <c r="E824" s="10" t="s">
        <v>547</v>
      </c>
      <c r="F824" s="10" t="s">
        <v>157</v>
      </c>
      <c r="G824" s="32" t="str">
        <f t="shared" si="65"/>
        <v>5.30</v>
      </c>
      <c r="H824" s="32" t="str">
        <f t="shared" si="66"/>
        <v>5.30.36</v>
      </c>
      <c r="I824" s="32" t="str">
        <f>VLOOKUP(C824,Hovedkonto!$C$2:$E$11,3,FALSE)</f>
        <v>Sociale opgaver og beskæftigelse</v>
      </c>
      <c r="J824" s="32" t="str">
        <f>VLOOKUP(G824,Hovedfunktion!$E$2:$G$93,3,FALSE)</f>
        <v>TILBUD TIL ÆLDRE</v>
      </c>
      <c r="K824" s="32" t="str">
        <f>VLOOKUP(H824,Funktion!$G$2:$J$435,4,FALSE)</f>
        <v>Plejevederlag og hjælp til sygeartikler o.lign. ved pasning af døende i eget hjem</v>
      </c>
      <c r="L824" s="32" t="str">
        <f>VLOOKUP(F824,Dranst!$C$2:$D$10,2,FALSE)</f>
        <v>Drift</v>
      </c>
      <c r="M824" s="10" t="s">
        <v>1136</v>
      </c>
      <c r="N824" s="3" t="s">
        <v>1901</v>
      </c>
    </row>
    <row r="825" spans="1:14" ht="24" x14ac:dyDescent="0.25">
      <c r="A825" s="35" t="s">
        <v>1841</v>
      </c>
      <c r="B825" s="35" t="s">
        <v>1804</v>
      </c>
      <c r="C825" s="10" t="s">
        <v>161</v>
      </c>
      <c r="D825" s="10" t="s">
        <v>143</v>
      </c>
      <c r="E825" s="10" t="s">
        <v>547</v>
      </c>
      <c r="F825" s="10" t="s">
        <v>157</v>
      </c>
      <c r="G825" s="32" t="str">
        <f t="shared" si="65"/>
        <v>5.30</v>
      </c>
      <c r="H825" s="32" t="str">
        <f t="shared" si="66"/>
        <v>5.30.36</v>
      </c>
      <c r="I825" s="32" t="str">
        <f>VLOOKUP(C825,Hovedkonto!$C$2:$E$11,3,FALSE)</f>
        <v>Sociale opgaver og beskæftigelse</v>
      </c>
      <c r="J825" s="32" t="str">
        <f>VLOOKUP(G825,Hovedfunktion!$E$2:$G$93,3,FALSE)</f>
        <v>TILBUD TIL ÆLDRE</v>
      </c>
      <c r="K825" s="32" t="str">
        <f>VLOOKUP(H825,Funktion!$G$2:$J$435,4,FALSE)</f>
        <v>Plejevederlag og hjælp til sygeartikler o.lign. ved pasning af døende i eget hjem</v>
      </c>
      <c r="L825" s="32" t="str">
        <f>VLOOKUP(F825,Dranst!$C$2:$D$10,2,FALSE)</f>
        <v>Drift</v>
      </c>
      <c r="M825" s="10" t="s">
        <v>1139</v>
      </c>
      <c r="N825" s="3" t="s">
        <v>1902</v>
      </c>
    </row>
    <row r="826" spans="1:14" ht="24" x14ac:dyDescent="0.25">
      <c r="A826" s="35" t="s">
        <v>1841</v>
      </c>
      <c r="B826" s="35" t="s">
        <v>1804</v>
      </c>
      <c r="C826" s="10" t="s">
        <v>161</v>
      </c>
      <c r="D826" s="10" t="s">
        <v>143</v>
      </c>
      <c r="E826" s="10" t="s">
        <v>547</v>
      </c>
      <c r="F826" s="10" t="s">
        <v>159</v>
      </c>
      <c r="G826" s="32" t="str">
        <f t="shared" si="65"/>
        <v>5.30</v>
      </c>
      <c r="H826" s="32" t="str">
        <f t="shared" si="66"/>
        <v>5.30.36</v>
      </c>
      <c r="I826" s="32" t="str">
        <f>VLOOKUP(C826,Hovedkonto!$C$2:$E$11,3,FALSE)</f>
        <v>Sociale opgaver og beskæftigelse</v>
      </c>
      <c r="J826" s="32" t="str">
        <f>VLOOKUP(G826,Hovedfunktion!$E$2:$G$93,3,FALSE)</f>
        <v>TILBUD TIL ÆLDRE</v>
      </c>
      <c r="K826" s="32" t="str">
        <f>VLOOKUP(H826,Funktion!$G$2:$J$435,4,FALSE)</f>
        <v>Plejevederlag og hjælp til sygeartikler o.lign. ved pasning af døende i eget hjem</v>
      </c>
      <c r="L826" s="32" t="str">
        <f>VLOOKUP(F826,Dranst!$C$2:$D$10,2,FALSE)</f>
        <v>Anlæg</v>
      </c>
      <c r="M826" s="10" t="s">
        <v>1136</v>
      </c>
      <c r="N826" s="3" t="s">
        <v>552</v>
      </c>
    </row>
    <row r="827" spans="1:14" ht="24" x14ac:dyDescent="0.25">
      <c r="A827" s="35" t="s">
        <v>1841</v>
      </c>
      <c r="B827" s="35" t="s">
        <v>1804</v>
      </c>
      <c r="C827" s="10" t="s">
        <v>161</v>
      </c>
      <c r="D827" s="10" t="s">
        <v>143</v>
      </c>
      <c r="E827" s="10" t="s">
        <v>547</v>
      </c>
      <c r="F827" s="10" t="s">
        <v>159</v>
      </c>
      <c r="G827" s="32" t="str">
        <f t="shared" si="65"/>
        <v>5.30</v>
      </c>
      <c r="H827" s="32" t="str">
        <f t="shared" si="66"/>
        <v>5.30.36</v>
      </c>
      <c r="I827" s="32" t="str">
        <f>VLOOKUP(C827,Hovedkonto!$C$2:$E$11,3,FALSE)</f>
        <v>Sociale opgaver og beskæftigelse</v>
      </c>
      <c r="J827" s="32" t="str">
        <f>VLOOKUP(G827,Hovedfunktion!$E$2:$G$93,3,FALSE)</f>
        <v>TILBUD TIL ÆLDRE</v>
      </c>
      <c r="K827" s="32" t="str">
        <f>VLOOKUP(H827,Funktion!$G$2:$J$435,4,FALSE)</f>
        <v>Plejevederlag og hjælp til sygeartikler o.lign. ved pasning af døende i eget hjem</v>
      </c>
      <c r="L827" s="32" t="str">
        <f>VLOOKUP(F827,Dranst!$C$2:$D$10,2,FALSE)</f>
        <v>Anlæg</v>
      </c>
      <c r="M827" s="10" t="s">
        <v>1137</v>
      </c>
      <c r="N827" s="3" t="s">
        <v>553</v>
      </c>
    </row>
    <row r="828" spans="1:14" ht="24" x14ac:dyDescent="0.25">
      <c r="A828" s="35" t="s">
        <v>1841</v>
      </c>
      <c r="B828" s="35" t="s">
        <v>1804</v>
      </c>
      <c r="C828" s="10" t="s">
        <v>161</v>
      </c>
      <c r="D828" s="10" t="s">
        <v>143</v>
      </c>
      <c r="E828" s="10" t="s">
        <v>547</v>
      </c>
      <c r="F828" s="10" t="s">
        <v>159</v>
      </c>
      <c r="G828" s="32" t="str">
        <f t="shared" si="65"/>
        <v>5.30</v>
      </c>
      <c r="H828" s="32" t="str">
        <f t="shared" si="66"/>
        <v>5.30.36</v>
      </c>
      <c r="I828" s="32" t="str">
        <f>VLOOKUP(C828,Hovedkonto!$C$2:$E$11,3,FALSE)</f>
        <v>Sociale opgaver og beskæftigelse</v>
      </c>
      <c r="J828" s="32" t="str">
        <f>VLOOKUP(G828,Hovedfunktion!$E$2:$G$93,3,FALSE)</f>
        <v>TILBUD TIL ÆLDRE</v>
      </c>
      <c r="K828" s="32" t="str">
        <f>VLOOKUP(H828,Funktion!$G$2:$J$435,4,FALSE)</f>
        <v>Plejevederlag og hjælp til sygeartikler o.lign. ved pasning af døende i eget hjem</v>
      </c>
      <c r="L828" s="32" t="str">
        <f>VLOOKUP(F828,Dranst!$C$2:$D$10,2,FALSE)</f>
        <v>Anlæg</v>
      </c>
      <c r="M828" s="10" t="s">
        <v>16</v>
      </c>
      <c r="N828" s="3" t="str">
        <f>IF(M828="001","Anlægstilskud", IF(M828="010","Køb/salg af jord",  IF(M828="015","Køb/salg af bygninger", "Uforvent grupperingskode")))</f>
        <v>Køb/salg af bygninger</v>
      </c>
    </row>
    <row r="829" spans="1:14" ht="12" x14ac:dyDescent="0.25">
      <c r="A829" s="35" t="s">
        <v>1803</v>
      </c>
      <c r="B829" s="35" t="s">
        <v>1804</v>
      </c>
      <c r="C829" s="10" t="s">
        <v>161</v>
      </c>
      <c r="D829" s="10" t="s">
        <v>136</v>
      </c>
      <c r="E829" s="10" t="s">
        <v>143</v>
      </c>
      <c r="F829" s="10" t="s">
        <v>157</v>
      </c>
      <c r="G829" s="32" t="str">
        <f t="shared" si="65"/>
        <v>5.32</v>
      </c>
      <c r="H829" s="32" t="str">
        <f t="shared" si="66"/>
        <v>5.32.30</v>
      </c>
      <c r="I829" s="32" t="str">
        <f>VLOOKUP(C829,Hovedkonto!$C$2:$E$11,3,FALSE)</f>
        <v>Sociale opgaver og beskæftigelse</v>
      </c>
      <c r="J829" s="32" t="str">
        <f>VLOOKUP(G829,Hovedfunktion!$E$2:$G$93,3,FALSE)</f>
        <v xml:space="preserve">TILBUD TIL ÆLDRE OG HANDICAPPEDE </v>
      </c>
      <c r="K829" s="32" t="str">
        <f>VLOOKUP(H829,Funktion!$G$2:$J$435,4,FALSE)</f>
        <v>Ældreboliger</v>
      </c>
      <c r="L829" s="32" t="str">
        <f>VLOOKUP(F829,Dranst!$C$2:$D$10,2,FALSE)</f>
        <v>Drift</v>
      </c>
      <c r="M829" s="10" t="s">
        <v>1136</v>
      </c>
      <c r="N829" s="3" t="s">
        <v>719</v>
      </c>
    </row>
    <row r="830" spans="1:14" ht="12" x14ac:dyDescent="0.25">
      <c r="A830" s="35" t="s">
        <v>1803</v>
      </c>
      <c r="B830" s="35" t="s">
        <v>1804</v>
      </c>
      <c r="C830" s="10" t="s">
        <v>161</v>
      </c>
      <c r="D830" s="10" t="s">
        <v>136</v>
      </c>
      <c r="E830" s="10" t="s">
        <v>143</v>
      </c>
      <c r="F830" s="10" t="s">
        <v>157</v>
      </c>
      <c r="G830" s="32" t="str">
        <f t="shared" si="65"/>
        <v>5.32</v>
      </c>
      <c r="H830" s="32" t="str">
        <f t="shared" si="66"/>
        <v>5.32.30</v>
      </c>
      <c r="I830" s="32" t="str">
        <f>VLOOKUP(C830,Hovedkonto!$C$2:$E$11,3,FALSE)</f>
        <v>Sociale opgaver og beskæftigelse</v>
      </c>
      <c r="J830" s="32" t="str">
        <f>VLOOKUP(G830,Hovedfunktion!$E$2:$G$93,3,FALSE)</f>
        <v xml:space="preserve">TILBUD TIL ÆLDRE OG HANDICAPPEDE </v>
      </c>
      <c r="K830" s="32" t="str">
        <f>VLOOKUP(H830,Funktion!$G$2:$J$435,4,FALSE)</f>
        <v>Ældreboliger</v>
      </c>
      <c r="L830" s="32" t="str">
        <f>VLOOKUP(F830,Dranst!$C$2:$D$10,2,FALSE)</f>
        <v>Drift</v>
      </c>
      <c r="M830" s="10" t="s">
        <v>1144</v>
      </c>
      <c r="N830" s="3" t="s">
        <v>720</v>
      </c>
    </row>
    <row r="831" spans="1:14" ht="12" x14ac:dyDescent="0.25">
      <c r="A831" s="35" t="s">
        <v>1803</v>
      </c>
      <c r="B831" s="35" t="s">
        <v>1804</v>
      </c>
      <c r="C831" s="10" t="s">
        <v>161</v>
      </c>
      <c r="D831" s="10" t="s">
        <v>136</v>
      </c>
      <c r="E831" s="10" t="s">
        <v>143</v>
      </c>
      <c r="F831" s="10" t="s">
        <v>157</v>
      </c>
      <c r="G831" s="32" t="str">
        <f t="shared" si="65"/>
        <v>5.32</v>
      </c>
      <c r="H831" s="32" t="str">
        <f t="shared" si="66"/>
        <v>5.32.30</v>
      </c>
      <c r="I831" s="32" t="str">
        <f>VLOOKUP(C831,Hovedkonto!$C$2:$E$11,3,FALSE)</f>
        <v>Sociale opgaver og beskæftigelse</v>
      </c>
      <c r="J831" s="32" t="str">
        <f>VLOOKUP(G831,Hovedfunktion!$E$2:$G$93,3,FALSE)</f>
        <v xml:space="preserve">TILBUD TIL ÆLDRE OG HANDICAPPEDE </v>
      </c>
      <c r="K831" s="32" t="str">
        <f>VLOOKUP(H831,Funktion!$G$2:$J$435,4,FALSE)</f>
        <v>Ældreboliger</v>
      </c>
      <c r="L831" s="32" t="str">
        <f>VLOOKUP(F831,Dranst!$C$2:$D$10,2,FALSE)</f>
        <v>Drift</v>
      </c>
      <c r="M831" s="10" t="s">
        <v>1145</v>
      </c>
      <c r="N831" s="3" t="s">
        <v>721</v>
      </c>
    </row>
    <row r="832" spans="1:14" ht="12" x14ac:dyDescent="0.25">
      <c r="A832" s="35" t="s">
        <v>1803</v>
      </c>
      <c r="B832" s="35" t="s">
        <v>1804</v>
      </c>
      <c r="C832" s="10" t="s">
        <v>161</v>
      </c>
      <c r="D832" s="10" t="s">
        <v>136</v>
      </c>
      <c r="E832" s="10" t="s">
        <v>143</v>
      </c>
      <c r="F832" s="10" t="s">
        <v>157</v>
      </c>
      <c r="G832" s="32" t="str">
        <f t="shared" si="65"/>
        <v>5.32</v>
      </c>
      <c r="H832" s="32" t="str">
        <f t="shared" si="66"/>
        <v>5.32.30</v>
      </c>
      <c r="I832" s="32" t="str">
        <f>VLOOKUP(C832,Hovedkonto!$C$2:$E$11,3,FALSE)</f>
        <v>Sociale opgaver og beskæftigelse</v>
      </c>
      <c r="J832" s="32" t="str">
        <f>VLOOKUP(G832,Hovedfunktion!$E$2:$G$93,3,FALSE)</f>
        <v xml:space="preserve">TILBUD TIL ÆLDRE OG HANDICAPPEDE </v>
      </c>
      <c r="K832" s="32" t="str">
        <f>VLOOKUP(H832,Funktion!$G$2:$J$435,4,FALSE)</f>
        <v>Ældreboliger</v>
      </c>
      <c r="L832" s="32" t="str">
        <f>VLOOKUP(F832,Dranst!$C$2:$D$10,2,FALSE)</f>
        <v>Drift</v>
      </c>
      <c r="M832" s="10" t="s">
        <v>1140</v>
      </c>
      <c r="N832" s="3" t="s">
        <v>722</v>
      </c>
    </row>
    <row r="833" spans="1:14" ht="12" x14ac:dyDescent="0.25">
      <c r="A833" s="35" t="s">
        <v>1803</v>
      </c>
      <c r="B833" s="35" t="s">
        <v>1804</v>
      </c>
      <c r="C833" s="10" t="s">
        <v>161</v>
      </c>
      <c r="D833" s="10" t="s">
        <v>136</v>
      </c>
      <c r="E833" s="10" t="s">
        <v>143</v>
      </c>
      <c r="F833" s="10" t="s">
        <v>159</v>
      </c>
      <c r="G833" s="32" t="str">
        <f t="shared" si="65"/>
        <v>5.32</v>
      </c>
      <c r="H833" s="32" t="str">
        <f t="shared" si="66"/>
        <v>5.32.30</v>
      </c>
      <c r="I833" s="32" t="str">
        <f>VLOOKUP(C833,Hovedkonto!$C$2:$E$11,3,FALSE)</f>
        <v>Sociale opgaver og beskæftigelse</v>
      </c>
      <c r="J833" s="32" t="str">
        <f>VLOOKUP(G833,Hovedfunktion!$E$2:$G$93,3,FALSE)</f>
        <v xml:space="preserve">TILBUD TIL ÆLDRE OG HANDICAPPEDE </v>
      </c>
      <c r="K833" s="32" t="str">
        <f>VLOOKUP(H833,Funktion!$G$2:$J$435,4,FALSE)</f>
        <v>Ældreboliger</v>
      </c>
      <c r="L833" s="32" t="str">
        <f>VLOOKUP(F833,Dranst!$C$2:$D$10,2,FALSE)</f>
        <v>Anlæg</v>
      </c>
      <c r="M833" s="10" t="s">
        <v>1136</v>
      </c>
      <c r="N833" s="3" t="str">
        <f>IF(M833="001","Anlægstilskud", IF(M833="010","Køb/salg af jord",  IF(M833="015","Køb/salg af bygninger", "Uforvent grupperingskode")))</f>
        <v>Anlægstilskud</v>
      </c>
    </row>
    <row r="834" spans="1:14" ht="12" x14ac:dyDescent="0.25">
      <c r="A834" s="35" t="s">
        <v>1803</v>
      </c>
      <c r="B834" s="35" t="s">
        <v>1804</v>
      </c>
      <c r="C834" s="10" t="s">
        <v>161</v>
      </c>
      <c r="D834" s="10" t="s">
        <v>136</v>
      </c>
      <c r="E834" s="10" t="s">
        <v>143</v>
      </c>
      <c r="F834" s="10" t="s">
        <v>159</v>
      </c>
      <c r="G834" s="32" t="str">
        <f t="shared" si="65"/>
        <v>5.32</v>
      </c>
      <c r="H834" s="32" t="str">
        <f t="shared" si="66"/>
        <v>5.32.30</v>
      </c>
      <c r="I834" s="32" t="str">
        <f>VLOOKUP(C834,Hovedkonto!$C$2:$E$11,3,FALSE)</f>
        <v>Sociale opgaver og beskæftigelse</v>
      </c>
      <c r="J834" s="32" t="str">
        <f>VLOOKUP(G834,Hovedfunktion!$E$2:$G$93,3,FALSE)</f>
        <v xml:space="preserve">TILBUD TIL ÆLDRE OG HANDICAPPEDE </v>
      </c>
      <c r="K834" s="32" t="str">
        <f>VLOOKUP(H834,Funktion!$G$2:$J$435,4,FALSE)</f>
        <v>Ældreboliger</v>
      </c>
      <c r="L834" s="32" t="str">
        <f>VLOOKUP(F834,Dranst!$C$2:$D$10,2,FALSE)</f>
        <v>Anlæg</v>
      </c>
      <c r="M834" s="10" t="s">
        <v>1137</v>
      </c>
      <c r="N834" s="3" t="str">
        <f>IF(M834="001","Anlægstilskud", IF(M834="010","Køb/salg af jord",  IF(M834="015","Køb/salg af bygninger", "Uforvent grupperingskode")))</f>
        <v>Køb/salg af jord</v>
      </c>
    </row>
    <row r="835" spans="1:14" ht="12" x14ac:dyDescent="0.25">
      <c r="A835" s="35" t="s">
        <v>1803</v>
      </c>
      <c r="B835" s="35" t="s">
        <v>1804</v>
      </c>
      <c r="C835" s="10" t="s">
        <v>161</v>
      </c>
      <c r="D835" s="10" t="s">
        <v>136</v>
      </c>
      <c r="E835" s="10" t="s">
        <v>143</v>
      </c>
      <c r="F835" s="10" t="s">
        <v>159</v>
      </c>
      <c r="G835" s="32" t="str">
        <f t="shared" si="65"/>
        <v>5.32</v>
      </c>
      <c r="H835" s="32" t="str">
        <f t="shared" si="66"/>
        <v>5.32.30</v>
      </c>
      <c r="I835" s="32" t="str">
        <f>VLOOKUP(C835,Hovedkonto!$C$2:$E$11,3,FALSE)</f>
        <v>Sociale opgaver og beskæftigelse</v>
      </c>
      <c r="J835" s="32" t="str">
        <f>VLOOKUP(G835,Hovedfunktion!$E$2:$G$93,3,FALSE)</f>
        <v xml:space="preserve">TILBUD TIL ÆLDRE OG HANDICAPPEDE </v>
      </c>
      <c r="K835" s="32" t="str">
        <f>VLOOKUP(H835,Funktion!$G$2:$J$435,4,FALSE)</f>
        <v>Ældreboliger</v>
      </c>
      <c r="L835" s="32" t="str">
        <f>VLOOKUP(F835,Dranst!$C$2:$D$10,2,FALSE)</f>
        <v>Anlæg</v>
      </c>
      <c r="M835" s="10" t="s">
        <v>16</v>
      </c>
      <c r="N835" s="3" t="str">
        <f>IF(M835="001","Anlægstilskud", IF(M835="010","Køb/salg af jord",  IF(M835="015","Køb/salg af bygninger", "Uforvent grupperingskode")))</f>
        <v>Køb/salg af bygninger</v>
      </c>
    </row>
    <row r="836" spans="1:14" ht="12" x14ac:dyDescent="0.25">
      <c r="A836" s="35" t="s">
        <v>1803</v>
      </c>
      <c r="B836" s="35" t="s">
        <v>1804</v>
      </c>
      <c r="C836" s="10" t="s">
        <v>161</v>
      </c>
      <c r="D836" s="10" t="s">
        <v>136</v>
      </c>
      <c r="E836" s="10" t="s">
        <v>136</v>
      </c>
      <c r="F836" s="10" t="s">
        <v>157</v>
      </c>
      <c r="G836" s="32" t="str">
        <f t="shared" si="65"/>
        <v>5.32</v>
      </c>
      <c r="H836" s="32" t="str">
        <f t="shared" si="66"/>
        <v>5.32.32</v>
      </c>
      <c r="I836" s="32" t="str">
        <f>VLOOKUP(C836,Hovedkonto!$C$2:$E$11,3,FALSE)</f>
        <v>Sociale opgaver og beskæftigelse</v>
      </c>
      <c r="J836" s="32" t="str">
        <f>VLOOKUP(G836,Hovedfunktion!$E$2:$G$93,3,FALSE)</f>
        <v xml:space="preserve">TILBUD TIL ÆLDRE OG HANDICAPPEDE </v>
      </c>
      <c r="K836" s="32" t="str">
        <f>VLOOKUP(H836,Funktion!$G$2:$J$435,4,FALSE)</f>
        <v>Pleje og omsorg mv. af ældre og handicappede</v>
      </c>
      <c r="L836" s="32" t="str">
        <f>VLOOKUP(F836,Dranst!$C$2:$D$10,2,FALSE)</f>
        <v>Drift</v>
      </c>
      <c r="M836" s="10" t="s">
        <v>1136</v>
      </c>
      <c r="N836" s="3" t="s">
        <v>723</v>
      </c>
    </row>
    <row r="837" spans="1:14" ht="12" x14ac:dyDescent="0.25">
      <c r="A837" s="35" t="s">
        <v>1803</v>
      </c>
      <c r="B837" s="35" t="s">
        <v>1804</v>
      </c>
      <c r="C837" s="10" t="s">
        <v>161</v>
      </c>
      <c r="D837" s="10" t="s">
        <v>136</v>
      </c>
      <c r="E837" s="10" t="s">
        <v>136</v>
      </c>
      <c r="F837" s="10" t="s">
        <v>157</v>
      </c>
      <c r="G837" s="32" t="str">
        <f t="shared" si="65"/>
        <v>5.32</v>
      </c>
      <c r="H837" s="32" t="str">
        <f t="shared" si="66"/>
        <v>5.32.32</v>
      </c>
      <c r="I837" s="32" t="str">
        <f>VLOOKUP(C837,Hovedkonto!$C$2:$E$11,3,FALSE)</f>
        <v>Sociale opgaver og beskæftigelse</v>
      </c>
      <c r="J837" s="32" t="str">
        <f>VLOOKUP(G837,Hovedfunktion!$E$2:$G$93,3,FALSE)</f>
        <v xml:space="preserve">TILBUD TIL ÆLDRE OG HANDICAPPEDE </v>
      </c>
      <c r="K837" s="32" t="str">
        <f>VLOOKUP(H837,Funktion!$G$2:$J$435,4,FALSE)</f>
        <v>Pleje og omsorg mv. af ældre og handicappede</v>
      </c>
      <c r="L837" s="32" t="str">
        <f>VLOOKUP(F837,Dranst!$C$2:$D$10,2,FALSE)</f>
        <v>Drift</v>
      </c>
      <c r="M837" s="10" t="s">
        <v>1138</v>
      </c>
      <c r="N837" s="3" t="s">
        <v>1489</v>
      </c>
    </row>
    <row r="838" spans="1:14" ht="12" x14ac:dyDescent="0.25">
      <c r="A838" s="35" t="s">
        <v>1803</v>
      </c>
      <c r="B838" s="35" t="s">
        <v>1804</v>
      </c>
      <c r="C838" s="10" t="s">
        <v>161</v>
      </c>
      <c r="D838" s="10" t="s">
        <v>136</v>
      </c>
      <c r="E838" s="10" t="s">
        <v>136</v>
      </c>
      <c r="F838" s="10" t="s">
        <v>157</v>
      </c>
      <c r="G838" s="32" t="str">
        <f t="shared" si="65"/>
        <v>5.32</v>
      </c>
      <c r="H838" s="32" t="str">
        <f t="shared" si="66"/>
        <v>5.32.32</v>
      </c>
      <c r="I838" s="32" t="str">
        <f>VLOOKUP(C838,Hovedkonto!$C$2:$E$11,3,FALSE)</f>
        <v>Sociale opgaver og beskæftigelse</v>
      </c>
      <c r="J838" s="32" t="str">
        <f>VLOOKUP(G838,Hovedfunktion!$E$2:$G$93,3,FALSE)</f>
        <v xml:space="preserve">TILBUD TIL ÆLDRE OG HANDICAPPEDE </v>
      </c>
      <c r="K838" s="32" t="str">
        <f>VLOOKUP(H838,Funktion!$G$2:$J$435,4,FALSE)</f>
        <v>Pleje og omsorg mv. af ældre og handicappede</v>
      </c>
      <c r="L838" s="32" t="str">
        <f>VLOOKUP(F838,Dranst!$C$2:$D$10,2,FALSE)</f>
        <v>Drift</v>
      </c>
      <c r="M838" s="10" t="s">
        <v>1139</v>
      </c>
      <c r="N838" s="3" t="s">
        <v>724</v>
      </c>
    </row>
    <row r="839" spans="1:14" ht="12" x14ac:dyDescent="0.25">
      <c r="A839" s="35" t="s">
        <v>1803</v>
      </c>
      <c r="B839" s="35" t="s">
        <v>1804</v>
      </c>
      <c r="C839" s="10" t="s">
        <v>161</v>
      </c>
      <c r="D839" s="10" t="s">
        <v>136</v>
      </c>
      <c r="E839" s="10" t="s">
        <v>136</v>
      </c>
      <c r="F839" s="10" t="s">
        <v>157</v>
      </c>
      <c r="G839" s="32" t="str">
        <f t="shared" si="65"/>
        <v>5.32</v>
      </c>
      <c r="H839" s="32" t="str">
        <f t="shared" si="66"/>
        <v>5.32.32</v>
      </c>
      <c r="I839" s="32" t="str">
        <f>VLOOKUP(C839,Hovedkonto!$C$2:$E$11,3,FALSE)</f>
        <v>Sociale opgaver og beskæftigelse</v>
      </c>
      <c r="J839" s="32" t="str">
        <f>VLOOKUP(G839,Hovedfunktion!$E$2:$G$93,3,FALSE)</f>
        <v xml:space="preserve">TILBUD TIL ÆLDRE OG HANDICAPPEDE </v>
      </c>
      <c r="K839" s="32" t="str">
        <f>VLOOKUP(H839,Funktion!$G$2:$J$435,4,FALSE)</f>
        <v>Pleje og omsorg mv. af ældre og handicappede</v>
      </c>
      <c r="L839" s="32" t="str">
        <f>VLOOKUP(F839,Dranst!$C$2:$D$10,2,FALSE)</f>
        <v>Drift</v>
      </c>
      <c r="M839" s="10" t="s">
        <v>1142</v>
      </c>
      <c r="N839" s="3" t="s">
        <v>725</v>
      </c>
    </row>
    <row r="840" spans="1:14" ht="12" x14ac:dyDescent="0.25">
      <c r="A840" s="35" t="s">
        <v>1803</v>
      </c>
      <c r="B840" s="35" t="s">
        <v>1804</v>
      </c>
      <c r="C840" s="10" t="s">
        <v>161</v>
      </c>
      <c r="D840" s="10" t="s">
        <v>136</v>
      </c>
      <c r="E840" s="10" t="s">
        <v>136</v>
      </c>
      <c r="F840" s="10" t="s">
        <v>157</v>
      </c>
      <c r="G840" s="32" t="str">
        <f t="shared" si="65"/>
        <v>5.32</v>
      </c>
      <c r="H840" s="32" t="str">
        <f t="shared" si="66"/>
        <v>5.32.32</v>
      </c>
      <c r="I840" s="32" t="str">
        <f>VLOOKUP(C840,Hovedkonto!$C$2:$E$11,3,FALSE)</f>
        <v>Sociale opgaver og beskæftigelse</v>
      </c>
      <c r="J840" s="32" t="str">
        <f>VLOOKUP(G840,Hovedfunktion!$E$2:$G$93,3,FALSE)</f>
        <v xml:space="preserve">TILBUD TIL ÆLDRE OG HANDICAPPEDE </v>
      </c>
      <c r="K840" s="32" t="str">
        <f>VLOOKUP(H840,Funktion!$G$2:$J$435,4,FALSE)</f>
        <v>Pleje og omsorg mv. af ældre og handicappede</v>
      </c>
      <c r="L840" s="32" t="str">
        <f>VLOOKUP(F840,Dranst!$C$2:$D$10,2,FALSE)</f>
        <v>Drift</v>
      </c>
      <c r="M840" s="10" t="s">
        <v>1148</v>
      </c>
      <c r="N840" s="3" t="s">
        <v>1490</v>
      </c>
    </row>
    <row r="841" spans="1:14" ht="12" x14ac:dyDescent="0.25">
      <c r="A841" s="35" t="s">
        <v>1803</v>
      </c>
      <c r="B841" s="35" t="s">
        <v>1804</v>
      </c>
      <c r="C841" s="10" t="s">
        <v>161</v>
      </c>
      <c r="D841" s="10" t="s">
        <v>136</v>
      </c>
      <c r="E841" s="10" t="s">
        <v>136</v>
      </c>
      <c r="F841" s="10" t="s">
        <v>157</v>
      </c>
      <c r="G841" s="32" t="str">
        <f t="shared" si="65"/>
        <v>5.32</v>
      </c>
      <c r="H841" s="32" t="str">
        <f t="shared" si="66"/>
        <v>5.32.32</v>
      </c>
      <c r="I841" s="32" t="str">
        <f>VLOOKUP(C841,Hovedkonto!$C$2:$E$11,3,FALSE)</f>
        <v>Sociale opgaver og beskæftigelse</v>
      </c>
      <c r="J841" s="32" t="str">
        <f>VLOOKUP(G841,Hovedfunktion!$E$2:$G$93,3,FALSE)</f>
        <v xml:space="preserve">TILBUD TIL ÆLDRE OG HANDICAPPEDE </v>
      </c>
      <c r="K841" s="32" t="str">
        <f>VLOOKUP(H841,Funktion!$G$2:$J$435,4,FALSE)</f>
        <v>Pleje og omsorg mv. af ældre og handicappede</v>
      </c>
      <c r="L841" s="32" t="str">
        <f>VLOOKUP(F841,Dranst!$C$2:$D$10,2,FALSE)</f>
        <v>Drift</v>
      </c>
      <c r="M841" s="10" t="s">
        <v>1149</v>
      </c>
      <c r="N841" s="3" t="s">
        <v>726</v>
      </c>
    </row>
    <row r="842" spans="1:14" ht="12" x14ac:dyDescent="0.25">
      <c r="A842" s="35" t="s">
        <v>1803</v>
      </c>
      <c r="B842" s="35" t="s">
        <v>1804</v>
      </c>
      <c r="C842" s="10" t="s">
        <v>161</v>
      </c>
      <c r="D842" s="10" t="s">
        <v>136</v>
      </c>
      <c r="E842" s="10" t="s">
        <v>136</v>
      </c>
      <c r="F842" s="10" t="s">
        <v>157</v>
      </c>
      <c r="G842" s="32" t="str">
        <f t="shared" si="65"/>
        <v>5.32</v>
      </c>
      <c r="H842" s="32" t="str">
        <f t="shared" si="66"/>
        <v>5.32.32</v>
      </c>
      <c r="I842" s="32" t="str">
        <f>VLOOKUP(C842,Hovedkonto!$C$2:$E$11,3,FALSE)</f>
        <v>Sociale opgaver og beskæftigelse</v>
      </c>
      <c r="J842" s="32" t="str">
        <f>VLOOKUP(G842,Hovedfunktion!$E$2:$G$93,3,FALSE)</f>
        <v xml:space="preserve">TILBUD TIL ÆLDRE OG HANDICAPPEDE </v>
      </c>
      <c r="K842" s="32" t="str">
        <f>VLOOKUP(H842,Funktion!$G$2:$J$435,4,FALSE)</f>
        <v>Pleje og omsorg mv. af ældre og handicappede</v>
      </c>
      <c r="L842" s="32" t="str">
        <f>VLOOKUP(F842,Dranst!$C$2:$D$10,2,FALSE)</f>
        <v>Drift</v>
      </c>
      <c r="M842" s="10" t="s">
        <v>1150</v>
      </c>
      <c r="N842" s="3" t="s">
        <v>727</v>
      </c>
    </row>
    <row r="843" spans="1:14" ht="12" x14ac:dyDescent="0.25">
      <c r="A843" s="35" t="s">
        <v>1803</v>
      </c>
      <c r="B843" s="35" t="s">
        <v>1804</v>
      </c>
      <c r="C843" s="10" t="s">
        <v>161</v>
      </c>
      <c r="D843" s="10" t="s">
        <v>136</v>
      </c>
      <c r="E843" s="10" t="s">
        <v>136</v>
      </c>
      <c r="F843" s="10" t="s">
        <v>157</v>
      </c>
      <c r="G843" s="32" t="str">
        <f t="shared" si="65"/>
        <v>5.32</v>
      </c>
      <c r="H843" s="32" t="str">
        <f t="shared" si="66"/>
        <v>5.32.32</v>
      </c>
      <c r="I843" s="32" t="str">
        <f>VLOOKUP(C843,Hovedkonto!$C$2:$E$11,3,FALSE)</f>
        <v>Sociale opgaver og beskæftigelse</v>
      </c>
      <c r="J843" s="32" t="str">
        <f>VLOOKUP(G843,Hovedfunktion!$E$2:$G$93,3,FALSE)</f>
        <v xml:space="preserve">TILBUD TIL ÆLDRE OG HANDICAPPEDE </v>
      </c>
      <c r="K843" s="32" t="str">
        <f>VLOOKUP(H843,Funktion!$G$2:$J$435,4,FALSE)</f>
        <v>Pleje og omsorg mv. af ældre og handicappede</v>
      </c>
      <c r="L843" s="32" t="str">
        <f>VLOOKUP(F843,Dranst!$C$2:$D$10,2,FALSE)</f>
        <v>Drift</v>
      </c>
      <c r="M843" s="10" t="s">
        <v>1151</v>
      </c>
      <c r="N843" s="3" t="s">
        <v>728</v>
      </c>
    </row>
    <row r="844" spans="1:14" ht="12" x14ac:dyDescent="0.25">
      <c r="A844" s="35" t="s">
        <v>1803</v>
      </c>
      <c r="B844" s="35" t="s">
        <v>1804</v>
      </c>
      <c r="C844" s="10" t="s">
        <v>161</v>
      </c>
      <c r="D844" s="10" t="s">
        <v>136</v>
      </c>
      <c r="E844" s="10" t="s">
        <v>136</v>
      </c>
      <c r="F844" s="10" t="s">
        <v>157</v>
      </c>
      <c r="G844" s="32" t="str">
        <f t="shared" si="65"/>
        <v>5.32</v>
      </c>
      <c r="H844" s="32" t="str">
        <f t="shared" si="66"/>
        <v>5.32.32</v>
      </c>
      <c r="I844" s="32" t="str">
        <f>VLOOKUP(C844,Hovedkonto!$C$2:$E$11,3,FALSE)</f>
        <v>Sociale opgaver og beskæftigelse</v>
      </c>
      <c r="J844" s="32" t="str">
        <f>VLOOKUP(G844,Hovedfunktion!$E$2:$G$93,3,FALSE)</f>
        <v xml:space="preserve">TILBUD TIL ÆLDRE OG HANDICAPPEDE </v>
      </c>
      <c r="K844" s="32" t="str">
        <f>VLOOKUP(H844,Funktion!$G$2:$J$435,4,FALSE)</f>
        <v>Pleje og omsorg mv. af ældre og handicappede</v>
      </c>
      <c r="L844" s="32" t="str">
        <f>VLOOKUP(F844,Dranst!$C$2:$D$10,2,FALSE)</f>
        <v>Drift</v>
      </c>
      <c r="M844" s="10" t="s">
        <v>1152</v>
      </c>
      <c r="N844" s="3" t="s">
        <v>729</v>
      </c>
    </row>
    <row r="845" spans="1:14" ht="12" x14ac:dyDescent="0.25">
      <c r="A845" s="35" t="s">
        <v>1803</v>
      </c>
      <c r="B845" s="35" t="s">
        <v>1804</v>
      </c>
      <c r="C845" s="10" t="s">
        <v>161</v>
      </c>
      <c r="D845" s="10" t="s">
        <v>136</v>
      </c>
      <c r="E845" s="10" t="s">
        <v>136</v>
      </c>
      <c r="F845" s="10" t="s">
        <v>157</v>
      </c>
      <c r="G845" s="32" t="str">
        <f t="shared" si="65"/>
        <v>5.32</v>
      </c>
      <c r="H845" s="32" t="str">
        <f t="shared" si="66"/>
        <v>5.32.32</v>
      </c>
      <c r="I845" s="32" t="str">
        <f>VLOOKUP(C845,Hovedkonto!$C$2:$E$11,3,FALSE)</f>
        <v>Sociale opgaver og beskæftigelse</v>
      </c>
      <c r="J845" s="32" t="str">
        <f>VLOOKUP(G845,Hovedfunktion!$E$2:$G$93,3,FALSE)</f>
        <v xml:space="preserve">TILBUD TIL ÆLDRE OG HANDICAPPEDE </v>
      </c>
      <c r="K845" s="32" t="str">
        <f>VLOOKUP(H845,Funktion!$G$2:$J$435,4,FALSE)</f>
        <v>Pleje og omsorg mv. af ældre og handicappede</v>
      </c>
      <c r="L845" s="32" t="str">
        <f>VLOOKUP(F845,Dranst!$C$2:$D$10,2,FALSE)</f>
        <v>Drift</v>
      </c>
      <c r="M845" s="10" t="s">
        <v>1143</v>
      </c>
      <c r="N845" s="3" t="s">
        <v>1335</v>
      </c>
    </row>
    <row r="846" spans="1:14" ht="12" x14ac:dyDescent="0.25">
      <c r="A846" s="35" t="s">
        <v>1803</v>
      </c>
      <c r="B846" s="35" t="s">
        <v>1804</v>
      </c>
      <c r="C846" s="10" t="s">
        <v>161</v>
      </c>
      <c r="D846" s="10" t="s">
        <v>136</v>
      </c>
      <c r="E846" s="10" t="s">
        <v>136</v>
      </c>
      <c r="F846" s="10" t="s">
        <v>157</v>
      </c>
      <c r="G846" s="32" t="str">
        <f t="shared" si="65"/>
        <v>5.32</v>
      </c>
      <c r="H846" s="32" t="str">
        <f t="shared" si="66"/>
        <v>5.32.32</v>
      </c>
      <c r="I846" s="32" t="str">
        <f>VLOOKUP(C846,Hovedkonto!$C$2:$E$11,3,FALSE)</f>
        <v>Sociale opgaver og beskæftigelse</v>
      </c>
      <c r="J846" s="32" t="str">
        <f>VLOOKUP(G846,Hovedfunktion!$E$2:$G$93,3,FALSE)</f>
        <v xml:space="preserve">TILBUD TIL ÆLDRE OG HANDICAPPEDE </v>
      </c>
      <c r="K846" s="32" t="str">
        <f>VLOOKUP(H846,Funktion!$G$2:$J$435,4,FALSE)</f>
        <v>Pleje og omsorg mv. af ældre og handicappede</v>
      </c>
      <c r="L846" s="32" t="str">
        <f>VLOOKUP(F846,Dranst!$C$2:$D$10,2,FALSE)</f>
        <v>Drift</v>
      </c>
      <c r="M846" s="10" t="s">
        <v>1140</v>
      </c>
      <c r="N846" s="3" t="s">
        <v>730</v>
      </c>
    </row>
    <row r="847" spans="1:14" ht="12" x14ac:dyDescent="0.25">
      <c r="A847" s="35" t="s">
        <v>1803</v>
      </c>
      <c r="B847" s="35" t="s">
        <v>1804</v>
      </c>
      <c r="C847" s="10" t="s">
        <v>161</v>
      </c>
      <c r="D847" s="10" t="s">
        <v>136</v>
      </c>
      <c r="E847" s="10" t="s">
        <v>136</v>
      </c>
      <c r="F847" s="10" t="s">
        <v>157</v>
      </c>
      <c r="G847" s="32" t="str">
        <f t="shared" si="65"/>
        <v>5.32</v>
      </c>
      <c r="H847" s="32" t="str">
        <f t="shared" si="66"/>
        <v>5.32.32</v>
      </c>
      <c r="I847" s="32" t="str">
        <f>VLOOKUP(C847,Hovedkonto!$C$2:$E$11,3,FALSE)</f>
        <v>Sociale opgaver og beskæftigelse</v>
      </c>
      <c r="J847" s="32" t="str">
        <f>VLOOKUP(G847,Hovedfunktion!$E$2:$G$93,3,FALSE)</f>
        <v xml:space="preserve">TILBUD TIL ÆLDRE OG HANDICAPPEDE </v>
      </c>
      <c r="K847" s="32" t="str">
        <f>VLOOKUP(H847,Funktion!$G$2:$J$435,4,FALSE)</f>
        <v>Pleje og omsorg mv. af ældre og handicappede</v>
      </c>
      <c r="L847" s="32" t="str">
        <f>VLOOKUP(F847,Dranst!$C$2:$D$10,2,FALSE)</f>
        <v>Drift</v>
      </c>
      <c r="M847" s="10" t="s">
        <v>1141</v>
      </c>
      <c r="N847" s="3" t="s">
        <v>731</v>
      </c>
    </row>
    <row r="848" spans="1:14" ht="12" x14ac:dyDescent="0.25">
      <c r="A848" s="35" t="s">
        <v>1803</v>
      </c>
      <c r="B848" s="35" t="s">
        <v>1804</v>
      </c>
      <c r="C848" s="10" t="s">
        <v>161</v>
      </c>
      <c r="D848" s="10" t="s">
        <v>136</v>
      </c>
      <c r="E848" s="10" t="s">
        <v>136</v>
      </c>
      <c r="F848" s="10" t="s">
        <v>157</v>
      </c>
      <c r="G848" s="32" t="str">
        <f t="shared" si="65"/>
        <v>5.32</v>
      </c>
      <c r="H848" s="32" t="str">
        <f t="shared" si="66"/>
        <v>5.32.32</v>
      </c>
      <c r="I848" s="32" t="str">
        <f>VLOOKUP(C848,Hovedkonto!$C$2:$E$11,3,FALSE)</f>
        <v>Sociale opgaver og beskæftigelse</v>
      </c>
      <c r="J848" s="32" t="str">
        <f>VLOOKUP(G848,Hovedfunktion!$E$2:$G$93,3,FALSE)</f>
        <v xml:space="preserve">TILBUD TIL ÆLDRE OG HANDICAPPEDE </v>
      </c>
      <c r="K848" s="32" t="str">
        <f>VLOOKUP(H848,Funktion!$G$2:$J$435,4,FALSE)</f>
        <v>Pleje og omsorg mv. af ældre og handicappede</v>
      </c>
      <c r="L848" s="32" t="str">
        <f>VLOOKUP(F848,Dranst!$C$2:$D$10,2,FALSE)</f>
        <v>Drift</v>
      </c>
      <c r="M848" s="10" t="s">
        <v>1161</v>
      </c>
      <c r="N848" s="3" t="s">
        <v>1336</v>
      </c>
    </row>
    <row r="849" spans="1:14" ht="12" x14ac:dyDescent="0.25">
      <c r="A849" s="35" t="s">
        <v>1803</v>
      </c>
      <c r="B849" s="35" t="s">
        <v>1804</v>
      </c>
      <c r="C849" s="10" t="s">
        <v>161</v>
      </c>
      <c r="D849" s="10" t="s">
        <v>136</v>
      </c>
      <c r="E849" s="10" t="s">
        <v>136</v>
      </c>
      <c r="F849" s="10" t="s">
        <v>157</v>
      </c>
      <c r="G849" s="32" t="str">
        <f t="shared" si="65"/>
        <v>5.32</v>
      </c>
      <c r="H849" s="32" t="str">
        <f t="shared" si="66"/>
        <v>5.32.32</v>
      </c>
      <c r="I849" s="32" t="str">
        <f>VLOOKUP(C849,Hovedkonto!$C$2:$E$11,3,FALSE)</f>
        <v>Sociale opgaver og beskæftigelse</v>
      </c>
      <c r="J849" s="32" t="str">
        <f>VLOOKUP(G849,Hovedfunktion!$E$2:$G$93,3,FALSE)</f>
        <v xml:space="preserve">TILBUD TIL ÆLDRE OG HANDICAPPEDE </v>
      </c>
      <c r="K849" s="32" t="str">
        <f>VLOOKUP(H849,Funktion!$G$2:$J$435,4,FALSE)</f>
        <v>Pleje og omsorg mv. af ældre og handicappede</v>
      </c>
      <c r="L849" s="32" t="str">
        <f>VLOOKUP(F849,Dranst!$C$2:$D$10,2,FALSE)</f>
        <v>Drift</v>
      </c>
      <c r="M849" s="10" t="s">
        <v>1203</v>
      </c>
      <c r="N849" s="3" t="s">
        <v>1204</v>
      </c>
    </row>
    <row r="850" spans="1:14" ht="12" x14ac:dyDescent="0.25">
      <c r="A850" s="35" t="s">
        <v>1803</v>
      </c>
      <c r="B850" s="35" t="s">
        <v>1804</v>
      </c>
      <c r="C850" s="10" t="s">
        <v>161</v>
      </c>
      <c r="D850" s="10" t="s">
        <v>136</v>
      </c>
      <c r="E850" s="10" t="s">
        <v>136</v>
      </c>
      <c r="F850" s="10" t="s">
        <v>158</v>
      </c>
      <c r="G850" s="32" t="str">
        <f t="shared" si="65"/>
        <v>5.32</v>
      </c>
      <c r="H850" s="32" t="str">
        <f t="shared" si="66"/>
        <v>5.32.32</v>
      </c>
      <c r="I850" s="32" t="str">
        <f>VLOOKUP(C850,Hovedkonto!$C$2:$E$11,3,FALSE)</f>
        <v>Sociale opgaver og beskæftigelse</v>
      </c>
      <c r="J850" s="32" t="str">
        <f>VLOOKUP(G850,Hovedfunktion!$E$2:$G$93,3,FALSE)</f>
        <v xml:space="preserve">TILBUD TIL ÆLDRE OG HANDICAPPEDE </v>
      </c>
      <c r="K850" s="32" t="str">
        <f>VLOOKUP(H850,Funktion!$G$2:$J$435,4,FALSE)</f>
        <v>Pleje og omsorg mv. af ældre og handicappede</v>
      </c>
      <c r="L850" s="32" t="str">
        <f>VLOOKUP(F850,Dranst!$C$2:$D$10,2,FALSE)</f>
        <v>Statsrefusion</v>
      </c>
      <c r="M850" s="10" t="s">
        <v>1136</v>
      </c>
      <c r="N850" s="3" t="s">
        <v>732</v>
      </c>
    </row>
    <row r="851" spans="1:14" ht="12" x14ac:dyDescent="0.25">
      <c r="A851" s="35" t="s">
        <v>1803</v>
      </c>
      <c r="B851" s="35" t="s">
        <v>1804</v>
      </c>
      <c r="C851" s="10" t="s">
        <v>161</v>
      </c>
      <c r="D851" s="10" t="s">
        <v>136</v>
      </c>
      <c r="E851" s="10" t="s">
        <v>136</v>
      </c>
      <c r="F851" s="10" t="s">
        <v>158</v>
      </c>
      <c r="G851" s="32" t="str">
        <f t="shared" si="65"/>
        <v>5.32</v>
      </c>
      <c r="H851" s="32" t="str">
        <f t="shared" si="66"/>
        <v>5.32.32</v>
      </c>
      <c r="I851" s="32" t="str">
        <f>VLOOKUP(C851,Hovedkonto!$C$2:$E$11,3,FALSE)</f>
        <v>Sociale opgaver og beskæftigelse</v>
      </c>
      <c r="J851" s="32" t="str">
        <f>VLOOKUP(G851,Hovedfunktion!$E$2:$G$93,3,FALSE)</f>
        <v xml:space="preserve">TILBUD TIL ÆLDRE OG HANDICAPPEDE </v>
      </c>
      <c r="K851" s="32" t="str">
        <f>VLOOKUP(H851,Funktion!$G$2:$J$435,4,FALSE)</f>
        <v>Pleje og omsorg mv. af ældre og handicappede</v>
      </c>
      <c r="L851" s="32" t="str">
        <f>VLOOKUP(F851,Dranst!$C$2:$D$10,2,FALSE)</f>
        <v>Statsrefusion</v>
      </c>
      <c r="M851" s="10" t="s">
        <v>1138</v>
      </c>
      <c r="N851" s="3" t="s">
        <v>733</v>
      </c>
    </row>
    <row r="852" spans="1:14" ht="12" x14ac:dyDescent="0.25">
      <c r="A852" s="35" t="s">
        <v>1803</v>
      </c>
      <c r="B852" s="35" t="s">
        <v>1804</v>
      </c>
      <c r="C852" s="10" t="s">
        <v>161</v>
      </c>
      <c r="D852" s="10" t="s">
        <v>136</v>
      </c>
      <c r="E852" s="10" t="s">
        <v>136</v>
      </c>
      <c r="F852" s="10" t="s">
        <v>158</v>
      </c>
      <c r="G852" s="32" t="str">
        <f t="shared" si="65"/>
        <v>5.32</v>
      </c>
      <c r="H852" s="32" t="str">
        <f t="shared" si="66"/>
        <v>5.32.32</v>
      </c>
      <c r="I852" s="32" t="str">
        <f>VLOOKUP(C852,Hovedkonto!$C$2:$E$11,3,FALSE)</f>
        <v>Sociale opgaver og beskæftigelse</v>
      </c>
      <c r="J852" s="32" t="str">
        <f>VLOOKUP(G852,Hovedfunktion!$E$2:$G$93,3,FALSE)</f>
        <v xml:space="preserve">TILBUD TIL ÆLDRE OG HANDICAPPEDE </v>
      </c>
      <c r="K852" s="32" t="str">
        <f>VLOOKUP(H852,Funktion!$G$2:$J$435,4,FALSE)</f>
        <v>Pleje og omsorg mv. af ældre og handicappede</v>
      </c>
      <c r="L852" s="32" t="str">
        <f>VLOOKUP(F852,Dranst!$C$2:$D$10,2,FALSE)</f>
        <v>Statsrefusion</v>
      </c>
      <c r="M852" s="10" t="s">
        <v>1139</v>
      </c>
      <c r="N852" s="3" t="s">
        <v>686</v>
      </c>
    </row>
    <row r="853" spans="1:14" ht="12" x14ac:dyDescent="0.25">
      <c r="A853" s="35" t="s">
        <v>1803</v>
      </c>
      <c r="B853" s="35" t="s">
        <v>1804</v>
      </c>
      <c r="C853" s="10" t="s">
        <v>161</v>
      </c>
      <c r="D853" s="10" t="s">
        <v>136</v>
      </c>
      <c r="E853" s="10" t="s">
        <v>136</v>
      </c>
      <c r="F853" s="10" t="s">
        <v>159</v>
      </c>
      <c r="G853" s="32" t="str">
        <f t="shared" ref="G853:G916" si="67">CONCATENATE(C853,".",D853)</f>
        <v>5.32</v>
      </c>
      <c r="H853" s="32" t="str">
        <f t="shared" ref="H853:H916" si="68">CONCATENATE(C853,".",D853,".",E853)</f>
        <v>5.32.32</v>
      </c>
      <c r="I853" s="32" t="str">
        <f>VLOOKUP(C853,Hovedkonto!$C$2:$E$11,3,FALSE)</f>
        <v>Sociale opgaver og beskæftigelse</v>
      </c>
      <c r="J853" s="32" t="str">
        <f>VLOOKUP(G853,Hovedfunktion!$E$2:$G$93,3,FALSE)</f>
        <v xml:space="preserve">TILBUD TIL ÆLDRE OG HANDICAPPEDE </v>
      </c>
      <c r="K853" s="32" t="str">
        <f>VLOOKUP(H853,Funktion!$G$2:$J$435,4,FALSE)</f>
        <v>Pleje og omsorg mv. af ældre og handicappede</v>
      </c>
      <c r="L853" s="32" t="str">
        <f>VLOOKUP(F853,Dranst!$C$2:$D$10,2,FALSE)</f>
        <v>Anlæg</v>
      </c>
      <c r="M853" s="10" t="s">
        <v>1136</v>
      </c>
      <c r="N853" s="3" t="str">
        <f>IF(M853="001","Anlægstilskud", IF(M853="010","Køb/salg af jord",  IF(M853="015","Køb/salg af bygninger", "Uforvent grupperingskode")))</f>
        <v>Anlægstilskud</v>
      </c>
    </row>
    <row r="854" spans="1:14" ht="12" x14ac:dyDescent="0.25">
      <c r="A854" s="35" t="s">
        <v>1803</v>
      </c>
      <c r="B854" s="35" t="s">
        <v>1804</v>
      </c>
      <c r="C854" s="10" t="s">
        <v>161</v>
      </c>
      <c r="D854" s="10" t="s">
        <v>136</v>
      </c>
      <c r="E854" s="10" t="s">
        <v>136</v>
      </c>
      <c r="F854" s="10" t="s">
        <v>159</v>
      </c>
      <c r="G854" s="32" t="str">
        <f t="shared" si="67"/>
        <v>5.32</v>
      </c>
      <c r="H854" s="32" t="str">
        <f t="shared" si="68"/>
        <v>5.32.32</v>
      </c>
      <c r="I854" s="32" t="str">
        <f>VLOOKUP(C854,Hovedkonto!$C$2:$E$11,3,FALSE)</f>
        <v>Sociale opgaver og beskæftigelse</v>
      </c>
      <c r="J854" s="32" t="str">
        <f>VLOOKUP(G854,Hovedfunktion!$E$2:$G$93,3,FALSE)</f>
        <v xml:space="preserve">TILBUD TIL ÆLDRE OG HANDICAPPEDE </v>
      </c>
      <c r="K854" s="32" t="str">
        <f>VLOOKUP(H854,Funktion!$G$2:$J$435,4,FALSE)</f>
        <v>Pleje og omsorg mv. af ældre og handicappede</v>
      </c>
      <c r="L854" s="32" t="str">
        <f>VLOOKUP(F854,Dranst!$C$2:$D$10,2,FALSE)</f>
        <v>Anlæg</v>
      </c>
      <c r="M854" s="10" t="s">
        <v>1137</v>
      </c>
      <c r="N854" s="3" t="str">
        <f>IF(M854="001","Anlægstilskud", IF(M854="010","Køb/salg af jord",  IF(M854="015","Køb/salg af bygninger", "Uforvent grupperingskode")))</f>
        <v>Køb/salg af jord</v>
      </c>
    </row>
    <row r="855" spans="1:14" ht="12" x14ac:dyDescent="0.25">
      <c r="A855" s="35" t="s">
        <v>1803</v>
      </c>
      <c r="B855" s="35" t="s">
        <v>1804</v>
      </c>
      <c r="C855" s="10" t="s">
        <v>161</v>
      </c>
      <c r="D855" s="10" t="s">
        <v>136</v>
      </c>
      <c r="E855" s="10" t="s">
        <v>136</v>
      </c>
      <c r="F855" s="10" t="s">
        <v>159</v>
      </c>
      <c r="G855" s="32" t="str">
        <f t="shared" si="67"/>
        <v>5.32</v>
      </c>
      <c r="H855" s="32" t="str">
        <f t="shared" si="68"/>
        <v>5.32.32</v>
      </c>
      <c r="I855" s="32" t="str">
        <f>VLOOKUP(C855,Hovedkonto!$C$2:$E$11,3,FALSE)</f>
        <v>Sociale opgaver og beskæftigelse</v>
      </c>
      <c r="J855" s="32" t="str">
        <f>VLOOKUP(G855,Hovedfunktion!$E$2:$G$93,3,FALSE)</f>
        <v xml:space="preserve">TILBUD TIL ÆLDRE OG HANDICAPPEDE </v>
      </c>
      <c r="K855" s="32" t="str">
        <f>VLOOKUP(H855,Funktion!$G$2:$J$435,4,FALSE)</f>
        <v>Pleje og omsorg mv. af ældre og handicappede</v>
      </c>
      <c r="L855" s="32" t="str">
        <f>VLOOKUP(F855,Dranst!$C$2:$D$10,2,FALSE)</f>
        <v>Anlæg</v>
      </c>
      <c r="M855" s="10" t="s">
        <v>16</v>
      </c>
      <c r="N855" s="3" t="str">
        <f>IF(M855="001","Anlægstilskud", IF(M855="010","Køb/salg af jord",  IF(M855="015","Køb/salg af bygninger", "Uforvent grupperingskode")))</f>
        <v>Køb/salg af bygninger</v>
      </c>
    </row>
    <row r="856" spans="1:14" ht="12" x14ac:dyDescent="0.25">
      <c r="A856" s="35" t="s">
        <v>1803</v>
      </c>
      <c r="B856" s="35" t="s">
        <v>1804</v>
      </c>
      <c r="C856" s="10" t="s">
        <v>161</v>
      </c>
      <c r="D856" s="10" t="s">
        <v>136</v>
      </c>
      <c r="E856" s="10" t="s">
        <v>517</v>
      </c>
      <c r="F856" s="10" t="s">
        <v>157</v>
      </c>
      <c r="G856" s="32" t="str">
        <f t="shared" si="67"/>
        <v>5.32</v>
      </c>
      <c r="H856" s="32" t="str">
        <f t="shared" si="68"/>
        <v>5.32.33</v>
      </c>
      <c r="I856" s="32" t="str">
        <f>VLOOKUP(C856,Hovedkonto!$C$2:$E$11,3,FALSE)</f>
        <v>Sociale opgaver og beskæftigelse</v>
      </c>
      <c r="J856" s="32" t="str">
        <f>VLOOKUP(G856,Hovedfunktion!$E$2:$G$93,3,FALSE)</f>
        <v xml:space="preserve">TILBUD TIL ÆLDRE OG HANDICAPPEDE </v>
      </c>
      <c r="K856" s="32" t="str">
        <f>VLOOKUP(H856,Funktion!$G$2:$J$435,4,FALSE)</f>
        <v>Forebyggende indsats for ældre og handicappede</v>
      </c>
      <c r="L856" s="32" t="str">
        <f>VLOOKUP(F856,Dranst!$C$2:$D$10,2,FALSE)</f>
        <v>Drift</v>
      </c>
      <c r="M856" s="10" t="s">
        <v>1136</v>
      </c>
      <c r="N856" s="3" t="s">
        <v>734</v>
      </c>
    </row>
    <row r="857" spans="1:14" ht="12" x14ac:dyDescent="0.25">
      <c r="A857" s="35" t="s">
        <v>1803</v>
      </c>
      <c r="B857" s="35" t="s">
        <v>1804</v>
      </c>
      <c r="C857" s="10" t="s">
        <v>161</v>
      </c>
      <c r="D857" s="10" t="s">
        <v>136</v>
      </c>
      <c r="E857" s="10" t="s">
        <v>517</v>
      </c>
      <c r="F857" s="10" t="s">
        <v>157</v>
      </c>
      <c r="G857" s="32" t="str">
        <f t="shared" si="67"/>
        <v>5.32</v>
      </c>
      <c r="H857" s="32" t="str">
        <f t="shared" si="68"/>
        <v>5.32.33</v>
      </c>
      <c r="I857" s="32" t="str">
        <f>VLOOKUP(C857,Hovedkonto!$C$2:$E$11,3,FALSE)</f>
        <v>Sociale opgaver og beskæftigelse</v>
      </c>
      <c r="J857" s="32" t="str">
        <f>VLOOKUP(G857,Hovedfunktion!$E$2:$G$93,3,FALSE)</f>
        <v xml:space="preserve">TILBUD TIL ÆLDRE OG HANDICAPPEDE </v>
      </c>
      <c r="K857" s="32" t="str">
        <f>VLOOKUP(H857,Funktion!$G$2:$J$435,4,FALSE)</f>
        <v>Forebyggende indsats for ældre og handicappede</v>
      </c>
      <c r="L857" s="32" t="str">
        <f>VLOOKUP(F857,Dranst!$C$2:$D$10,2,FALSE)</f>
        <v>Drift</v>
      </c>
      <c r="M857" s="10" t="s">
        <v>1138</v>
      </c>
      <c r="N857" s="3" t="s">
        <v>735</v>
      </c>
    </row>
    <row r="858" spans="1:14" ht="12" x14ac:dyDescent="0.25">
      <c r="A858" s="35" t="s">
        <v>1803</v>
      </c>
      <c r="B858" s="35" t="s">
        <v>1804</v>
      </c>
      <c r="C858" s="10" t="s">
        <v>161</v>
      </c>
      <c r="D858" s="10" t="s">
        <v>136</v>
      </c>
      <c r="E858" s="10" t="s">
        <v>517</v>
      </c>
      <c r="F858" s="10" t="s">
        <v>157</v>
      </c>
      <c r="G858" s="32" t="str">
        <f t="shared" si="67"/>
        <v>5.32</v>
      </c>
      <c r="H858" s="32" t="str">
        <f t="shared" si="68"/>
        <v>5.32.33</v>
      </c>
      <c r="I858" s="32" t="str">
        <f>VLOOKUP(C858,Hovedkonto!$C$2:$E$11,3,FALSE)</f>
        <v>Sociale opgaver og beskæftigelse</v>
      </c>
      <c r="J858" s="32" t="str">
        <f>VLOOKUP(G858,Hovedfunktion!$E$2:$G$93,3,FALSE)</f>
        <v xml:space="preserve">TILBUD TIL ÆLDRE OG HANDICAPPEDE </v>
      </c>
      <c r="K858" s="32" t="str">
        <f>VLOOKUP(H858,Funktion!$G$2:$J$435,4,FALSE)</f>
        <v>Forebyggende indsats for ældre og handicappede</v>
      </c>
      <c r="L858" s="32" t="str">
        <f>VLOOKUP(F858,Dranst!$C$2:$D$10,2,FALSE)</f>
        <v>Drift</v>
      </c>
      <c r="M858" s="10" t="s">
        <v>1139</v>
      </c>
      <c r="N858" s="3" t="s">
        <v>1727</v>
      </c>
    </row>
    <row r="859" spans="1:14" ht="12" x14ac:dyDescent="0.25">
      <c r="A859" s="35" t="s">
        <v>1803</v>
      </c>
      <c r="B859" s="35" t="s">
        <v>1804</v>
      </c>
      <c r="C859" s="10" t="s">
        <v>161</v>
      </c>
      <c r="D859" s="10" t="s">
        <v>136</v>
      </c>
      <c r="E859" s="10" t="s">
        <v>517</v>
      </c>
      <c r="F859" s="10" t="s">
        <v>157</v>
      </c>
      <c r="G859" s="32" t="str">
        <f t="shared" si="67"/>
        <v>5.32</v>
      </c>
      <c r="H859" s="32" t="str">
        <f t="shared" si="68"/>
        <v>5.32.33</v>
      </c>
      <c r="I859" s="32" t="str">
        <f>VLOOKUP(C859,Hovedkonto!$C$2:$E$11,3,FALSE)</f>
        <v>Sociale opgaver og beskæftigelse</v>
      </c>
      <c r="J859" s="32" t="str">
        <f>VLOOKUP(G859,Hovedfunktion!$E$2:$G$93,3,FALSE)</f>
        <v xml:space="preserve">TILBUD TIL ÆLDRE OG HANDICAPPEDE </v>
      </c>
      <c r="K859" s="32" t="str">
        <f>VLOOKUP(H859,Funktion!$G$2:$J$435,4,FALSE)</f>
        <v>Forebyggende indsats for ældre og handicappede</v>
      </c>
      <c r="L859" s="32" t="str">
        <f>VLOOKUP(F859,Dranst!$C$2:$D$10,2,FALSE)</f>
        <v>Drift</v>
      </c>
      <c r="M859" s="10" t="s">
        <v>1142</v>
      </c>
      <c r="N859" s="3" t="s">
        <v>1337</v>
      </c>
    </row>
    <row r="860" spans="1:14" ht="12" x14ac:dyDescent="0.25">
      <c r="A860" s="35" t="s">
        <v>1803</v>
      </c>
      <c r="B860" s="35" t="s">
        <v>1804</v>
      </c>
      <c r="C860" s="10" t="s">
        <v>161</v>
      </c>
      <c r="D860" s="10" t="s">
        <v>136</v>
      </c>
      <c r="E860" s="10" t="s">
        <v>517</v>
      </c>
      <c r="F860" s="10" t="s">
        <v>157</v>
      </c>
      <c r="G860" s="32" t="str">
        <f t="shared" si="67"/>
        <v>5.32</v>
      </c>
      <c r="H860" s="32" t="str">
        <f t="shared" si="68"/>
        <v>5.32.33</v>
      </c>
      <c r="I860" s="32" t="str">
        <f>VLOOKUP(C860,Hovedkonto!$C$2:$E$11,3,FALSE)</f>
        <v>Sociale opgaver og beskæftigelse</v>
      </c>
      <c r="J860" s="32" t="str">
        <f>VLOOKUP(G860,Hovedfunktion!$E$2:$G$93,3,FALSE)</f>
        <v xml:space="preserve">TILBUD TIL ÆLDRE OG HANDICAPPEDE </v>
      </c>
      <c r="K860" s="32" t="str">
        <f>VLOOKUP(H860,Funktion!$G$2:$J$435,4,FALSE)</f>
        <v>Forebyggende indsats for ældre og handicappede</v>
      </c>
      <c r="L860" s="32" t="str">
        <f>VLOOKUP(F860,Dranst!$C$2:$D$10,2,FALSE)</f>
        <v>Drift</v>
      </c>
      <c r="M860" s="10" t="s">
        <v>1150</v>
      </c>
      <c r="N860" s="3" t="s">
        <v>1533</v>
      </c>
    </row>
    <row r="861" spans="1:14" ht="12" x14ac:dyDescent="0.25">
      <c r="A861" s="35" t="s">
        <v>1803</v>
      </c>
      <c r="B861" s="35" t="s">
        <v>1804</v>
      </c>
      <c r="C861" s="10" t="s">
        <v>161</v>
      </c>
      <c r="D861" s="10" t="s">
        <v>136</v>
      </c>
      <c r="E861" s="10" t="s">
        <v>517</v>
      </c>
      <c r="F861" s="10" t="s">
        <v>157</v>
      </c>
      <c r="G861" s="32" t="str">
        <f t="shared" si="67"/>
        <v>5.32</v>
      </c>
      <c r="H861" s="32" t="str">
        <f t="shared" si="68"/>
        <v>5.32.33</v>
      </c>
      <c r="I861" s="32" t="str">
        <f>VLOOKUP(C861,Hovedkonto!$C$2:$E$11,3,FALSE)</f>
        <v>Sociale opgaver og beskæftigelse</v>
      </c>
      <c r="J861" s="32" t="str">
        <f>VLOOKUP(G861,Hovedfunktion!$E$2:$G$93,3,FALSE)</f>
        <v xml:space="preserve">TILBUD TIL ÆLDRE OG HANDICAPPEDE </v>
      </c>
      <c r="K861" s="32" t="str">
        <f>VLOOKUP(H861,Funktion!$G$2:$J$435,4,FALSE)</f>
        <v>Forebyggende indsats for ældre og handicappede</v>
      </c>
      <c r="L861" s="32" t="str">
        <f>VLOOKUP(F861,Dranst!$C$2:$D$10,2,FALSE)</f>
        <v>Drift</v>
      </c>
      <c r="M861" s="10" t="s">
        <v>1140</v>
      </c>
      <c r="N861" s="3" t="s">
        <v>736</v>
      </c>
    </row>
    <row r="862" spans="1:14" ht="12" x14ac:dyDescent="0.25">
      <c r="A862" s="35" t="s">
        <v>1803</v>
      </c>
      <c r="B862" s="35" t="s">
        <v>1804</v>
      </c>
      <c r="C862" s="10" t="s">
        <v>161</v>
      </c>
      <c r="D862" s="10" t="s">
        <v>136</v>
      </c>
      <c r="E862" s="10" t="s">
        <v>517</v>
      </c>
      <c r="F862" s="10" t="s">
        <v>157</v>
      </c>
      <c r="G862" s="32" t="str">
        <f t="shared" si="67"/>
        <v>5.32</v>
      </c>
      <c r="H862" s="32" t="str">
        <f t="shared" si="68"/>
        <v>5.32.33</v>
      </c>
      <c r="I862" s="32" t="str">
        <f>VLOOKUP(C862,Hovedkonto!$C$2:$E$11,3,FALSE)</f>
        <v>Sociale opgaver og beskæftigelse</v>
      </c>
      <c r="J862" s="32" t="str">
        <f>VLOOKUP(G862,Hovedfunktion!$E$2:$G$93,3,FALSE)</f>
        <v xml:space="preserve">TILBUD TIL ÆLDRE OG HANDICAPPEDE </v>
      </c>
      <c r="K862" s="32" t="str">
        <f>VLOOKUP(H862,Funktion!$G$2:$J$435,4,FALSE)</f>
        <v>Forebyggende indsats for ældre og handicappede</v>
      </c>
      <c r="L862" s="32" t="str">
        <f>VLOOKUP(F862,Dranst!$C$2:$D$10,2,FALSE)</f>
        <v>Drift</v>
      </c>
      <c r="M862" s="10" t="s">
        <v>1141</v>
      </c>
      <c r="N862" s="3" t="s">
        <v>737</v>
      </c>
    </row>
    <row r="863" spans="1:14" ht="12" x14ac:dyDescent="0.25">
      <c r="A863" s="35" t="s">
        <v>1803</v>
      </c>
      <c r="B863" s="35" t="s">
        <v>1804</v>
      </c>
      <c r="C863" s="10" t="s">
        <v>161</v>
      </c>
      <c r="D863" s="10" t="s">
        <v>136</v>
      </c>
      <c r="E863" s="10" t="s">
        <v>517</v>
      </c>
      <c r="F863" s="10" t="s">
        <v>157</v>
      </c>
      <c r="G863" s="32" t="str">
        <f t="shared" si="67"/>
        <v>5.32</v>
      </c>
      <c r="H863" s="32" t="str">
        <f t="shared" si="68"/>
        <v>5.32.33</v>
      </c>
      <c r="I863" s="32" t="str">
        <f>VLOOKUP(C863,Hovedkonto!$C$2:$E$11,3,FALSE)</f>
        <v>Sociale opgaver og beskæftigelse</v>
      </c>
      <c r="J863" s="32" t="str">
        <f>VLOOKUP(G863,Hovedfunktion!$E$2:$G$93,3,FALSE)</f>
        <v xml:space="preserve">TILBUD TIL ÆLDRE OG HANDICAPPEDE </v>
      </c>
      <c r="K863" s="32" t="str">
        <f>VLOOKUP(H863,Funktion!$G$2:$J$435,4,FALSE)</f>
        <v>Forebyggende indsats for ældre og handicappede</v>
      </c>
      <c r="L863" s="32" t="str">
        <f>VLOOKUP(F863,Dranst!$C$2:$D$10,2,FALSE)</f>
        <v>Drift</v>
      </c>
      <c r="M863" s="10" t="s">
        <v>1203</v>
      </c>
      <c r="N863" s="3" t="s">
        <v>1204</v>
      </c>
    </row>
    <row r="864" spans="1:14" ht="12" x14ac:dyDescent="0.25">
      <c r="A864" s="35" t="s">
        <v>1803</v>
      </c>
      <c r="B864" s="35" t="s">
        <v>1804</v>
      </c>
      <c r="C864" s="10" t="s">
        <v>161</v>
      </c>
      <c r="D864" s="10" t="s">
        <v>136</v>
      </c>
      <c r="E864" s="10" t="s">
        <v>517</v>
      </c>
      <c r="F864" s="10" t="s">
        <v>158</v>
      </c>
      <c r="G864" s="32" t="str">
        <f t="shared" si="67"/>
        <v>5.32</v>
      </c>
      <c r="H864" s="32" t="str">
        <f t="shared" si="68"/>
        <v>5.32.33</v>
      </c>
      <c r="I864" s="32" t="str">
        <f>VLOOKUP(C864,Hovedkonto!$C$2:$E$11,3,FALSE)</f>
        <v>Sociale opgaver og beskæftigelse</v>
      </c>
      <c r="J864" s="32" t="str">
        <f>VLOOKUP(G864,Hovedfunktion!$E$2:$G$93,3,FALSE)</f>
        <v xml:space="preserve">TILBUD TIL ÆLDRE OG HANDICAPPEDE </v>
      </c>
      <c r="K864" s="32" t="str">
        <f>VLOOKUP(H864,Funktion!$G$2:$J$435,4,FALSE)</f>
        <v>Forebyggende indsats for ældre og handicappede</v>
      </c>
      <c r="L864" s="32" t="str">
        <f>VLOOKUP(F864,Dranst!$C$2:$D$10,2,FALSE)</f>
        <v>Statsrefusion</v>
      </c>
      <c r="M864" s="10" t="s">
        <v>1136</v>
      </c>
      <c r="N864" s="3" t="s">
        <v>732</v>
      </c>
    </row>
    <row r="865" spans="1:14" ht="12" x14ac:dyDescent="0.25">
      <c r="A865" s="35" t="s">
        <v>1803</v>
      </c>
      <c r="B865" s="35" t="s">
        <v>1804</v>
      </c>
      <c r="C865" s="10" t="s">
        <v>161</v>
      </c>
      <c r="D865" s="10" t="s">
        <v>136</v>
      </c>
      <c r="E865" s="10" t="s">
        <v>517</v>
      </c>
      <c r="F865" s="10" t="s">
        <v>158</v>
      </c>
      <c r="G865" s="32" t="str">
        <f t="shared" si="67"/>
        <v>5.32</v>
      </c>
      <c r="H865" s="32" t="str">
        <f t="shared" si="68"/>
        <v>5.32.33</v>
      </c>
      <c r="I865" s="32" t="str">
        <f>VLOOKUP(C865,Hovedkonto!$C$2:$E$11,3,FALSE)</f>
        <v>Sociale opgaver og beskæftigelse</v>
      </c>
      <c r="J865" s="32" t="str">
        <f>VLOOKUP(G865,Hovedfunktion!$E$2:$G$93,3,FALSE)</f>
        <v xml:space="preserve">TILBUD TIL ÆLDRE OG HANDICAPPEDE </v>
      </c>
      <c r="K865" s="32" t="str">
        <f>VLOOKUP(H865,Funktion!$G$2:$J$435,4,FALSE)</f>
        <v>Forebyggende indsats for ældre og handicappede</v>
      </c>
      <c r="L865" s="32" t="str">
        <f>VLOOKUP(F865,Dranst!$C$2:$D$10,2,FALSE)</f>
        <v>Statsrefusion</v>
      </c>
      <c r="M865" s="10" t="s">
        <v>1138</v>
      </c>
      <c r="N865" s="3" t="s">
        <v>733</v>
      </c>
    </row>
    <row r="866" spans="1:14" ht="12" x14ac:dyDescent="0.25">
      <c r="A866" s="35" t="s">
        <v>1803</v>
      </c>
      <c r="B866" s="35" t="s">
        <v>1804</v>
      </c>
      <c r="C866" s="10" t="s">
        <v>161</v>
      </c>
      <c r="D866" s="10" t="s">
        <v>136</v>
      </c>
      <c r="E866" s="10" t="s">
        <v>517</v>
      </c>
      <c r="F866" s="10" t="s">
        <v>158</v>
      </c>
      <c r="G866" s="32" t="str">
        <f t="shared" si="67"/>
        <v>5.32</v>
      </c>
      <c r="H866" s="32" t="str">
        <f t="shared" si="68"/>
        <v>5.32.33</v>
      </c>
      <c r="I866" s="32" t="str">
        <f>VLOOKUP(C866,Hovedkonto!$C$2:$E$11,3,FALSE)</f>
        <v>Sociale opgaver og beskæftigelse</v>
      </c>
      <c r="J866" s="32" t="str">
        <f>VLOOKUP(G866,Hovedfunktion!$E$2:$G$93,3,FALSE)</f>
        <v xml:space="preserve">TILBUD TIL ÆLDRE OG HANDICAPPEDE </v>
      </c>
      <c r="K866" s="32" t="str">
        <f>VLOOKUP(H866,Funktion!$G$2:$J$435,4,FALSE)</f>
        <v>Forebyggende indsats for ældre og handicappede</v>
      </c>
      <c r="L866" s="32" t="str">
        <f>VLOOKUP(F866,Dranst!$C$2:$D$10,2,FALSE)</f>
        <v>Statsrefusion</v>
      </c>
      <c r="M866" s="10" t="s">
        <v>1139</v>
      </c>
      <c r="N866" s="3" t="s">
        <v>686</v>
      </c>
    </row>
    <row r="867" spans="1:14" ht="12" x14ac:dyDescent="0.25">
      <c r="A867" s="35" t="s">
        <v>1803</v>
      </c>
      <c r="B867" s="35" t="s">
        <v>1804</v>
      </c>
      <c r="C867" s="10" t="s">
        <v>161</v>
      </c>
      <c r="D867" s="10" t="s">
        <v>136</v>
      </c>
      <c r="E867" s="10" t="s">
        <v>517</v>
      </c>
      <c r="F867" s="10" t="s">
        <v>159</v>
      </c>
      <c r="G867" s="32" t="str">
        <f t="shared" si="67"/>
        <v>5.32</v>
      </c>
      <c r="H867" s="32" t="str">
        <f t="shared" si="68"/>
        <v>5.32.33</v>
      </c>
      <c r="I867" s="32" t="str">
        <f>VLOOKUP(C867,Hovedkonto!$C$2:$E$11,3,FALSE)</f>
        <v>Sociale opgaver og beskæftigelse</v>
      </c>
      <c r="J867" s="32" t="str">
        <f>VLOOKUP(G867,Hovedfunktion!$E$2:$G$93,3,FALSE)</f>
        <v xml:space="preserve">TILBUD TIL ÆLDRE OG HANDICAPPEDE </v>
      </c>
      <c r="K867" s="32" t="str">
        <f>VLOOKUP(H867,Funktion!$G$2:$J$435,4,FALSE)</f>
        <v>Forebyggende indsats for ældre og handicappede</v>
      </c>
      <c r="L867" s="32" t="str">
        <f>VLOOKUP(F867,Dranst!$C$2:$D$10,2,FALSE)</f>
        <v>Anlæg</v>
      </c>
      <c r="M867" s="10" t="s">
        <v>1136</v>
      </c>
      <c r="N867" s="3" t="str">
        <f>IF(M867="001","Anlægstilskud", IF(M867="010","Køb/salg af jord",  IF(M867="015","Køb/salg af bygninger", "Uforvent grupperingskode")))</f>
        <v>Anlægstilskud</v>
      </c>
    </row>
    <row r="868" spans="1:14" ht="12" x14ac:dyDescent="0.25">
      <c r="A868" s="35" t="s">
        <v>1803</v>
      </c>
      <c r="B868" s="35" t="s">
        <v>1804</v>
      </c>
      <c r="C868" s="10" t="s">
        <v>161</v>
      </c>
      <c r="D868" s="10" t="s">
        <v>136</v>
      </c>
      <c r="E868" s="10" t="s">
        <v>517</v>
      </c>
      <c r="F868" s="10" t="s">
        <v>159</v>
      </c>
      <c r="G868" s="32" t="str">
        <f t="shared" si="67"/>
        <v>5.32</v>
      </c>
      <c r="H868" s="32" t="str">
        <f t="shared" si="68"/>
        <v>5.32.33</v>
      </c>
      <c r="I868" s="32" t="str">
        <f>VLOOKUP(C868,Hovedkonto!$C$2:$E$11,3,FALSE)</f>
        <v>Sociale opgaver og beskæftigelse</v>
      </c>
      <c r="J868" s="32" t="str">
        <f>VLOOKUP(G868,Hovedfunktion!$E$2:$G$93,3,FALSE)</f>
        <v xml:space="preserve">TILBUD TIL ÆLDRE OG HANDICAPPEDE </v>
      </c>
      <c r="K868" s="32" t="str">
        <f>VLOOKUP(H868,Funktion!$G$2:$J$435,4,FALSE)</f>
        <v>Forebyggende indsats for ældre og handicappede</v>
      </c>
      <c r="L868" s="32" t="str">
        <f>VLOOKUP(F868,Dranst!$C$2:$D$10,2,FALSE)</f>
        <v>Anlæg</v>
      </c>
      <c r="M868" s="10" t="s">
        <v>1137</v>
      </c>
      <c r="N868" s="3" t="str">
        <f>IF(M868="001","Anlægstilskud", IF(M868="010","Køb/salg af jord",  IF(M868="015","Køb/salg af bygninger", "Uforvent grupperingskode")))</f>
        <v>Køb/salg af jord</v>
      </c>
    </row>
    <row r="869" spans="1:14" ht="12" x14ac:dyDescent="0.25">
      <c r="A869" s="35" t="s">
        <v>1803</v>
      </c>
      <c r="B869" s="35" t="s">
        <v>1804</v>
      </c>
      <c r="C869" s="10" t="s">
        <v>161</v>
      </c>
      <c r="D869" s="10" t="s">
        <v>136</v>
      </c>
      <c r="E869" s="10" t="s">
        <v>517</v>
      </c>
      <c r="F869" s="10" t="s">
        <v>159</v>
      </c>
      <c r="G869" s="32" t="str">
        <f t="shared" si="67"/>
        <v>5.32</v>
      </c>
      <c r="H869" s="32" t="str">
        <f t="shared" si="68"/>
        <v>5.32.33</v>
      </c>
      <c r="I869" s="32" t="str">
        <f>VLOOKUP(C869,Hovedkonto!$C$2:$E$11,3,FALSE)</f>
        <v>Sociale opgaver og beskæftigelse</v>
      </c>
      <c r="J869" s="32" t="str">
        <f>VLOOKUP(G869,Hovedfunktion!$E$2:$G$93,3,FALSE)</f>
        <v xml:space="preserve">TILBUD TIL ÆLDRE OG HANDICAPPEDE </v>
      </c>
      <c r="K869" s="32" t="str">
        <f>VLOOKUP(H869,Funktion!$G$2:$J$435,4,FALSE)</f>
        <v>Forebyggende indsats for ældre og handicappede</v>
      </c>
      <c r="L869" s="32" t="str">
        <f>VLOOKUP(F869,Dranst!$C$2:$D$10,2,FALSE)</f>
        <v>Anlæg</v>
      </c>
      <c r="M869" s="10" t="s">
        <v>16</v>
      </c>
      <c r="N869" s="3" t="str">
        <f>IF(M869="001","Anlægstilskud", IF(M869="010","Køb/salg af jord",  IF(M869="015","Køb/salg af bygninger", "Uforvent grupperingskode")))</f>
        <v>Køb/salg af bygninger</v>
      </c>
    </row>
    <row r="870" spans="1:14" ht="12" x14ac:dyDescent="0.25">
      <c r="A870" s="35" t="s">
        <v>1803</v>
      </c>
      <c r="B870" s="35" t="s">
        <v>1804</v>
      </c>
      <c r="C870" s="10" t="s">
        <v>161</v>
      </c>
      <c r="D870" s="10" t="s">
        <v>136</v>
      </c>
      <c r="E870" s="10" t="s">
        <v>518</v>
      </c>
      <c r="F870" s="10" t="s">
        <v>157</v>
      </c>
      <c r="G870" s="32" t="str">
        <f t="shared" si="67"/>
        <v>5.32</v>
      </c>
      <c r="H870" s="32" t="str">
        <f t="shared" si="68"/>
        <v>5.32.34</v>
      </c>
      <c r="I870" s="32" t="str">
        <f>VLOOKUP(C870,Hovedkonto!$C$2:$E$11,3,FALSE)</f>
        <v>Sociale opgaver og beskæftigelse</v>
      </c>
      <c r="J870" s="32" t="str">
        <f>VLOOKUP(G870,Hovedfunktion!$E$2:$G$93,3,FALSE)</f>
        <v xml:space="preserve">TILBUD TIL ÆLDRE OG HANDICAPPEDE </v>
      </c>
      <c r="K870" s="32" t="str">
        <f>VLOOKUP(H870,Funktion!$G$2:$J$435,4,FALSE)</f>
        <v>Plejehjem og beskyttede boliger</v>
      </c>
      <c r="L870" s="32" t="str">
        <f>VLOOKUP(F870,Dranst!$C$2:$D$10,2,FALSE)</f>
        <v>Drift</v>
      </c>
      <c r="M870" s="10" t="s">
        <v>1159</v>
      </c>
      <c r="N870" s="3" t="s">
        <v>738</v>
      </c>
    </row>
    <row r="871" spans="1:14" ht="12" x14ac:dyDescent="0.25">
      <c r="A871" s="35" t="s">
        <v>1803</v>
      </c>
      <c r="B871" s="35" t="s">
        <v>1804</v>
      </c>
      <c r="C871" s="10" t="s">
        <v>161</v>
      </c>
      <c r="D871" s="10" t="s">
        <v>136</v>
      </c>
      <c r="E871" s="10" t="s">
        <v>518</v>
      </c>
      <c r="F871" s="10" t="s">
        <v>157</v>
      </c>
      <c r="G871" s="32" t="str">
        <f t="shared" si="67"/>
        <v>5.32</v>
      </c>
      <c r="H871" s="32" t="str">
        <f t="shared" si="68"/>
        <v>5.32.34</v>
      </c>
      <c r="I871" s="32" t="str">
        <f>VLOOKUP(C871,Hovedkonto!$C$2:$E$11,3,FALSE)</f>
        <v>Sociale opgaver og beskæftigelse</v>
      </c>
      <c r="J871" s="32" t="str">
        <f>VLOOKUP(G871,Hovedfunktion!$E$2:$G$93,3,FALSE)</f>
        <v xml:space="preserve">TILBUD TIL ÆLDRE OG HANDICAPPEDE </v>
      </c>
      <c r="K871" s="32" t="str">
        <f>VLOOKUP(H871,Funktion!$G$2:$J$435,4,FALSE)</f>
        <v>Plejehjem og beskyttede boliger</v>
      </c>
      <c r="L871" s="32" t="str">
        <f>VLOOKUP(F871,Dranst!$C$2:$D$10,2,FALSE)</f>
        <v>Drift</v>
      </c>
      <c r="M871" s="10" t="s">
        <v>1155</v>
      </c>
      <c r="N871" s="3" t="s">
        <v>739</v>
      </c>
    </row>
    <row r="872" spans="1:14" ht="12" x14ac:dyDescent="0.25">
      <c r="A872" s="35" t="s">
        <v>1803</v>
      </c>
      <c r="B872" s="35" t="s">
        <v>1804</v>
      </c>
      <c r="C872" s="10" t="s">
        <v>161</v>
      </c>
      <c r="D872" s="10" t="s">
        <v>136</v>
      </c>
      <c r="E872" s="10" t="s">
        <v>518</v>
      </c>
      <c r="F872" s="10" t="s">
        <v>157</v>
      </c>
      <c r="G872" s="32" t="str">
        <f t="shared" si="67"/>
        <v>5.32</v>
      </c>
      <c r="H872" s="32" t="str">
        <f t="shared" si="68"/>
        <v>5.32.34</v>
      </c>
      <c r="I872" s="32" t="str">
        <f>VLOOKUP(C872,Hovedkonto!$C$2:$E$11,3,FALSE)</f>
        <v>Sociale opgaver og beskæftigelse</v>
      </c>
      <c r="J872" s="32" t="str">
        <f>VLOOKUP(G872,Hovedfunktion!$E$2:$G$93,3,FALSE)</f>
        <v xml:space="preserve">TILBUD TIL ÆLDRE OG HANDICAPPEDE </v>
      </c>
      <c r="K872" s="32" t="str">
        <f>VLOOKUP(H872,Funktion!$G$2:$J$435,4,FALSE)</f>
        <v>Plejehjem og beskyttede boliger</v>
      </c>
      <c r="L872" s="32" t="str">
        <f>VLOOKUP(F872,Dranst!$C$2:$D$10,2,FALSE)</f>
        <v>Drift</v>
      </c>
      <c r="M872" s="10" t="s">
        <v>1203</v>
      </c>
      <c r="N872" s="3" t="s">
        <v>1204</v>
      </c>
    </row>
    <row r="873" spans="1:14" ht="12" x14ac:dyDescent="0.25">
      <c r="A873" s="35" t="s">
        <v>1803</v>
      </c>
      <c r="B873" s="35" t="s">
        <v>1804</v>
      </c>
      <c r="C873" s="10" t="s">
        <v>161</v>
      </c>
      <c r="D873" s="10" t="s">
        <v>136</v>
      </c>
      <c r="E873" s="10" t="s">
        <v>518</v>
      </c>
      <c r="F873" s="10" t="s">
        <v>158</v>
      </c>
      <c r="G873" s="32" t="str">
        <f t="shared" si="67"/>
        <v>5.32</v>
      </c>
      <c r="H873" s="32" t="str">
        <f t="shared" si="68"/>
        <v>5.32.34</v>
      </c>
      <c r="I873" s="32" t="str">
        <f>VLOOKUP(C873,Hovedkonto!$C$2:$E$11,3,FALSE)</f>
        <v>Sociale opgaver og beskæftigelse</v>
      </c>
      <c r="J873" s="32" t="str">
        <f>VLOOKUP(G873,Hovedfunktion!$E$2:$G$93,3,FALSE)</f>
        <v xml:space="preserve">TILBUD TIL ÆLDRE OG HANDICAPPEDE </v>
      </c>
      <c r="K873" s="32" t="str">
        <f>VLOOKUP(H873,Funktion!$G$2:$J$435,4,FALSE)</f>
        <v>Plejehjem og beskyttede boliger</v>
      </c>
      <c r="L873" s="32" t="str">
        <f>VLOOKUP(F873,Dranst!$C$2:$D$10,2,FALSE)</f>
        <v>Statsrefusion</v>
      </c>
      <c r="M873" s="10" t="s">
        <v>1136</v>
      </c>
      <c r="N873" s="3" t="s">
        <v>732</v>
      </c>
    </row>
    <row r="874" spans="1:14" ht="12" x14ac:dyDescent="0.25">
      <c r="A874" s="35" t="s">
        <v>1803</v>
      </c>
      <c r="B874" s="35" t="s">
        <v>1804</v>
      </c>
      <c r="C874" s="10" t="s">
        <v>161</v>
      </c>
      <c r="D874" s="10" t="s">
        <v>136</v>
      </c>
      <c r="E874" s="10" t="s">
        <v>518</v>
      </c>
      <c r="F874" s="10" t="s">
        <v>158</v>
      </c>
      <c r="G874" s="32" t="str">
        <f t="shared" si="67"/>
        <v>5.32</v>
      </c>
      <c r="H874" s="32" t="str">
        <f t="shared" si="68"/>
        <v>5.32.34</v>
      </c>
      <c r="I874" s="32" t="str">
        <f>VLOOKUP(C874,Hovedkonto!$C$2:$E$11,3,FALSE)</f>
        <v>Sociale opgaver og beskæftigelse</v>
      </c>
      <c r="J874" s="32" t="str">
        <f>VLOOKUP(G874,Hovedfunktion!$E$2:$G$93,3,FALSE)</f>
        <v xml:space="preserve">TILBUD TIL ÆLDRE OG HANDICAPPEDE </v>
      </c>
      <c r="K874" s="32" t="str">
        <f>VLOOKUP(H874,Funktion!$G$2:$J$435,4,FALSE)</f>
        <v>Plejehjem og beskyttede boliger</v>
      </c>
      <c r="L874" s="32" t="str">
        <f>VLOOKUP(F874,Dranst!$C$2:$D$10,2,FALSE)</f>
        <v>Statsrefusion</v>
      </c>
      <c r="M874" s="10" t="s">
        <v>1138</v>
      </c>
      <c r="N874" s="3" t="s">
        <v>733</v>
      </c>
    </row>
    <row r="875" spans="1:14" ht="12" x14ac:dyDescent="0.25">
      <c r="A875" s="35" t="s">
        <v>1803</v>
      </c>
      <c r="B875" s="35" t="s">
        <v>1804</v>
      </c>
      <c r="C875" s="10" t="s">
        <v>161</v>
      </c>
      <c r="D875" s="10" t="s">
        <v>136</v>
      </c>
      <c r="E875" s="10" t="s">
        <v>518</v>
      </c>
      <c r="F875" s="10" t="s">
        <v>158</v>
      </c>
      <c r="G875" s="32" t="str">
        <f t="shared" si="67"/>
        <v>5.32</v>
      </c>
      <c r="H875" s="32" t="str">
        <f t="shared" si="68"/>
        <v>5.32.34</v>
      </c>
      <c r="I875" s="32" t="str">
        <f>VLOOKUP(C875,Hovedkonto!$C$2:$E$11,3,FALSE)</f>
        <v>Sociale opgaver og beskæftigelse</v>
      </c>
      <c r="J875" s="32" t="str">
        <f>VLOOKUP(G875,Hovedfunktion!$E$2:$G$93,3,FALSE)</f>
        <v xml:space="preserve">TILBUD TIL ÆLDRE OG HANDICAPPEDE </v>
      </c>
      <c r="K875" s="32" t="str">
        <f>VLOOKUP(H875,Funktion!$G$2:$J$435,4,FALSE)</f>
        <v>Plejehjem og beskyttede boliger</v>
      </c>
      <c r="L875" s="32" t="str">
        <f>VLOOKUP(F875,Dranst!$C$2:$D$10,2,FALSE)</f>
        <v>Statsrefusion</v>
      </c>
      <c r="M875" s="10" t="s">
        <v>1139</v>
      </c>
      <c r="N875" s="3" t="s">
        <v>686</v>
      </c>
    </row>
    <row r="876" spans="1:14" ht="12" x14ac:dyDescent="0.25">
      <c r="A876" s="35" t="s">
        <v>1803</v>
      </c>
      <c r="B876" s="35" t="s">
        <v>1804</v>
      </c>
      <c r="C876" s="10" t="s">
        <v>161</v>
      </c>
      <c r="D876" s="10" t="s">
        <v>136</v>
      </c>
      <c r="E876" s="10" t="s">
        <v>518</v>
      </c>
      <c r="F876" s="10" t="s">
        <v>159</v>
      </c>
      <c r="G876" s="32" t="str">
        <f t="shared" si="67"/>
        <v>5.32</v>
      </c>
      <c r="H876" s="32" t="str">
        <f t="shared" si="68"/>
        <v>5.32.34</v>
      </c>
      <c r="I876" s="32" t="str">
        <f>VLOOKUP(C876,Hovedkonto!$C$2:$E$11,3,FALSE)</f>
        <v>Sociale opgaver og beskæftigelse</v>
      </c>
      <c r="J876" s="32" t="str">
        <f>VLOOKUP(G876,Hovedfunktion!$E$2:$G$93,3,FALSE)</f>
        <v xml:space="preserve">TILBUD TIL ÆLDRE OG HANDICAPPEDE </v>
      </c>
      <c r="K876" s="32" t="str">
        <f>VLOOKUP(H876,Funktion!$G$2:$J$435,4,FALSE)</f>
        <v>Plejehjem og beskyttede boliger</v>
      </c>
      <c r="L876" s="32" t="str">
        <f>VLOOKUP(F876,Dranst!$C$2:$D$10,2,FALSE)</f>
        <v>Anlæg</v>
      </c>
      <c r="M876" s="10" t="s">
        <v>1136</v>
      </c>
      <c r="N876" s="3" t="str">
        <f>IF(M876="001","Anlægstilskud", IF(M876="010","Køb/salg af jord",  IF(M876="015","Køb/salg af bygninger", "Uforvent grupperingskode")))</f>
        <v>Anlægstilskud</v>
      </c>
    </row>
    <row r="877" spans="1:14" ht="12" x14ac:dyDescent="0.25">
      <c r="A877" s="35" t="s">
        <v>1803</v>
      </c>
      <c r="B877" s="35" t="s">
        <v>1804</v>
      </c>
      <c r="C877" s="10" t="s">
        <v>161</v>
      </c>
      <c r="D877" s="10" t="s">
        <v>136</v>
      </c>
      <c r="E877" s="10" t="s">
        <v>518</v>
      </c>
      <c r="F877" s="10" t="s">
        <v>159</v>
      </c>
      <c r="G877" s="32" t="str">
        <f t="shared" si="67"/>
        <v>5.32</v>
      </c>
      <c r="H877" s="32" t="str">
        <f t="shared" si="68"/>
        <v>5.32.34</v>
      </c>
      <c r="I877" s="32" t="str">
        <f>VLOOKUP(C877,Hovedkonto!$C$2:$E$11,3,FALSE)</f>
        <v>Sociale opgaver og beskæftigelse</v>
      </c>
      <c r="J877" s="32" t="str">
        <f>VLOOKUP(G877,Hovedfunktion!$E$2:$G$93,3,FALSE)</f>
        <v xml:space="preserve">TILBUD TIL ÆLDRE OG HANDICAPPEDE </v>
      </c>
      <c r="K877" s="32" t="str">
        <f>VLOOKUP(H877,Funktion!$G$2:$J$435,4,FALSE)</f>
        <v>Plejehjem og beskyttede boliger</v>
      </c>
      <c r="L877" s="32" t="str">
        <f>VLOOKUP(F877,Dranst!$C$2:$D$10,2,FALSE)</f>
        <v>Anlæg</v>
      </c>
      <c r="M877" s="10" t="s">
        <v>1137</v>
      </c>
      <c r="N877" s="3" t="str">
        <f>IF(M877="001","Anlægstilskud", IF(M877="010","Køb/salg af jord",  IF(M877="015","Køb/salg af bygninger", "Uforvent grupperingskode")))</f>
        <v>Køb/salg af jord</v>
      </c>
    </row>
    <row r="878" spans="1:14" ht="12" x14ac:dyDescent="0.25">
      <c r="A878" s="35" t="s">
        <v>1803</v>
      </c>
      <c r="B878" s="35" t="s">
        <v>1804</v>
      </c>
      <c r="C878" s="10" t="s">
        <v>161</v>
      </c>
      <c r="D878" s="10" t="s">
        <v>136</v>
      </c>
      <c r="E878" s="10" t="s">
        <v>518</v>
      </c>
      <c r="F878" s="10" t="s">
        <v>159</v>
      </c>
      <c r="G878" s="32" t="str">
        <f t="shared" si="67"/>
        <v>5.32</v>
      </c>
      <c r="H878" s="32" t="str">
        <f t="shared" si="68"/>
        <v>5.32.34</v>
      </c>
      <c r="I878" s="32" t="str">
        <f>VLOOKUP(C878,Hovedkonto!$C$2:$E$11,3,FALSE)</f>
        <v>Sociale opgaver og beskæftigelse</v>
      </c>
      <c r="J878" s="32" t="str">
        <f>VLOOKUP(G878,Hovedfunktion!$E$2:$G$93,3,FALSE)</f>
        <v xml:space="preserve">TILBUD TIL ÆLDRE OG HANDICAPPEDE </v>
      </c>
      <c r="K878" s="32" t="str">
        <f>VLOOKUP(H878,Funktion!$G$2:$J$435,4,FALSE)</f>
        <v>Plejehjem og beskyttede boliger</v>
      </c>
      <c r="L878" s="32" t="str">
        <f>VLOOKUP(F878,Dranst!$C$2:$D$10,2,FALSE)</f>
        <v>Anlæg</v>
      </c>
      <c r="M878" s="10" t="s">
        <v>16</v>
      </c>
      <c r="N878" s="3" t="str">
        <f>IF(M878="001","Anlægstilskud", IF(M878="010","Køb/salg af jord",  IF(M878="015","Køb/salg af bygninger", "Uforvent grupperingskode")))</f>
        <v>Køb/salg af bygninger</v>
      </c>
    </row>
    <row r="879" spans="1:14" ht="12" x14ac:dyDescent="0.25">
      <c r="A879" s="35" t="s">
        <v>1803</v>
      </c>
      <c r="B879" s="35" t="s">
        <v>1804</v>
      </c>
      <c r="C879" s="10" t="s">
        <v>161</v>
      </c>
      <c r="D879" s="10" t="s">
        <v>136</v>
      </c>
      <c r="E879" s="10" t="s">
        <v>137</v>
      </c>
      <c r="F879" s="10" t="s">
        <v>157</v>
      </c>
      <c r="G879" s="32" t="str">
        <f t="shared" si="67"/>
        <v>5.32</v>
      </c>
      <c r="H879" s="32" t="str">
        <f t="shared" si="68"/>
        <v>5.32.35</v>
      </c>
      <c r="I879" s="32" t="str">
        <f>VLOOKUP(C879,Hovedkonto!$C$2:$E$11,3,FALSE)</f>
        <v>Sociale opgaver og beskæftigelse</v>
      </c>
      <c r="J879" s="32" t="str">
        <f>VLOOKUP(G879,Hovedfunktion!$E$2:$G$93,3,FALSE)</f>
        <v xml:space="preserve">TILBUD TIL ÆLDRE OG HANDICAPPEDE </v>
      </c>
      <c r="K879" s="32" t="str">
        <f>VLOOKUP(H879,Funktion!$G$2:$J$435,4,FALSE)</f>
        <v>Hjælpemidler, forbrugsgoder, boligindretning og befordring</v>
      </c>
      <c r="L879" s="32" t="str">
        <f>VLOOKUP(F879,Dranst!$C$2:$D$10,2,FALSE)</f>
        <v>Drift</v>
      </c>
      <c r="M879" s="10" t="s">
        <v>1136</v>
      </c>
      <c r="N879" s="3" t="s">
        <v>740</v>
      </c>
    </row>
    <row r="880" spans="1:14" ht="12" x14ac:dyDescent="0.25">
      <c r="A880" s="35" t="s">
        <v>1803</v>
      </c>
      <c r="B880" s="35" t="s">
        <v>1804</v>
      </c>
      <c r="C880" s="10" t="s">
        <v>161</v>
      </c>
      <c r="D880" s="10" t="s">
        <v>136</v>
      </c>
      <c r="E880" s="10" t="s">
        <v>137</v>
      </c>
      <c r="F880" s="10" t="s">
        <v>157</v>
      </c>
      <c r="G880" s="32" t="str">
        <f t="shared" si="67"/>
        <v>5.32</v>
      </c>
      <c r="H880" s="32" t="str">
        <f t="shared" si="68"/>
        <v>5.32.35</v>
      </c>
      <c r="I880" s="32" t="str">
        <f>VLOOKUP(C880,Hovedkonto!$C$2:$E$11,3,FALSE)</f>
        <v>Sociale opgaver og beskæftigelse</v>
      </c>
      <c r="J880" s="32" t="str">
        <f>VLOOKUP(G880,Hovedfunktion!$E$2:$G$93,3,FALSE)</f>
        <v xml:space="preserve">TILBUD TIL ÆLDRE OG HANDICAPPEDE </v>
      </c>
      <c r="K880" s="32" t="str">
        <f>VLOOKUP(H880,Funktion!$G$2:$J$435,4,FALSE)</f>
        <v>Hjælpemidler, forbrugsgoder, boligindretning og befordring</v>
      </c>
      <c r="L880" s="32" t="str">
        <f>VLOOKUP(F880,Dranst!$C$2:$D$10,2,FALSE)</f>
        <v>Drift</v>
      </c>
      <c r="M880" s="10" t="s">
        <v>1138</v>
      </c>
      <c r="N880" s="3" t="s">
        <v>741</v>
      </c>
    </row>
    <row r="881" spans="1:14" ht="12" x14ac:dyDescent="0.25">
      <c r="A881" s="35" t="s">
        <v>1803</v>
      </c>
      <c r="B881" s="35" t="s">
        <v>1804</v>
      </c>
      <c r="C881" s="10" t="s">
        <v>161</v>
      </c>
      <c r="D881" s="10" t="s">
        <v>136</v>
      </c>
      <c r="E881" s="10" t="s">
        <v>137</v>
      </c>
      <c r="F881" s="10" t="s">
        <v>157</v>
      </c>
      <c r="G881" s="32" t="str">
        <f t="shared" si="67"/>
        <v>5.32</v>
      </c>
      <c r="H881" s="32" t="str">
        <f t="shared" si="68"/>
        <v>5.32.35</v>
      </c>
      <c r="I881" s="32" t="str">
        <f>VLOOKUP(C881,Hovedkonto!$C$2:$E$11,3,FALSE)</f>
        <v>Sociale opgaver og beskæftigelse</v>
      </c>
      <c r="J881" s="32" t="str">
        <f>VLOOKUP(G881,Hovedfunktion!$E$2:$G$93,3,FALSE)</f>
        <v xml:space="preserve">TILBUD TIL ÆLDRE OG HANDICAPPEDE </v>
      </c>
      <c r="K881" s="32" t="str">
        <f>VLOOKUP(H881,Funktion!$G$2:$J$435,4,FALSE)</f>
        <v>Hjælpemidler, forbrugsgoder, boligindretning og befordring</v>
      </c>
      <c r="L881" s="32" t="str">
        <f>VLOOKUP(F881,Dranst!$C$2:$D$10,2,FALSE)</f>
        <v>Drift</v>
      </c>
      <c r="M881" s="10" t="s">
        <v>1139</v>
      </c>
      <c r="N881" s="3" t="s">
        <v>742</v>
      </c>
    </row>
    <row r="882" spans="1:14" ht="12" x14ac:dyDescent="0.25">
      <c r="A882" s="35" t="s">
        <v>1803</v>
      </c>
      <c r="B882" s="35" t="s">
        <v>1804</v>
      </c>
      <c r="C882" s="10" t="s">
        <v>161</v>
      </c>
      <c r="D882" s="10" t="s">
        <v>136</v>
      </c>
      <c r="E882" s="10" t="s">
        <v>137</v>
      </c>
      <c r="F882" s="10" t="s">
        <v>157</v>
      </c>
      <c r="G882" s="32" t="str">
        <f t="shared" si="67"/>
        <v>5.32</v>
      </c>
      <c r="H882" s="32" t="str">
        <f t="shared" si="68"/>
        <v>5.32.35</v>
      </c>
      <c r="I882" s="32" t="str">
        <f>VLOOKUP(C882,Hovedkonto!$C$2:$E$11,3,FALSE)</f>
        <v>Sociale opgaver og beskæftigelse</v>
      </c>
      <c r="J882" s="32" t="str">
        <f>VLOOKUP(G882,Hovedfunktion!$E$2:$G$93,3,FALSE)</f>
        <v xml:space="preserve">TILBUD TIL ÆLDRE OG HANDICAPPEDE </v>
      </c>
      <c r="K882" s="32" t="str">
        <f>VLOOKUP(H882,Funktion!$G$2:$J$435,4,FALSE)</f>
        <v>Hjælpemidler, forbrugsgoder, boligindretning og befordring</v>
      </c>
      <c r="L882" s="32" t="str">
        <f>VLOOKUP(F882,Dranst!$C$2:$D$10,2,FALSE)</f>
        <v>Drift</v>
      </c>
      <c r="M882" s="10" t="s">
        <v>1142</v>
      </c>
      <c r="N882" s="3" t="s">
        <v>743</v>
      </c>
    </row>
    <row r="883" spans="1:14" ht="12" x14ac:dyDescent="0.25">
      <c r="A883" s="35" t="s">
        <v>1803</v>
      </c>
      <c r="B883" s="35" t="s">
        <v>1804</v>
      </c>
      <c r="C883" s="10" t="s">
        <v>161</v>
      </c>
      <c r="D883" s="10" t="s">
        <v>136</v>
      </c>
      <c r="E883" s="10" t="s">
        <v>137</v>
      </c>
      <c r="F883" s="10" t="s">
        <v>157</v>
      </c>
      <c r="G883" s="32" t="str">
        <f t="shared" si="67"/>
        <v>5.32</v>
      </c>
      <c r="H883" s="32" t="str">
        <f t="shared" si="68"/>
        <v>5.32.35</v>
      </c>
      <c r="I883" s="32" t="str">
        <f>VLOOKUP(C883,Hovedkonto!$C$2:$E$11,3,FALSE)</f>
        <v>Sociale opgaver og beskæftigelse</v>
      </c>
      <c r="J883" s="32" t="str">
        <f>VLOOKUP(G883,Hovedfunktion!$E$2:$G$93,3,FALSE)</f>
        <v xml:space="preserve">TILBUD TIL ÆLDRE OG HANDICAPPEDE </v>
      </c>
      <c r="K883" s="32" t="str">
        <f>VLOOKUP(H883,Funktion!$G$2:$J$435,4,FALSE)</f>
        <v>Hjælpemidler, forbrugsgoder, boligindretning og befordring</v>
      </c>
      <c r="L883" s="32" t="str">
        <f>VLOOKUP(F883,Dranst!$C$2:$D$10,2,FALSE)</f>
        <v>Drift</v>
      </c>
      <c r="M883" s="10" t="s">
        <v>1144</v>
      </c>
      <c r="N883" s="3" t="s">
        <v>744</v>
      </c>
    </row>
    <row r="884" spans="1:14" ht="12" x14ac:dyDescent="0.25">
      <c r="A884" s="35" t="s">
        <v>1803</v>
      </c>
      <c r="B884" s="35" t="s">
        <v>1804</v>
      </c>
      <c r="C884" s="10" t="s">
        <v>161</v>
      </c>
      <c r="D884" s="10" t="s">
        <v>136</v>
      </c>
      <c r="E884" s="10" t="s">
        <v>137</v>
      </c>
      <c r="F884" s="10" t="s">
        <v>157</v>
      </c>
      <c r="G884" s="32" t="str">
        <f t="shared" si="67"/>
        <v>5.32</v>
      </c>
      <c r="H884" s="32" t="str">
        <f t="shared" si="68"/>
        <v>5.32.35</v>
      </c>
      <c r="I884" s="32" t="str">
        <f>VLOOKUP(C884,Hovedkonto!$C$2:$E$11,3,FALSE)</f>
        <v>Sociale opgaver og beskæftigelse</v>
      </c>
      <c r="J884" s="32" t="str">
        <f>VLOOKUP(G884,Hovedfunktion!$E$2:$G$93,3,FALSE)</f>
        <v xml:space="preserve">TILBUD TIL ÆLDRE OG HANDICAPPEDE </v>
      </c>
      <c r="K884" s="32" t="str">
        <f>VLOOKUP(H884,Funktion!$G$2:$J$435,4,FALSE)</f>
        <v>Hjælpemidler, forbrugsgoder, boligindretning og befordring</v>
      </c>
      <c r="L884" s="32" t="str">
        <f>VLOOKUP(F884,Dranst!$C$2:$D$10,2,FALSE)</f>
        <v>Drift</v>
      </c>
      <c r="M884" s="10" t="s">
        <v>1145</v>
      </c>
      <c r="N884" s="3" t="s">
        <v>745</v>
      </c>
    </row>
    <row r="885" spans="1:14" ht="12" x14ac:dyDescent="0.25">
      <c r="A885" s="35" t="s">
        <v>1803</v>
      </c>
      <c r="B885" s="35" t="s">
        <v>1804</v>
      </c>
      <c r="C885" s="10" t="s">
        <v>161</v>
      </c>
      <c r="D885" s="10" t="s">
        <v>136</v>
      </c>
      <c r="E885" s="10" t="s">
        <v>137</v>
      </c>
      <c r="F885" s="10" t="s">
        <v>157</v>
      </c>
      <c r="G885" s="32" t="str">
        <f t="shared" si="67"/>
        <v>5.32</v>
      </c>
      <c r="H885" s="32" t="str">
        <f t="shared" si="68"/>
        <v>5.32.35</v>
      </c>
      <c r="I885" s="32" t="str">
        <f>VLOOKUP(C885,Hovedkonto!$C$2:$E$11,3,FALSE)</f>
        <v>Sociale opgaver og beskæftigelse</v>
      </c>
      <c r="J885" s="32" t="str">
        <f>VLOOKUP(G885,Hovedfunktion!$E$2:$G$93,3,FALSE)</f>
        <v xml:space="preserve">TILBUD TIL ÆLDRE OG HANDICAPPEDE </v>
      </c>
      <c r="K885" s="32" t="str">
        <f>VLOOKUP(H885,Funktion!$G$2:$J$435,4,FALSE)</f>
        <v>Hjælpemidler, forbrugsgoder, boligindretning og befordring</v>
      </c>
      <c r="L885" s="32" t="str">
        <f>VLOOKUP(F885,Dranst!$C$2:$D$10,2,FALSE)</f>
        <v>Drift</v>
      </c>
      <c r="M885" s="10" t="s">
        <v>1146</v>
      </c>
      <c r="N885" s="3" t="s">
        <v>746</v>
      </c>
    </row>
    <row r="886" spans="1:14" ht="12" x14ac:dyDescent="0.25">
      <c r="A886" s="35" t="s">
        <v>1803</v>
      </c>
      <c r="B886" s="35" t="s">
        <v>1804</v>
      </c>
      <c r="C886" s="10" t="s">
        <v>161</v>
      </c>
      <c r="D886" s="10" t="s">
        <v>136</v>
      </c>
      <c r="E886" s="10" t="s">
        <v>137</v>
      </c>
      <c r="F886" s="10" t="s">
        <v>157</v>
      </c>
      <c r="G886" s="32" t="str">
        <f t="shared" si="67"/>
        <v>5.32</v>
      </c>
      <c r="H886" s="32" t="str">
        <f t="shared" si="68"/>
        <v>5.32.35</v>
      </c>
      <c r="I886" s="32" t="str">
        <f>VLOOKUP(C886,Hovedkonto!$C$2:$E$11,3,FALSE)</f>
        <v>Sociale opgaver og beskæftigelse</v>
      </c>
      <c r="J886" s="32" t="str">
        <f>VLOOKUP(G886,Hovedfunktion!$E$2:$G$93,3,FALSE)</f>
        <v xml:space="preserve">TILBUD TIL ÆLDRE OG HANDICAPPEDE </v>
      </c>
      <c r="K886" s="32" t="str">
        <f>VLOOKUP(H886,Funktion!$G$2:$J$435,4,FALSE)</f>
        <v>Hjælpemidler, forbrugsgoder, boligindretning og befordring</v>
      </c>
      <c r="L886" s="32" t="str">
        <f>VLOOKUP(F886,Dranst!$C$2:$D$10,2,FALSE)</f>
        <v>Drift</v>
      </c>
      <c r="M886" s="10" t="s">
        <v>1147</v>
      </c>
      <c r="N886" s="3" t="s">
        <v>747</v>
      </c>
    </row>
    <row r="887" spans="1:14" ht="12" x14ac:dyDescent="0.25">
      <c r="A887" s="35" t="s">
        <v>1803</v>
      </c>
      <c r="B887" s="35" t="s">
        <v>1804</v>
      </c>
      <c r="C887" s="10" t="s">
        <v>161</v>
      </c>
      <c r="D887" s="10" t="s">
        <v>136</v>
      </c>
      <c r="E887" s="10" t="s">
        <v>137</v>
      </c>
      <c r="F887" s="10" t="s">
        <v>157</v>
      </c>
      <c r="G887" s="32" t="str">
        <f t="shared" si="67"/>
        <v>5.32</v>
      </c>
      <c r="H887" s="32" t="str">
        <f t="shared" si="68"/>
        <v>5.32.35</v>
      </c>
      <c r="I887" s="32" t="str">
        <f>VLOOKUP(C887,Hovedkonto!$C$2:$E$11,3,FALSE)</f>
        <v>Sociale opgaver og beskæftigelse</v>
      </c>
      <c r="J887" s="32" t="str">
        <f>VLOOKUP(G887,Hovedfunktion!$E$2:$G$93,3,FALSE)</f>
        <v xml:space="preserve">TILBUD TIL ÆLDRE OG HANDICAPPEDE </v>
      </c>
      <c r="K887" s="32" t="str">
        <f>VLOOKUP(H887,Funktion!$G$2:$J$435,4,FALSE)</f>
        <v>Hjælpemidler, forbrugsgoder, boligindretning og befordring</v>
      </c>
      <c r="L887" s="32" t="str">
        <f>VLOOKUP(F887,Dranst!$C$2:$D$10,2,FALSE)</f>
        <v>Drift</v>
      </c>
      <c r="M887" s="10" t="s">
        <v>1148</v>
      </c>
      <c r="N887" s="3" t="s">
        <v>748</v>
      </c>
    </row>
    <row r="888" spans="1:14" ht="12" x14ac:dyDescent="0.25">
      <c r="A888" s="35" t="s">
        <v>1803</v>
      </c>
      <c r="B888" s="35" t="s">
        <v>1804</v>
      </c>
      <c r="C888" s="10" t="s">
        <v>161</v>
      </c>
      <c r="D888" s="10" t="s">
        <v>136</v>
      </c>
      <c r="E888" s="10" t="s">
        <v>137</v>
      </c>
      <c r="F888" s="10" t="s">
        <v>157</v>
      </c>
      <c r="G888" s="32" t="str">
        <f t="shared" si="67"/>
        <v>5.32</v>
      </c>
      <c r="H888" s="32" t="str">
        <f t="shared" si="68"/>
        <v>5.32.35</v>
      </c>
      <c r="I888" s="32" t="str">
        <f>VLOOKUP(C888,Hovedkonto!$C$2:$E$11,3,FALSE)</f>
        <v>Sociale opgaver og beskæftigelse</v>
      </c>
      <c r="J888" s="32" t="str">
        <f>VLOOKUP(G888,Hovedfunktion!$E$2:$G$93,3,FALSE)</f>
        <v xml:space="preserve">TILBUD TIL ÆLDRE OG HANDICAPPEDE </v>
      </c>
      <c r="K888" s="32" t="str">
        <f>VLOOKUP(H888,Funktion!$G$2:$J$435,4,FALSE)</f>
        <v>Hjælpemidler, forbrugsgoder, boligindretning og befordring</v>
      </c>
      <c r="L888" s="32" t="str">
        <f>VLOOKUP(F888,Dranst!$C$2:$D$10,2,FALSE)</f>
        <v>Drift</v>
      </c>
      <c r="M888" s="10" t="s">
        <v>1137</v>
      </c>
      <c r="N888" s="3" t="s">
        <v>749</v>
      </c>
    </row>
    <row r="889" spans="1:14" ht="12" x14ac:dyDescent="0.25">
      <c r="A889" s="35" t="s">
        <v>1803</v>
      </c>
      <c r="B889" s="35" t="s">
        <v>1804</v>
      </c>
      <c r="C889" s="10" t="s">
        <v>161</v>
      </c>
      <c r="D889" s="10" t="s">
        <v>136</v>
      </c>
      <c r="E889" s="10" t="s">
        <v>137</v>
      </c>
      <c r="F889" s="10" t="s">
        <v>157</v>
      </c>
      <c r="G889" s="32" t="str">
        <f t="shared" si="67"/>
        <v>5.32</v>
      </c>
      <c r="H889" s="32" t="str">
        <f t="shared" si="68"/>
        <v>5.32.35</v>
      </c>
      <c r="I889" s="32" t="str">
        <f>VLOOKUP(C889,Hovedkonto!$C$2:$E$11,3,FALSE)</f>
        <v>Sociale opgaver og beskæftigelse</v>
      </c>
      <c r="J889" s="32" t="str">
        <f>VLOOKUP(G889,Hovedfunktion!$E$2:$G$93,3,FALSE)</f>
        <v xml:space="preserve">TILBUD TIL ÆLDRE OG HANDICAPPEDE </v>
      </c>
      <c r="K889" s="32" t="str">
        <f>VLOOKUP(H889,Funktion!$G$2:$J$435,4,FALSE)</f>
        <v>Hjælpemidler, forbrugsgoder, boligindretning og befordring</v>
      </c>
      <c r="L889" s="32" t="str">
        <f>VLOOKUP(F889,Dranst!$C$2:$D$10,2,FALSE)</f>
        <v>Drift</v>
      </c>
      <c r="M889" s="10" t="s">
        <v>1149</v>
      </c>
      <c r="N889" s="3" t="s">
        <v>750</v>
      </c>
    </row>
    <row r="890" spans="1:14" ht="12" x14ac:dyDescent="0.25">
      <c r="A890" s="35" t="s">
        <v>1803</v>
      </c>
      <c r="B890" s="35" t="s">
        <v>1804</v>
      </c>
      <c r="C890" s="10" t="s">
        <v>161</v>
      </c>
      <c r="D890" s="10" t="s">
        <v>136</v>
      </c>
      <c r="E890" s="10" t="s">
        <v>137</v>
      </c>
      <c r="F890" s="10" t="s">
        <v>157</v>
      </c>
      <c r="G890" s="32" t="str">
        <f t="shared" si="67"/>
        <v>5.32</v>
      </c>
      <c r="H890" s="32" t="str">
        <f t="shared" si="68"/>
        <v>5.32.35</v>
      </c>
      <c r="I890" s="32" t="str">
        <f>VLOOKUP(C890,Hovedkonto!$C$2:$E$11,3,FALSE)</f>
        <v>Sociale opgaver og beskæftigelse</v>
      </c>
      <c r="J890" s="32" t="str">
        <f>VLOOKUP(G890,Hovedfunktion!$E$2:$G$93,3,FALSE)</f>
        <v xml:space="preserve">TILBUD TIL ÆLDRE OG HANDICAPPEDE </v>
      </c>
      <c r="K890" s="32" t="str">
        <f>VLOOKUP(H890,Funktion!$G$2:$J$435,4,FALSE)</f>
        <v>Hjælpemidler, forbrugsgoder, boligindretning og befordring</v>
      </c>
      <c r="L890" s="32" t="str">
        <f>VLOOKUP(F890,Dranst!$C$2:$D$10,2,FALSE)</f>
        <v>Drift</v>
      </c>
      <c r="M890" s="10" t="s">
        <v>1150</v>
      </c>
      <c r="N890" s="3" t="s">
        <v>1533</v>
      </c>
    </row>
    <row r="891" spans="1:14" ht="12" x14ac:dyDescent="0.25">
      <c r="A891" s="35" t="s">
        <v>1803</v>
      </c>
      <c r="B891" s="35" t="s">
        <v>1804</v>
      </c>
      <c r="C891" s="10" t="s">
        <v>161</v>
      </c>
      <c r="D891" s="10" t="s">
        <v>136</v>
      </c>
      <c r="E891" s="10" t="s">
        <v>137</v>
      </c>
      <c r="F891" s="10" t="s">
        <v>157</v>
      </c>
      <c r="G891" s="32" t="str">
        <f t="shared" si="67"/>
        <v>5.32</v>
      </c>
      <c r="H891" s="32" t="str">
        <f t="shared" si="68"/>
        <v>5.32.35</v>
      </c>
      <c r="I891" s="32" t="str">
        <f>VLOOKUP(C891,Hovedkonto!$C$2:$E$11,3,FALSE)</f>
        <v>Sociale opgaver og beskæftigelse</v>
      </c>
      <c r="J891" s="32" t="str">
        <f>VLOOKUP(G891,Hovedfunktion!$E$2:$G$93,3,FALSE)</f>
        <v xml:space="preserve">TILBUD TIL ÆLDRE OG HANDICAPPEDE </v>
      </c>
      <c r="K891" s="32" t="str">
        <f>VLOOKUP(H891,Funktion!$G$2:$J$435,4,FALSE)</f>
        <v>Hjælpemidler, forbrugsgoder, boligindretning og befordring</v>
      </c>
      <c r="L891" s="32" t="str">
        <f>VLOOKUP(F891,Dranst!$C$2:$D$10,2,FALSE)</f>
        <v>Drift</v>
      </c>
      <c r="M891" s="10" t="s">
        <v>1154</v>
      </c>
      <c r="N891" s="3" t="s">
        <v>751</v>
      </c>
    </row>
    <row r="892" spans="1:14" ht="12" x14ac:dyDescent="0.25">
      <c r="A892" s="35" t="s">
        <v>1803</v>
      </c>
      <c r="B892" s="35" t="s">
        <v>1804</v>
      </c>
      <c r="C892" s="10" t="s">
        <v>161</v>
      </c>
      <c r="D892" s="10" t="s">
        <v>136</v>
      </c>
      <c r="E892" s="10" t="s">
        <v>137</v>
      </c>
      <c r="F892" s="10" t="s">
        <v>157</v>
      </c>
      <c r="G892" s="32" t="str">
        <f t="shared" si="67"/>
        <v>5.32</v>
      </c>
      <c r="H892" s="32" t="str">
        <f t="shared" si="68"/>
        <v>5.32.35</v>
      </c>
      <c r="I892" s="32" t="str">
        <f>VLOOKUP(C892,Hovedkonto!$C$2:$E$11,3,FALSE)</f>
        <v>Sociale opgaver og beskæftigelse</v>
      </c>
      <c r="J892" s="32" t="str">
        <f>VLOOKUP(G892,Hovedfunktion!$E$2:$G$93,3,FALSE)</f>
        <v xml:space="preserve">TILBUD TIL ÆLDRE OG HANDICAPPEDE </v>
      </c>
      <c r="K892" s="32" t="str">
        <f>VLOOKUP(H892,Funktion!$G$2:$J$435,4,FALSE)</f>
        <v>Hjælpemidler, forbrugsgoder, boligindretning og befordring</v>
      </c>
      <c r="L892" s="32" t="str">
        <f>VLOOKUP(F892,Dranst!$C$2:$D$10,2,FALSE)</f>
        <v>Drift</v>
      </c>
      <c r="M892" s="10" t="s">
        <v>1140</v>
      </c>
      <c r="N892" s="3" t="s">
        <v>1338</v>
      </c>
    </row>
    <row r="893" spans="1:14" ht="12" x14ac:dyDescent="0.25">
      <c r="A893" s="35" t="s">
        <v>1803</v>
      </c>
      <c r="B893" s="35" t="s">
        <v>1804</v>
      </c>
      <c r="C893" s="10" t="s">
        <v>161</v>
      </c>
      <c r="D893" s="10" t="s">
        <v>136</v>
      </c>
      <c r="E893" s="10" t="s">
        <v>137</v>
      </c>
      <c r="F893" s="10" t="s">
        <v>157</v>
      </c>
      <c r="G893" s="32" t="str">
        <f t="shared" si="67"/>
        <v>5.32</v>
      </c>
      <c r="H893" s="32" t="str">
        <f t="shared" si="68"/>
        <v>5.32.35</v>
      </c>
      <c r="I893" s="32" t="str">
        <f>VLOOKUP(C893,Hovedkonto!$C$2:$E$11,3,FALSE)</f>
        <v>Sociale opgaver og beskæftigelse</v>
      </c>
      <c r="J893" s="32" t="str">
        <f>VLOOKUP(G893,Hovedfunktion!$E$2:$G$93,3,FALSE)</f>
        <v xml:space="preserve">TILBUD TIL ÆLDRE OG HANDICAPPEDE </v>
      </c>
      <c r="K893" s="32" t="str">
        <f>VLOOKUP(H893,Funktion!$G$2:$J$435,4,FALSE)</f>
        <v>Hjælpemidler, forbrugsgoder, boligindretning og befordring</v>
      </c>
      <c r="L893" s="32" t="str">
        <f>VLOOKUP(F893,Dranst!$C$2:$D$10,2,FALSE)</f>
        <v>Drift</v>
      </c>
      <c r="M893" s="10" t="s">
        <v>1141</v>
      </c>
      <c r="N893" s="3" t="s">
        <v>752</v>
      </c>
    </row>
    <row r="894" spans="1:14" ht="12" x14ac:dyDescent="0.25">
      <c r="A894" s="35" t="s">
        <v>1803</v>
      </c>
      <c r="B894" s="35" t="s">
        <v>1804</v>
      </c>
      <c r="C894" s="10" t="s">
        <v>161</v>
      </c>
      <c r="D894" s="10" t="s">
        <v>136</v>
      </c>
      <c r="E894" s="10" t="s">
        <v>137</v>
      </c>
      <c r="F894" s="10" t="s">
        <v>158</v>
      </c>
      <c r="G894" s="32" t="str">
        <f t="shared" si="67"/>
        <v>5.32</v>
      </c>
      <c r="H894" s="32" t="str">
        <f t="shared" si="68"/>
        <v>5.32.35</v>
      </c>
      <c r="I894" s="32" t="str">
        <f>VLOOKUP(C894,Hovedkonto!$C$2:$E$11,3,FALSE)</f>
        <v>Sociale opgaver og beskæftigelse</v>
      </c>
      <c r="J894" s="32" t="str">
        <f>VLOOKUP(G894,Hovedfunktion!$E$2:$G$93,3,FALSE)</f>
        <v xml:space="preserve">TILBUD TIL ÆLDRE OG HANDICAPPEDE </v>
      </c>
      <c r="K894" s="32" t="str">
        <f>VLOOKUP(H894,Funktion!$G$2:$J$435,4,FALSE)</f>
        <v>Hjælpemidler, forbrugsgoder, boligindretning og befordring</v>
      </c>
      <c r="L894" s="32" t="str">
        <f>VLOOKUP(F894,Dranst!$C$2:$D$10,2,FALSE)</f>
        <v>Statsrefusion</v>
      </c>
      <c r="M894" s="10" t="s">
        <v>1136</v>
      </c>
      <c r="N894" s="3" t="s">
        <v>732</v>
      </c>
    </row>
    <row r="895" spans="1:14" ht="12" x14ac:dyDescent="0.25">
      <c r="A895" s="35" t="s">
        <v>1803</v>
      </c>
      <c r="B895" s="35" t="s">
        <v>1804</v>
      </c>
      <c r="C895" s="10" t="s">
        <v>161</v>
      </c>
      <c r="D895" s="10" t="s">
        <v>136</v>
      </c>
      <c r="E895" s="10" t="s">
        <v>137</v>
      </c>
      <c r="F895" s="10" t="s">
        <v>158</v>
      </c>
      <c r="G895" s="32" t="str">
        <f t="shared" si="67"/>
        <v>5.32</v>
      </c>
      <c r="H895" s="32" t="str">
        <f t="shared" si="68"/>
        <v>5.32.35</v>
      </c>
      <c r="I895" s="32" t="str">
        <f>VLOOKUP(C895,Hovedkonto!$C$2:$E$11,3,FALSE)</f>
        <v>Sociale opgaver og beskæftigelse</v>
      </c>
      <c r="J895" s="32" t="str">
        <f>VLOOKUP(G895,Hovedfunktion!$E$2:$G$93,3,FALSE)</f>
        <v xml:space="preserve">TILBUD TIL ÆLDRE OG HANDICAPPEDE </v>
      </c>
      <c r="K895" s="32" t="str">
        <f>VLOOKUP(H895,Funktion!$G$2:$J$435,4,FALSE)</f>
        <v>Hjælpemidler, forbrugsgoder, boligindretning og befordring</v>
      </c>
      <c r="L895" s="32" t="str">
        <f>VLOOKUP(F895,Dranst!$C$2:$D$10,2,FALSE)</f>
        <v>Statsrefusion</v>
      </c>
      <c r="M895" s="10" t="s">
        <v>1138</v>
      </c>
      <c r="N895" s="3" t="s">
        <v>733</v>
      </c>
    </row>
    <row r="896" spans="1:14" ht="12" x14ac:dyDescent="0.25">
      <c r="A896" s="35" t="s">
        <v>1803</v>
      </c>
      <c r="B896" s="35" t="s">
        <v>1804</v>
      </c>
      <c r="C896" s="10" t="s">
        <v>161</v>
      </c>
      <c r="D896" s="10" t="s">
        <v>136</v>
      </c>
      <c r="E896" s="10" t="s">
        <v>137</v>
      </c>
      <c r="F896" s="10" t="s">
        <v>158</v>
      </c>
      <c r="G896" s="32" t="str">
        <f t="shared" si="67"/>
        <v>5.32</v>
      </c>
      <c r="H896" s="32" t="str">
        <f t="shared" si="68"/>
        <v>5.32.35</v>
      </c>
      <c r="I896" s="32" t="str">
        <f>VLOOKUP(C896,Hovedkonto!$C$2:$E$11,3,FALSE)</f>
        <v>Sociale opgaver og beskæftigelse</v>
      </c>
      <c r="J896" s="32" t="str">
        <f>VLOOKUP(G896,Hovedfunktion!$E$2:$G$93,3,FALSE)</f>
        <v xml:space="preserve">TILBUD TIL ÆLDRE OG HANDICAPPEDE </v>
      </c>
      <c r="K896" s="32" t="str">
        <f>VLOOKUP(H896,Funktion!$G$2:$J$435,4,FALSE)</f>
        <v>Hjælpemidler, forbrugsgoder, boligindretning og befordring</v>
      </c>
      <c r="L896" s="32" t="str">
        <f>VLOOKUP(F896,Dranst!$C$2:$D$10,2,FALSE)</f>
        <v>Statsrefusion</v>
      </c>
      <c r="M896" s="10" t="s">
        <v>1139</v>
      </c>
      <c r="N896" s="3" t="s">
        <v>686</v>
      </c>
    </row>
    <row r="897" spans="1:14" ht="12" x14ac:dyDescent="0.25">
      <c r="A897" s="35" t="s">
        <v>1803</v>
      </c>
      <c r="B897" s="35" t="s">
        <v>1804</v>
      </c>
      <c r="C897" s="10" t="s">
        <v>161</v>
      </c>
      <c r="D897" s="10" t="s">
        <v>136</v>
      </c>
      <c r="E897" s="10" t="s">
        <v>137</v>
      </c>
      <c r="F897" s="10" t="s">
        <v>158</v>
      </c>
      <c r="G897" s="32" t="str">
        <f t="shared" si="67"/>
        <v>5.32</v>
      </c>
      <c r="H897" s="32" t="str">
        <f t="shared" si="68"/>
        <v>5.32.35</v>
      </c>
      <c r="I897" s="32" t="str">
        <f>VLOOKUP(C897,Hovedkonto!$C$2:$E$11,3,FALSE)</f>
        <v>Sociale opgaver og beskæftigelse</v>
      </c>
      <c r="J897" s="32" t="str">
        <f>VLOOKUP(G897,Hovedfunktion!$E$2:$G$93,3,FALSE)</f>
        <v xml:space="preserve">TILBUD TIL ÆLDRE OG HANDICAPPEDE </v>
      </c>
      <c r="K897" s="32" t="str">
        <f>VLOOKUP(H897,Funktion!$G$2:$J$435,4,FALSE)</f>
        <v>Hjælpemidler, forbrugsgoder, boligindretning og befordring</v>
      </c>
      <c r="L897" s="32" t="str">
        <f>VLOOKUP(F897,Dranst!$C$2:$D$10,2,FALSE)</f>
        <v>Statsrefusion</v>
      </c>
      <c r="M897" s="10" t="s">
        <v>1142</v>
      </c>
      <c r="N897" s="3" t="s">
        <v>753</v>
      </c>
    </row>
    <row r="898" spans="1:14" ht="12" x14ac:dyDescent="0.25">
      <c r="A898" s="35" t="s">
        <v>1803</v>
      </c>
      <c r="B898" s="35" t="s">
        <v>1804</v>
      </c>
      <c r="C898" s="10" t="s">
        <v>161</v>
      </c>
      <c r="D898" s="10" t="s">
        <v>136</v>
      </c>
      <c r="E898" s="10" t="s">
        <v>137</v>
      </c>
      <c r="F898" s="10" t="s">
        <v>159</v>
      </c>
      <c r="G898" s="32" t="str">
        <f t="shared" si="67"/>
        <v>5.32</v>
      </c>
      <c r="H898" s="32" t="str">
        <f t="shared" si="68"/>
        <v>5.32.35</v>
      </c>
      <c r="I898" s="32" t="str">
        <f>VLOOKUP(C898,Hovedkonto!$C$2:$E$11,3,FALSE)</f>
        <v>Sociale opgaver og beskæftigelse</v>
      </c>
      <c r="J898" s="32" t="str">
        <f>VLOOKUP(G898,Hovedfunktion!$E$2:$G$93,3,FALSE)</f>
        <v xml:space="preserve">TILBUD TIL ÆLDRE OG HANDICAPPEDE </v>
      </c>
      <c r="K898" s="32" t="str">
        <f>VLOOKUP(H898,Funktion!$G$2:$J$435,4,FALSE)</f>
        <v>Hjælpemidler, forbrugsgoder, boligindretning og befordring</v>
      </c>
      <c r="L898" s="32" t="str">
        <f>VLOOKUP(F898,Dranst!$C$2:$D$10,2,FALSE)</f>
        <v>Anlæg</v>
      </c>
      <c r="M898" s="10" t="s">
        <v>1136</v>
      </c>
      <c r="N898" s="3" t="str">
        <f>IF(M898="001","Anlægstilskud", IF(M898="010","Køb/salg af jord",  IF(M898="015","Køb/salg af bygninger", "Uforvent grupperingskode")))</f>
        <v>Anlægstilskud</v>
      </c>
    </row>
    <row r="899" spans="1:14" ht="12" x14ac:dyDescent="0.25">
      <c r="A899" s="35" t="s">
        <v>1803</v>
      </c>
      <c r="B899" s="35" t="s">
        <v>1804</v>
      </c>
      <c r="C899" s="10" t="s">
        <v>161</v>
      </c>
      <c r="D899" s="10" t="s">
        <v>136</v>
      </c>
      <c r="E899" s="10" t="s">
        <v>137</v>
      </c>
      <c r="F899" s="10" t="s">
        <v>159</v>
      </c>
      <c r="G899" s="32" t="str">
        <f t="shared" si="67"/>
        <v>5.32</v>
      </c>
      <c r="H899" s="32" t="str">
        <f t="shared" si="68"/>
        <v>5.32.35</v>
      </c>
      <c r="I899" s="32" t="str">
        <f>VLOOKUP(C899,Hovedkonto!$C$2:$E$11,3,FALSE)</f>
        <v>Sociale opgaver og beskæftigelse</v>
      </c>
      <c r="J899" s="32" t="str">
        <f>VLOOKUP(G899,Hovedfunktion!$E$2:$G$93,3,FALSE)</f>
        <v xml:space="preserve">TILBUD TIL ÆLDRE OG HANDICAPPEDE </v>
      </c>
      <c r="K899" s="32" t="str">
        <f>VLOOKUP(H899,Funktion!$G$2:$J$435,4,FALSE)</f>
        <v>Hjælpemidler, forbrugsgoder, boligindretning og befordring</v>
      </c>
      <c r="L899" s="32" t="str">
        <f>VLOOKUP(F899,Dranst!$C$2:$D$10,2,FALSE)</f>
        <v>Anlæg</v>
      </c>
      <c r="M899" s="10" t="s">
        <v>1137</v>
      </c>
      <c r="N899" s="3" t="str">
        <f>IF(M899="001","Anlægstilskud", IF(M899="010","Køb/salg af jord",  IF(M899="015","Køb/salg af bygninger", "Uforvent grupperingskode")))</f>
        <v>Køb/salg af jord</v>
      </c>
    </row>
    <row r="900" spans="1:14" ht="12" x14ac:dyDescent="0.25">
      <c r="A900" s="35" t="s">
        <v>1803</v>
      </c>
      <c r="B900" s="35" t="s">
        <v>1804</v>
      </c>
      <c r="C900" s="10" t="s">
        <v>161</v>
      </c>
      <c r="D900" s="10" t="s">
        <v>136</v>
      </c>
      <c r="E900" s="10" t="s">
        <v>137</v>
      </c>
      <c r="F900" s="10" t="s">
        <v>159</v>
      </c>
      <c r="G900" s="32" t="str">
        <f t="shared" si="67"/>
        <v>5.32</v>
      </c>
      <c r="H900" s="32" t="str">
        <f t="shared" si="68"/>
        <v>5.32.35</v>
      </c>
      <c r="I900" s="32" t="str">
        <f>VLOOKUP(C900,Hovedkonto!$C$2:$E$11,3,FALSE)</f>
        <v>Sociale opgaver og beskæftigelse</v>
      </c>
      <c r="J900" s="32" t="str">
        <f>VLOOKUP(G900,Hovedfunktion!$E$2:$G$93,3,FALSE)</f>
        <v xml:space="preserve">TILBUD TIL ÆLDRE OG HANDICAPPEDE </v>
      </c>
      <c r="K900" s="32" t="str">
        <f>VLOOKUP(H900,Funktion!$G$2:$J$435,4,FALSE)</f>
        <v>Hjælpemidler, forbrugsgoder, boligindretning og befordring</v>
      </c>
      <c r="L900" s="32" t="str">
        <f>VLOOKUP(F900,Dranst!$C$2:$D$10,2,FALSE)</f>
        <v>Anlæg</v>
      </c>
      <c r="M900" s="10" t="s">
        <v>16</v>
      </c>
      <c r="N900" s="3" t="str">
        <f>IF(M900="001","Anlægstilskud", IF(M900="010","Køb/salg af jord",  IF(M900="015","Køb/salg af bygninger", "Uforvent grupperingskode")))</f>
        <v>Køb/salg af bygninger</v>
      </c>
    </row>
    <row r="901" spans="1:14" ht="24" x14ac:dyDescent="0.25">
      <c r="A901" s="35" t="s">
        <v>1803</v>
      </c>
      <c r="B901" s="35" t="s">
        <v>1804</v>
      </c>
      <c r="C901" s="10" t="s">
        <v>161</v>
      </c>
      <c r="D901" s="10" t="s">
        <v>136</v>
      </c>
      <c r="E901" s="10" t="s">
        <v>532</v>
      </c>
      <c r="F901" s="10" t="s">
        <v>157</v>
      </c>
      <c r="G901" s="32" t="str">
        <f t="shared" si="67"/>
        <v>5.32</v>
      </c>
      <c r="H901" s="32" t="str">
        <f t="shared" si="68"/>
        <v>5.32.37</v>
      </c>
      <c r="I901" s="32" t="str">
        <f>VLOOKUP(C901,Hovedkonto!$C$2:$E$11,3,FALSE)</f>
        <v>Sociale opgaver og beskæftigelse</v>
      </c>
      <c r="J901" s="32" t="str">
        <f>VLOOKUP(G901,Hovedfunktion!$E$2:$G$93,3,FALSE)</f>
        <v xml:space="preserve">TILBUD TIL ÆLDRE OG HANDICAPPEDE </v>
      </c>
      <c r="K901" s="32" t="str">
        <f>VLOOKUP(H901,Funktion!$G$2:$J$435,4,FALSE)</f>
        <v xml:space="preserve">Plejevederlag og hjælp til sygeartikler o.lign. ved pasning af døende </v>
      </c>
      <c r="L901" s="32" t="str">
        <f>VLOOKUP(F901,Dranst!$C$2:$D$10,2,FALSE)</f>
        <v>Drift</v>
      </c>
      <c r="M901" s="10" t="s">
        <v>1136</v>
      </c>
      <c r="N901" s="3" t="s">
        <v>754</v>
      </c>
    </row>
    <row r="902" spans="1:14" ht="24" x14ac:dyDescent="0.25">
      <c r="A902" s="35" t="s">
        <v>1803</v>
      </c>
      <c r="B902" s="35" t="s">
        <v>1804</v>
      </c>
      <c r="C902" s="10" t="s">
        <v>161</v>
      </c>
      <c r="D902" s="10" t="s">
        <v>136</v>
      </c>
      <c r="E902" s="10" t="s">
        <v>532</v>
      </c>
      <c r="F902" s="10" t="s">
        <v>157</v>
      </c>
      <c r="G902" s="32" t="str">
        <f t="shared" si="67"/>
        <v>5.32</v>
      </c>
      <c r="H902" s="32" t="str">
        <f t="shared" si="68"/>
        <v>5.32.37</v>
      </c>
      <c r="I902" s="32" t="str">
        <f>VLOOKUP(C902,Hovedkonto!$C$2:$E$11,3,FALSE)</f>
        <v>Sociale opgaver og beskæftigelse</v>
      </c>
      <c r="J902" s="32" t="str">
        <f>VLOOKUP(G902,Hovedfunktion!$E$2:$G$93,3,FALSE)</f>
        <v xml:space="preserve">TILBUD TIL ÆLDRE OG HANDICAPPEDE </v>
      </c>
      <c r="K902" s="32" t="str">
        <f>VLOOKUP(H902,Funktion!$G$2:$J$435,4,FALSE)</f>
        <v xml:space="preserve">Plejevederlag og hjælp til sygeartikler o.lign. ved pasning af døende </v>
      </c>
      <c r="L902" s="32" t="str">
        <f>VLOOKUP(F902,Dranst!$C$2:$D$10,2,FALSE)</f>
        <v>Drift</v>
      </c>
      <c r="M902" s="10" t="s">
        <v>1139</v>
      </c>
      <c r="N902" s="3" t="s">
        <v>755</v>
      </c>
    </row>
    <row r="903" spans="1:14" ht="24" x14ac:dyDescent="0.25">
      <c r="A903" s="35" t="s">
        <v>1803</v>
      </c>
      <c r="B903" s="35" t="s">
        <v>1804</v>
      </c>
      <c r="C903" s="10" t="s">
        <v>161</v>
      </c>
      <c r="D903" s="10" t="s">
        <v>136</v>
      </c>
      <c r="E903" s="10" t="s">
        <v>532</v>
      </c>
      <c r="F903" s="10" t="s">
        <v>159</v>
      </c>
      <c r="G903" s="32" t="str">
        <f t="shared" si="67"/>
        <v>5.32</v>
      </c>
      <c r="H903" s="32" t="str">
        <f t="shared" si="68"/>
        <v>5.32.37</v>
      </c>
      <c r="I903" s="32" t="str">
        <f>VLOOKUP(C903,Hovedkonto!$C$2:$E$11,3,FALSE)</f>
        <v>Sociale opgaver og beskæftigelse</v>
      </c>
      <c r="J903" s="32" t="str">
        <f>VLOOKUP(G903,Hovedfunktion!$E$2:$G$93,3,FALSE)</f>
        <v xml:space="preserve">TILBUD TIL ÆLDRE OG HANDICAPPEDE </v>
      </c>
      <c r="K903" s="32" t="str">
        <f>VLOOKUP(H903,Funktion!$G$2:$J$435,4,FALSE)</f>
        <v xml:space="preserve">Plejevederlag og hjælp til sygeartikler o.lign. ved pasning af døende </v>
      </c>
      <c r="L903" s="32" t="str">
        <f>VLOOKUP(F903,Dranst!$C$2:$D$10,2,FALSE)</f>
        <v>Anlæg</v>
      </c>
      <c r="M903" s="10" t="s">
        <v>1136</v>
      </c>
      <c r="N903" s="3" t="str">
        <f>IF(M903="001","Anlægstilskud", IF(M903="010","Køb/salg af jord",  IF(M903="015","Køb/salg af bygninger", "Uforvent grupperingskode")))</f>
        <v>Anlægstilskud</v>
      </c>
    </row>
    <row r="904" spans="1:14" ht="24" x14ac:dyDescent="0.25">
      <c r="A904" s="35" t="s">
        <v>1803</v>
      </c>
      <c r="B904" s="35" t="s">
        <v>1804</v>
      </c>
      <c r="C904" s="10" t="s">
        <v>161</v>
      </c>
      <c r="D904" s="10" t="s">
        <v>136</v>
      </c>
      <c r="E904" s="10" t="s">
        <v>532</v>
      </c>
      <c r="F904" s="10" t="s">
        <v>159</v>
      </c>
      <c r="G904" s="32" t="str">
        <f t="shared" si="67"/>
        <v>5.32</v>
      </c>
      <c r="H904" s="32" t="str">
        <f t="shared" si="68"/>
        <v>5.32.37</v>
      </c>
      <c r="I904" s="32" t="str">
        <f>VLOOKUP(C904,Hovedkonto!$C$2:$E$11,3,FALSE)</f>
        <v>Sociale opgaver og beskæftigelse</v>
      </c>
      <c r="J904" s="32" t="str">
        <f>VLOOKUP(G904,Hovedfunktion!$E$2:$G$93,3,FALSE)</f>
        <v xml:space="preserve">TILBUD TIL ÆLDRE OG HANDICAPPEDE </v>
      </c>
      <c r="K904" s="32" t="str">
        <f>VLOOKUP(H904,Funktion!$G$2:$J$435,4,FALSE)</f>
        <v xml:space="preserve">Plejevederlag og hjælp til sygeartikler o.lign. ved pasning af døende </v>
      </c>
      <c r="L904" s="32" t="str">
        <f>VLOOKUP(F904,Dranst!$C$2:$D$10,2,FALSE)</f>
        <v>Anlæg</v>
      </c>
      <c r="M904" s="10" t="s">
        <v>1137</v>
      </c>
      <c r="N904" s="3" t="str">
        <f>IF(M904="001","Anlægstilskud", IF(M904="010","Køb/salg af jord",  IF(M904="015","Køb/salg af bygninger", "Uforvent grupperingskode")))</f>
        <v>Køb/salg af jord</v>
      </c>
    </row>
    <row r="905" spans="1:14" ht="24" x14ac:dyDescent="0.25">
      <c r="A905" s="35" t="s">
        <v>1803</v>
      </c>
      <c r="B905" s="35" t="s">
        <v>1804</v>
      </c>
      <c r="C905" s="10" t="s">
        <v>161</v>
      </c>
      <c r="D905" s="10" t="s">
        <v>136</v>
      </c>
      <c r="E905" s="10" t="s">
        <v>532</v>
      </c>
      <c r="F905" s="10" t="s">
        <v>159</v>
      </c>
      <c r="G905" s="32" t="str">
        <f t="shared" si="67"/>
        <v>5.32</v>
      </c>
      <c r="H905" s="32" t="str">
        <f t="shared" si="68"/>
        <v>5.32.37</v>
      </c>
      <c r="I905" s="32" t="str">
        <f>VLOOKUP(C905,Hovedkonto!$C$2:$E$11,3,FALSE)</f>
        <v>Sociale opgaver og beskæftigelse</v>
      </c>
      <c r="J905" s="32" t="str">
        <f>VLOOKUP(G905,Hovedfunktion!$E$2:$G$93,3,FALSE)</f>
        <v xml:space="preserve">TILBUD TIL ÆLDRE OG HANDICAPPEDE </v>
      </c>
      <c r="K905" s="32" t="str">
        <f>VLOOKUP(H905,Funktion!$G$2:$J$435,4,FALSE)</f>
        <v xml:space="preserve">Plejevederlag og hjælp til sygeartikler o.lign. ved pasning af døende </v>
      </c>
      <c r="L905" s="32" t="str">
        <f>VLOOKUP(F905,Dranst!$C$2:$D$10,2,FALSE)</f>
        <v>Anlæg</v>
      </c>
      <c r="M905" s="10" t="s">
        <v>16</v>
      </c>
      <c r="N905" s="3" t="str">
        <f>IF(M905="001","Anlægstilskud", IF(M905="010","Køb/salg af jord",  IF(M905="015","Køb/salg af bygninger", "Uforvent grupperingskode")))</f>
        <v>Køb/salg af bygninger</v>
      </c>
    </row>
    <row r="906" spans="1:14" ht="12" x14ac:dyDescent="0.25">
      <c r="A906" s="35" t="s">
        <v>1803</v>
      </c>
      <c r="B906" s="35" t="s">
        <v>1804</v>
      </c>
      <c r="C906" s="10" t="s">
        <v>161</v>
      </c>
      <c r="D906" s="10" t="s">
        <v>137</v>
      </c>
      <c r="E906" s="10" t="s">
        <v>494</v>
      </c>
      <c r="F906" s="10" t="s">
        <v>157</v>
      </c>
      <c r="G906" s="32" t="str">
        <f t="shared" si="67"/>
        <v>5.35</v>
      </c>
      <c r="H906" s="32" t="str">
        <f t="shared" si="68"/>
        <v>5.35.40</v>
      </c>
      <c r="I906" s="32" t="str">
        <f>VLOOKUP(C906,Hovedkonto!$C$2:$E$11,3,FALSE)</f>
        <v>Sociale opgaver og beskæftigelse</v>
      </c>
      <c r="J906" s="32" t="str">
        <f>VLOOKUP(G906,Hovedfunktion!$E$2:$G$93,3,FALSE)</f>
        <v xml:space="preserve">RÅDGIVNING </v>
      </c>
      <c r="K906" s="32" t="str">
        <f>VLOOKUP(H906,Funktion!$G$2:$J$435,4,FALSE)</f>
        <v>Rådgivning og rådgivningsinstitutioner</v>
      </c>
      <c r="L906" s="32" t="str">
        <f>VLOOKUP(F906,Dranst!$C$2:$D$10,2,FALSE)</f>
        <v>Drift</v>
      </c>
      <c r="M906" s="10" t="s">
        <v>1136</v>
      </c>
      <c r="N906" s="3" t="s">
        <v>756</v>
      </c>
    </row>
    <row r="907" spans="1:14" ht="12" x14ac:dyDescent="0.25">
      <c r="A907" s="35" t="s">
        <v>1803</v>
      </c>
      <c r="B907" s="35" t="s">
        <v>1804</v>
      </c>
      <c r="C907" s="10" t="s">
        <v>161</v>
      </c>
      <c r="D907" s="10" t="s">
        <v>137</v>
      </c>
      <c r="E907" s="10" t="s">
        <v>494</v>
      </c>
      <c r="F907" s="10" t="s">
        <v>157</v>
      </c>
      <c r="G907" s="32" t="str">
        <f t="shared" si="67"/>
        <v>5.35</v>
      </c>
      <c r="H907" s="32" t="str">
        <f t="shared" si="68"/>
        <v>5.35.40</v>
      </c>
      <c r="I907" s="32" t="str">
        <f>VLOOKUP(C907,Hovedkonto!$C$2:$E$11,3,FALSE)</f>
        <v>Sociale opgaver og beskæftigelse</v>
      </c>
      <c r="J907" s="32" t="str">
        <f>VLOOKUP(G907,Hovedfunktion!$E$2:$G$93,3,FALSE)</f>
        <v xml:space="preserve">RÅDGIVNING </v>
      </c>
      <c r="K907" s="32" t="str">
        <f>VLOOKUP(H907,Funktion!$G$2:$J$435,4,FALSE)</f>
        <v>Rådgivning og rådgivningsinstitutioner</v>
      </c>
      <c r="L907" s="32" t="str">
        <f>VLOOKUP(F907,Dranst!$C$2:$D$10,2,FALSE)</f>
        <v>Drift</v>
      </c>
      <c r="M907" s="10" t="s">
        <v>1203</v>
      </c>
      <c r="N907" s="3" t="s">
        <v>1204</v>
      </c>
    </row>
    <row r="908" spans="1:14" ht="12" x14ac:dyDescent="0.25">
      <c r="A908" s="35" t="s">
        <v>1803</v>
      </c>
      <c r="B908" s="35" t="s">
        <v>1804</v>
      </c>
      <c r="C908" s="10" t="s">
        <v>161</v>
      </c>
      <c r="D908" s="10" t="s">
        <v>137</v>
      </c>
      <c r="E908" s="10" t="s">
        <v>494</v>
      </c>
      <c r="F908" s="10" t="s">
        <v>158</v>
      </c>
      <c r="G908" s="32" t="str">
        <f t="shared" si="67"/>
        <v>5.35</v>
      </c>
      <c r="H908" s="32" t="str">
        <f t="shared" si="68"/>
        <v>5.35.40</v>
      </c>
      <c r="I908" s="32" t="str">
        <f>VLOOKUP(C908,Hovedkonto!$C$2:$E$11,3,FALSE)</f>
        <v>Sociale opgaver og beskæftigelse</v>
      </c>
      <c r="J908" s="32" t="str">
        <f>VLOOKUP(G908,Hovedfunktion!$E$2:$G$93,3,FALSE)</f>
        <v xml:space="preserve">RÅDGIVNING </v>
      </c>
      <c r="K908" s="32" t="str">
        <f>VLOOKUP(H908,Funktion!$G$2:$J$435,4,FALSE)</f>
        <v>Rådgivning og rådgivningsinstitutioner</v>
      </c>
      <c r="L908" s="32" t="str">
        <f>VLOOKUP(F908,Dranst!$C$2:$D$10,2,FALSE)</f>
        <v>Statsrefusion</v>
      </c>
      <c r="M908" s="10" t="s">
        <v>1136</v>
      </c>
      <c r="N908" s="3" t="s">
        <v>685</v>
      </c>
    </row>
    <row r="909" spans="1:14" ht="12" x14ac:dyDescent="0.25">
      <c r="A909" s="35" t="s">
        <v>1803</v>
      </c>
      <c r="B909" s="35" t="s">
        <v>1804</v>
      </c>
      <c r="C909" s="10" t="s">
        <v>161</v>
      </c>
      <c r="D909" s="10" t="s">
        <v>137</v>
      </c>
      <c r="E909" s="10" t="s">
        <v>494</v>
      </c>
      <c r="F909" s="10" t="s">
        <v>158</v>
      </c>
      <c r="G909" s="32" t="str">
        <f t="shared" si="67"/>
        <v>5.35</v>
      </c>
      <c r="H909" s="32" t="str">
        <f t="shared" si="68"/>
        <v>5.35.40</v>
      </c>
      <c r="I909" s="32" t="str">
        <f>VLOOKUP(C909,Hovedkonto!$C$2:$E$11,3,FALSE)</f>
        <v>Sociale opgaver og beskæftigelse</v>
      </c>
      <c r="J909" s="32" t="str">
        <f>VLOOKUP(G909,Hovedfunktion!$E$2:$G$93,3,FALSE)</f>
        <v xml:space="preserve">RÅDGIVNING </v>
      </c>
      <c r="K909" s="32" t="str">
        <f>VLOOKUP(H909,Funktion!$G$2:$J$435,4,FALSE)</f>
        <v>Rådgivning og rådgivningsinstitutioner</v>
      </c>
      <c r="L909" s="32" t="str">
        <f>VLOOKUP(F909,Dranst!$C$2:$D$10,2,FALSE)</f>
        <v>Statsrefusion</v>
      </c>
      <c r="M909" s="10" t="s">
        <v>1138</v>
      </c>
      <c r="N909" s="3" t="s">
        <v>1534</v>
      </c>
    </row>
    <row r="910" spans="1:14" ht="12" x14ac:dyDescent="0.25">
      <c r="A910" s="35" t="s">
        <v>1803</v>
      </c>
      <c r="B910" s="35" t="s">
        <v>1804</v>
      </c>
      <c r="C910" s="10" t="s">
        <v>161</v>
      </c>
      <c r="D910" s="10" t="s">
        <v>137</v>
      </c>
      <c r="E910" s="10" t="s">
        <v>494</v>
      </c>
      <c r="F910" s="10" t="s">
        <v>159</v>
      </c>
      <c r="G910" s="32" t="str">
        <f t="shared" si="67"/>
        <v>5.35</v>
      </c>
      <c r="H910" s="32" t="str">
        <f t="shared" si="68"/>
        <v>5.35.40</v>
      </c>
      <c r="I910" s="32" t="str">
        <f>VLOOKUP(C910,Hovedkonto!$C$2:$E$11,3,FALSE)</f>
        <v>Sociale opgaver og beskæftigelse</v>
      </c>
      <c r="J910" s="32" t="str">
        <f>VLOOKUP(G910,Hovedfunktion!$E$2:$G$93,3,FALSE)</f>
        <v xml:space="preserve">RÅDGIVNING </v>
      </c>
      <c r="K910" s="32" t="str">
        <f>VLOOKUP(H910,Funktion!$G$2:$J$435,4,FALSE)</f>
        <v>Rådgivning og rådgivningsinstitutioner</v>
      </c>
      <c r="L910" s="32" t="str">
        <f>VLOOKUP(F910,Dranst!$C$2:$D$10,2,FALSE)</f>
        <v>Anlæg</v>
      </c>
      <c r="M910" s="10" t="s">
        <v>1136</v>
      </c>
      <c r="N910" s="3" t="str">
        <f>IF(M910="001","Anlægstilskud", IF(M910="010","Køb/salg af jord",  IF(M910="015","Køb/salg af bygninger", "Uforvent grupperingskode")))</f>
        <v>Anlægstilskud</v>
      </c>
    </row>
    <row r="911" spans="1:14" ht="12" x14ac:dyDescent="0.25">
      <c r="A911" s="35" t="s">
        <v>1803</v>
      </c>
      <c r="B911" s="35" t="s">
        <v>1804</v>
      </c>
      <c r="C911" s="10" t="s">
        <v>161</v>
      </c>
      <c r="D911" s="10" t="s">
        <v>137</v>
      </c>
      <c r="E911" s="10" t="s">
        <v>494</v>
      </c>
      <c r="F911" s="10" t="s">
        <v>159</v>
      </c>
      <c r="G911" s="32" t="str">
        <f t="shared" si="67"/>
        <v>5.35</v>
      </c>
      <c r="H911" s="32" t="str">
        <f t="shared" si="68"/>
        <v>5.35.40</v>
      </c>
      <c r="I911" s="32" t="str">
        <f>VLOOKUP(C911,Hovedkonto!$C$2:$E$11,3,FALSE)</f>
        <v>Sociale opgaver og beskæftigelse</v>
      </c>
      <c r="J911" s="32" t="str">
        <f>VLOOKUP(G911,Hovedfunktion!$E$2:$G$93,3,FALSE)</f>
        <v xml:space="preserve">RÅDGIVNING </v>
      </c>
      <c r="K911" s="32" t="str">
        <f>VLOOKUP(H911,Funktion!$G$2:$J$435,4,FALSE)</f>
        <v>Rådgivning og rådgivningsinstitutioner</v>
      </c>
      <c r="L911" s="32" t="str">
        <f>VLOOKUP(F911,Dranst!$C$2:$D$10,2,FALSE)</f>
        <v>Anlæg</v>
      </c>
      <c r="M911" s="10" t="s">
        <v>1137</v>
      </c>
      <c r="N911" s="3" t="str">
        <f>IF(M911="001","Anlægstilskud", IF(M911="010","Køb/salg af jord",  IF(M911="015","Køb/salg af bygninger", "Uforvent grupperingskode")))</f>
        <v>Køb/salg af jord</v>
      </c>
    </row>
    <row r="912" spans="1:14" ht="12" x14ac:dyDescent="0.25">
      <c r="A912" s="35" t="s">
        <v>1803</v>
      </c>
      <c r="B912" s="35" t="s">
        <v>1804</v>
      </c>
      <c r="C912" s="10" t="s">
        <v>161</v>
      </c>
      <c r="D912" s="10" t="s">
        <v>137</v>
      </c>
      <c r="E912" s="10" t="s">
        <v>494</v>
      </c>
      <c r="F912" s="10" t="s">
        <v>159</v>
      </c>
      <c r="G912" s="32" t="str">
        <f t="shared" si="67"/>
        <v>5.35</v>
      </c>
      <c r="H912" s="32" t="str">
        <f t="shared" si="68"/>
        <v>5.35.40</v>
      </c>
      <c r="I912" s="32" t="str">
        <f>VLOOKUP(C912,Hovedkonto!$C$2:$E$11,3,FALSE)</f>
        <v>Sociale opgaver og beskæftigelse</v>
      </c>
      <c r="J912" s="32" t="str">
        <f>VLOOKUP(G912,Hovedfunktion!$E$2:$G$93,3,FALSE)</f>
        <v xml:space="preserve">RÅDGIVNING </v>
      </c>
      <c r="K912" s="32" t="str">
        <f>VLOOKUP(H912,Funktion!$G$2:$J$435,4,FALSE)</f>
        <v>Rådgivning og rådgivningsinstitutioner</v>
      </c>
      <c r="L912" s="32" t="str">
        <f>VLOOKUP(F912,Dranst!$C$2:$D$10,2,FALSE)</f>
        <v>Anlæg</v>
      </c>
      <c r="M912" s="10" t="s">
        <v>16</v>
      </c>
      <c r="N912" s="3" t="str">
        <f>IF(M912="001","Anlægstilskud", IF(M912="010","Køb/salg af jord",  IF(M912="015","Køb/salg af bygninger", "Uforvent grupperingskode")))</f>
        <v>Køb/salg af bygninger</v>
      </c>
    </row>
    <row r="913" spans="1:14" ht="24" x14ac:dyDescent="0.25">
      <c r="A913" s="35" t="s">
        <v>1841</v>
      </c>
      <c r="B913" s="35" t="s">
        <v>1804</v>
      </c>
      <c r="C913" s="10" t="s">
        <v>161</v>
      </c>
      <c r="D913" s="10" t="s">
        <v>138</v>
      </c>
      <c r="E913" s="10" t="s">
        <v>138</v>
      </c>
      <c r="F913" s="10" t="s">
        <v>157</v>
      </c>
      <c r="G913" s="32" t="str">
        <f t="shared" si="67"/>
        <v>5.38</v>
      </c>
      <c r="H913" s="32" t="str">
        <f t="shared" si="68"/>
        <v>5.38.38</v>
      </c>
      <c r="I913" s="32" t="str">
        <f>VLOOKUP(C913,Hovedkonto!$C$2:$E$11,3,FALSE)</f>
        <v>Sociale opgaver og beskæftigelse</v>
      </c>
      <c r="J913" s="32" t="str">
        <f>VLOOKUP(G913,Hovedfunktion!$E$2:$G$93,3,FALSE)</f>
        <v xml:space="preserve">TILBUD TIL VOKSNE MED SÆRLIGE BEHOV </v>
      </c>
      <c r="K913" s="32" t="str">
        <f>VLOOKUP(H913,Funktion!$G$2:$J$435,4,FALSE)</f>
        <v>Personlig og praktisk hjælp og madservice til personer med handicap (frit valg)</v>
      </c>
      <c r="L913" s="32" t="str">
        <f>VLOOKUP(F913,Dranst!$C$2:$D$10,2,FALSE)</f>
        <v>Drift</v>
      </c>
      <c r="M913" s="10" t="s">
        <v>1136</v>
      </c>
      <c r="N913" s="3" t="s">
        <v>1903</v>
      </c>
    </row>
    <row r="914" spans="1:14" ht="24" x14ac:dyDescent="0.25">
      <c r="A914" s="35" t="s">
        <v>1841</v>
      </c>
      <c r="B914" s="35" t="s">
        <v>1804</v>
      </c>
      <c r="C914" s="10" t="s">
        <v>161</v>
      </c>
      <c r="D914" s="10" t="s">
        <v>138</v>
      </c>
      <c r="E914" s="10" t="s">
        <v>138</v>
      </c>
      <c r="F914" s="10" t="s">
        <v>157</v>
      </c>
      <c r="G914" s="32" t="str">
        <f t="shared" si="67"/>
        <v>5.38</v>
      </c>
      <c r="H914" s="32" t="str">
        <f t="shared" si="68"/>
        <v>5.38.38</v>
      </c>
      <c r="I914" s="32" t="str">
        <f>VLOOKUP(C914,Hovedkonto!$C$2:$E$11,3,FALSE)</f>
        <v>Sociale opgaver og beskæftigelse</v>
      </c>
      <c r="J914" s="32" t="str">
        <f>VLOOKUP(G914,Hovedfunktion!$E$2:$G$93,3,FALSE)</f>
        <v xml:space="preserve">TILBUD TIL VOKSNE MED SÆRLIGE BEHOV </v>
      </c>
      <c r="K914" s="32" t="str">
        <f>VLOOKUP(H914,Funktion!$G$2:$J$435,4,FALSE)</f>
        <v>Personlig og praktisk hjælp og madservice til personer med handicap (frit valg)</v>
      </c>
      <c r="L914" s="32" t="str">
        <f>VLOOKUP(F914,Dranst!$C$2:$D$10,2,FALSE)</f>
        <v>Drift</v>
      </c>
      <c r="M914" s="10" t="s">
        <v>1138</v>
      </c>
      <c r="N914" s="3" t="s">
        <v>1904</v>
      </c>
    </row>
    <row r="915" spans="1:14" ht="24" x14ac:dyDescent="0.25">
      <c r="A915" s="35" t="s">
        <v>1841</v>
      </c>
      <c r="B915" s="35" t="s">
        <v>1804</v>
      </c>
      <c r="C915" s="10" t="s">
        <v>161</v>
      </c>
      <c r="D915" s="10" t="s">
        <v>138</v>
      </c>
      <c r="E915" s="10" t="s">
        <v>138</v>
      </c>
      <c r="F915" s="10" t="s">
        <v>157</v>
      </c>
      <c r="G915" s="32" t="str">
        <f t="shared" si="67"/>
        <v>5.38</v>
      </c>
      <c r="H915" s="32" t="str">
        <f t="shared" si="68"/>
        <v>5.38.38</v>
      </c>
      <c r="I915" s="32" t="str">
        <f>VLOOKUP(C915,Hovedkonto!$C$2:$E$11,3,FALSE)</f>
        <v>Sociale opgaver og beskæftigelse</v>
      </c>
      <c r="J915" s="32" t="str">
        <f>VLOOKUP(G915,Hovedfunktion!$E$2:$G$93,3,FALSE)</f>
        <v xml:space="preserve">TILBUD TIL VOKSNE MED SÆRLIGE BEHOV </v>
      </c>
      <c r="K915" s="32" t="str">
        <f>VLOOKUP(H915,Funktion!$G$2:$J$435,4,FALSE)</f>
        <v>Personlig og praktisk hjælp og madservice til personer med handicap (frit valg)</v>
      </c>
      <c r="L915" s="32" t="str">
        <f>VLOOKUP(F915,Dranst!$C$2:$D$10,2,FALSE)</f>
        <v>Drift</v>
      </c>
      <c r="M915" s="10" t="s">
        <v>1140</v>
      </c>
      <c r="N915" s="3" t="s">
        <v>1874</v>
      </c>
    </row>
    <row r="916" spans="1:14" ht="24" x14ac:dyDescent="0.25">
      <c r="A916" s="35" t="s">
        <v>1841</v>
      </c>
      <c r="B916" s="35" t="s">
        <v>1804</v>
      </c>
      <c r="C916" s="10" t="s">
        <v>161</v>
      </c>
      <c r="D916" s="10" t="s">
        <v>138</v>
      </c>
      <c r="E916" s="10" t="s">
        <v>138</v>
      </c>
      <c r="F916" s="10" t="s">
        <v>157</v>
      </c>
      <c r="G916" s="32" t="str">
        <f t="shared" si="67"/>
        <v>5.38</v>
      </c>
      <c r="H916" s="32" t="str">
        <f t="shared" si="68"/>
        <v>5.38.38</v>
      </c>
      <c r="I916" s="32" t="str">
        <f>VLOOKUP(C916,Hovedkonto!$C$2:$E$11,3,FALSE)</f>
        <v>Sociale opgaver og beskæftigelse</v>
      </c>
      <c r="J916" s="32" t="str">
        <f>VLOOKUP(G916,Hovedfunktion!$E$2:$G$93,3,FALSE)</f>
        <v xml:space="preserve">TILBUD TIL VOKSNE MED SÆRLIGE BEHOV </v>
      </c>
      <c r="K916" s="32" t="str">
        <f>VLOOKUP(H916,Funktion!$G$2:$J$435,4,FALSE)</f>
        <v>Personlig og praktisk hjælp og madservice til personer med handicap (frit valg)</v>
      </c>
      <c r="L916" s="32" t="str">
        <f>VLOOKUP(F916,Dranst!$C$2:$D$10,2,FALSE)</f>
        <v>Drift</v>
      </c>
      <c r="M916" s="10">
        <v>200</v>
      </c>
      <c r="N916" s="3" t="s">
        <v>1532</v>
      </c>
    </row>
    <row r="917" spans="1:14" ht="24" x14ac:dyDescent="0.25">
      <c r="A917" s="35" t="s">
        <v>1841</v>
      </c>
      <c r="B917" s="35" t="s">
        <v>1804</v>
      </c>
      <c r="C917" s="10" t="s">
        <v>161</v>
      </c>
      <c r="D917" s="10" t="s">
        <v>138</v>
      </c>
      <c r="E917" s="10" t="s">
        <v>138</v>
      </c>
      <c r="F917" s="10" t="s">
        <v>158</v>
      </c>
      <c r="G917" s="32" t="str">
        <f t="shared" ref="G917:G989" si="69">CONCATENATE(C917,".",D917)</f>
        <v>5.38</v>
      </c>
      <c r="H917" s="32" t="str">
        <f t="shared" ref="H917:H989" si="70">CONCATENATE(C917,".",D917,".",E917)</f>
        <v>5.38.38</v>
      </c>
      <c r="I917" s="32" t="str">
        <f>VLOOKUP(C917,Hovedkonto!$C$2:$E$11,3,FALSE)</f>
        <v>Sociale opgaver og beskæftigelse</v>
      </c>
      <c r="J917" s="32" t="str">
        <f>VLOOKUP(G917,Hovedfunktion!$E$2:$G$93,3,FALSE)</f>
        <v xml:space="preserve">TILBUD TIL VOKSNE MED SÆRLIGE BEHOV </v>
      </c>
      <c r="K917" s="32" t="str">
        <f>VLOOKUP(H917,Funktion!$G$2:$J$435,4,FALSE)</f>
        <v>Personlig og praktisk hjælp og madservice til personer med handicap (frit valg)</v>
      </c>
      <c r="L917" s="32" t="str">
        <f>VLOOKUP(F917,Dranst!$C$2:$D$10,2,FALSE)</f>
        <v>Statsrefusion</v>
      </c>
      <c r="M917" s="10" t="s">
        <v>1138</v>
      </c>
      <c r="N917" s="3" t="s">
        <v>1534</v>
      </c>
    </row>
    <row r="918" spans="1:14" ht="24" x14ac:dyDescent="0.25">
      <c r="A918" s="35" t="s">
        <v>1841</v>
      </c>
      <c r="B918" s="35" t="s">
        <v>1804</v>
      </c>
      <c r="C918" s="10" t="s">
        <v>161</v>
      </c>
      <c r="D918" s="10" t="s">
        <v>138</v>
      </c>
      <c r="E918" s="10" t="s">
        <v>138</v>
      </c>
      <c r="F918" s="10" t="s">
        <v>158</v>
      </c>
      <c r="G918" s="32" t="str">
        <f t="shared" ref="G918" si="71">CONCATENATE(C918,".",D918)</f>
        <v>5.38</v>
      </c>
      <c r="H918" s="32" t="str">
        <f t="shared" ref="H918" si="72">CONCATENATE(C918,".",D918,".",E918)</f>
        <v>5.38.38</v>
      </c>
      <c r="I918" s="32" t="str">
        <f>VLOOKUP(C918,Hovedkonto!$C$2:$E$11,3,FALSE)</f>
        <v>Sociale opgaver og beskæftigelse</v>
      </c>
      <c r="J918" s="32" t="str">
        <f>VLOOKUP(G918,Hovedfunktion!$E$2:$G$93,3,FALSE)</f>
        <v xml:space="preserve">TILBUD TIL VOKSNE MED SÆRLIGE BEHOV </v>
      </c>
      <c r="K918" s="32" t="str">
        <f>VLOOKUP(H918,Funktion!$G$2:$J$435,4,FALSE)</f>
        <v>Personlig og praktisk hjælp og madservice til personer med handicap (frit valg)</v>
      </c>
      <c r="L918" s="32" t="str">
        <f>VLOOKUP(F918,Dranst!$C$2:$D$10,2,FALSE)</f>
        <v>Statsrefusion</v>
      </c>
      <c r="M918" s="10" t="s">
        <v>1139</v>
      </c>
      <c r="N918" s="3" t="s">
        <v>1693</v>
      </c>
    </row>
    <row r="919" spans="1:14" ht="24" x14ac:dyDescent="0.25">
      <c r="A919" s="35" t="s">
        <v>1841</v>
      </c>
      <c r="B919" s="35" t="s">
        <v>1804</v>
      </c>
      <c r="C919" s="10" t="s">
        <v>161</v>
      </c>
      <c r="D919" s="10" t="s">
        <v>138</v>
      </c>
      <c r="E919" s="10" t="s">
        <v>138</v>
      </c>
      <c r="F919" s="10" t="s">
        <v>158</v>
      </c>
      <c r="G919" s="32" t="str">
        <f t="shared" si="69"/>
        <v>5.38</v>
      </c>
      <c r="H919" s="32" t="str">
        <f t="shared" si="70"/>
        <v>5.38.38</v>
      </c>
      <c r="I919" s="32" t="str">
        <f>VLOOKUP(C919,Hovedkonto!$C$2:$E$11,3,FALSE)</f>
        <v>Sociale opgaver og beskæftigelse</v>
      </c>
      <c r="J919" s="32" t="str">
        <f>VLOOKUP(G919,Hovedfunktion!$E$2:$G$93,3,FALSE)</f>
        <v xml:space="preserve">TILBUD TIL VOKSNE MED SÆRLIGE BEHOV </v>
      </c>
      <c r="K919" s="32" t="str">
        <f>VLOOKUP(H919,Funktion!$G$2:$J$435,4,FALSE)</f>
        <v>Personlig og praktisk hjælp og madservice til personer med handicap (frit valg)</v>
      </c>
      <c r="L919" s="32" t="str">
        <f>VLOOKUP(F919,Dranst!$C$2:$D$10,2,FALSE)</f>
        <v>Statsrefusion</v>
      </c>
      <c r="M919" s="10" t="s">
        <v>1147</v>
      </c>
      <c r="N919" s="3" t="s">
        <v>1943</v>
      </c>
    </row>
    <row r="920" spans="1:14" ht="24" x14ac:dyDescent="0.25">
      <c r="A920" s="35" t="s">
        <v>1841</v>
      </c>
      <c r="B920" s="35" t="s">
        <v>1804</v>
      </c>
      <c r="C920" s="10" t="s">
        <v>161</v>
      </c>
      <c r="D920" s="10" t="s">
        <v>138</v>
      </c>
      <c r="E920" s="10" t="s">
        <v>138</v>
      </c>
      <c r="F920" s="10" t="s">
        <v>159</v>
      </c>
      <c r="G920" s="32" t="str">
        <f t="shared" si="69"/>
        <v>5.38</v>
      </c>
      <c r="H920" s="32" t="str">
        <f t="shared" si="70"/>
        <v>5.38.38</v>
      </c>
      <c r="I920" s="32" t="str">
        <f>VLOOKUP(C920,Hovedkonto!$C$2:$E$11,3,FALSE)</f>
        <v>Sociale opgaver og beskæftigelse</v>
      </c>
      <c r="J920" s="32" t="str">
        <f>VLOOKUP(G920,Hovedfunktion!$E$2:$G$93,3,FALSE)</f>
        <v xml:space="preserve">TILBUD TIL VOKSNE MED SÆRLIGE BEHOV </v>
      </c>
      <c r="K920" s="32" t="str">
        <f>VLOOKUP(H920,Funktion!$G$2:$J$435,4,FALSE)</f>
        <v>Personlig og praktisk hjælp og madservice til personer med handicap (frit valg)</v>
      </c>
      <c r="L920" s="32" t="str">
        <f>VLOOKUP(F920,Dranst!$C$2:$D$10,2,FALSE)</f>
        <v>Anlæg</v>
      </c>
      <c r="M920" s="10" t="s">
        <v>1136</v>
      </c>
      <c r="N920" s="3" t="s">
        <v>552</v>
      </c>
    </row>
    <row r="921" spans="1:14" ht="24" x14ac:dyDescent="0.25">
      <c r="A921" s="35" t="s">
        <v>1841</v>
      </c>
      <c r="B921" s="35" t="s">
        <v>1804</v>
      </c>
      <c r="C921" s="10" t="s">
        <v>161</v>
      </c>
      <c r="D921" s="10" t="s">
        <v>138</v>
      </c>
      <c r="E921" s="10" t="s">
        <v>138</v>
      </c>
      <c r="F921" s="10" t="s">
        <v>159</v>
      </c>
      <c r="G921" s="32" t="str">
        <f t="shared" si="69"/>
        <v>5.38</v>
      </c>
      <c r="H921" s="32" t="str">
        <f t="shared" si="70"/>
        <v>5.38.38</v>
      </c>
      <c r="I921" s="32" t="str">
        <f>VLOOKUP(C921,Hovedkonto!$C$2:$E$11,3,FALSE)</f>
        <v>Sociale opgaver og beskæftigelse</v>
      </c>
      <c r="J921" s="32" t="str">
        <f>VLOOKUP(G921,Hovedfunktion!$E$2:$G$93,3,FALSE)</f>
        <v xml:space="preserve">TILBUD TIL VOKSNE MED SÆRLIGE BEHOV </v>
      </c>
      <c r="K921" s="32" t="str">
        <f>VLOOKUP(H921,Funktion!$G$2:$J$435,4,FALSE)</f>
        <v>Personlig og praktisk hjælp og madservice til personer med handicap (frit valg)</v>
      </c>
      <c r="L921" s="32" t="str">
        <f>VLOOKUP(F921,Dranst!$C$2:$D$10,2,FALSE)</f>
        <v>Anlæg</v>
      </c>
      <c r="M921" s="10" t="s">
        <v>1137</v>
      </c>
      <c r="N921" s="3" t="s">
        <v>553</v>
      </c>
    </row>
    <row r="922" spans="1:14" ht="24" x14ac:dyDescent="0.25">
      <c r="A922" s="35" t="s">
        <v>1841</v>
      </c>
      <c r="B922" s="35" t="s">
        <v>1804</v>
      </c>
      <c r="C922" s="10" t="s">
        <v>161</v>
      </c>
      <c r="D922" s="10" t="s">
        <v>138</v>
      </c>
      <c r="E922" s="10" t="s">
        <v>138</v>
      </c>
      <c r="F922" s="10" t="s">
        <v>159</v>
      </c>
      <c r="G922" s="32" t="str">
        <f t="shared" si="69"/>
        <v>5.38</v>
      </c>
      <c r="H922" s="32" t="str">
        <f t="shared" si="70"/>
        <v>5.38.38</v>
      </c>
      <c r="I922" s="32" t="str">
        <f>VLOOKUP(C922,Hovedkonto!$C$2:$E$11,3,FALSE)</f>
        <v>Sociale opgaver og beskæftigelse</v>
      </c>
      <c r="J922" s="32" t="str">
        <f>VLOOKUP(G922,Hovedfunktion!$E$2:$G$93,3,FALSE)</f>
        <v xml:space="preserve">TILBUD TIL VOKSNE MED SÆRLIGE BEHOV </v>
      </c>
      <c r="K922" s="32" t="str">
        <f>VLOOKUP(H922,Funktion!$G$2:$J$435,4,FALSE)</f>
        <v>Personlig og praktisk hjælp og madservice til personer med handicap (frit valg)</v>
      </c>
      <c r="L922" s="32" t="str">
        <f>VLOOKUP(F922,Dranst!$C$2:$D$10,2,FALSE)</f>
        <v>Anlæg</v>
      </c>
      <c r="M922" s="10" t="s">
        <v>16</v>
      </c>
      <c r="N922" s="3" t="str">
        <f>IF(M922="001","Anlægstilskud", IF(M922="010","Køb/salg af jord",  IF(M922="015","Køb/salg af bygninger", "Uforvent grupperingskode")))</f>
        <v>Køb/salg af bygninger</v>
      </c>
    </row>
    <row r="923" spans="1:14" ht="12" x14ac:dyDescent="0.25">
      <c r="A923" s="35" t="s">
        <v>1841</v>
      </c>
      <c r="B923" s="35" t="s">
        <v>1804</v>
      </c>
      <c r="C923" s="10" t="s">
        <v>161</v>
      </c>
      <c r="D923" s="10" t="s">
        <v>138</v>
      </c>
      <c r="E923" s="10" t="s">
        <v>1849</v>
      </c>
      <c r="F923" s="10" t="s">
        <v>157</v>
      </c>
      <c r="G923" s="32" t="str">
        <f t="shared" si="69"/>
        <v>5.38</v>
      </c>
      <c r="H923" s="32" t="str">
        <f t="shared" si="70"/>
        <v>5.38.39</v>
      </c>
      <c r="I923" s="32" t="str">
        <f>VLOOKUP(C923,Hovedkonto!$C$2:$E$11,3,FALSE)</f>
        <v>Sociale opgaver og beskæftigelse</v>
      </c>
      <c r="J923" s="32" t="str">
        <f>VLOOKUP(G923,Hovedfunktion!$E$2:$G$93,3,FALSE)</f>
        <v xml:space="preserve">TILBUD TIL VOKSNE MED SÆRLIGE BEHOV </v>
      </c>
      <c r="K923" s="32" t="str">
        <f>VLOOKUP(H923,Funktion!$G$2:$J$435,4,FALSE)</f>
        <v>Personlig støtte og pasning af personer med handicap mv.</v>
      </c>
      <c r="L923" s="32" t="str">
        <f>VLOOKUP(F923,Dranst!$C$2:$D$10,2,FALSE)</f>
        <v>Drift</v>
      </c>
      <c r="M923" s="10" t="s">
        <v>1136</v>
      </c>
      <c r="N923" s="3" t="s">
        <v>1905</v>
      </c>
    </row>
    <row r="924" spans="1:14" ht="12" x14ac:dyDescent="0.25">
      <c r="A924" s="35" t="s">
        <v>1841</v>
      </c>
      <c r="B924" s="35" t="s">
        <v>1804</v>
      </c>
      <c r="C924" s="10" t="s">
        <v>161</v>
      </c>
      <c r="D924" s="10" t="s">
        <v>138</v>
      </c>
      <c r="E924" s="10" t="s">
        <v>1849</v>
      </c>
      <c r="F924" s="10" t="s">
        <v>157</v>
      </c>
      <c r="G924" s="32" t="str">
        <f t="shared" si="69"/>
        <v>5.38</v>
      </c>
      <c r="H924" s="32" t="str">
        <f t="shared" si="70"/>
        <v>5.38.39</v>
      </c>
      <c r="I924" s="32" t="str">
        <f>VLOOKUP(C924,Hovedkonto!$C$2:$E$11,3,FALSE)</f>
        <v>Sociale opgaver og beskæftigelse</v>
      </c>
      <c r="J924" s="32" t="str">
        <f>VLOOKUP(G924,Hovedfunktion!$E$2:$G$93,3,FALSE)</f>
        <v xml:space="preserve">TILBUD TIL VOKSNE MED SÆRLIGE BEHOV </v>
      </c>
      <c r="K924" s="32" t="str">
        <f>VLOOKUP(H924,Funktion!$G$2:$J$435,4,FALSE)</f>
        <v>Personlig støtte og pasning af personer med handicap mv.</v>
      </c>
      <c r="L924" s="32" t="str">
        <f>VLOOKUP(F924,Dranst!$C$2:$D$10,2,FALSE)</f>
        <v>Drift</v>
      </c>
      <c r="M924" s="10" t="s">
        <v>1138</v>
      </c>
      <c r="N924" s="3" t="s">
        <v>1906</v>
      </c>
    </row>
    <row r="925" spans="1:14" ht="12" x14ac:dyDescent="0.25">
      <c r="A925" s="35" t="s">
        <v>1841</v>
      </c>
      <c r="B925" s="35" t="s">
        <v>1804</v>
      </c>
      <c r="C925" s="10" t="s">
        <v>161</v>
      </c>
      <c r="D925" s="10" t="s">
        <v>138</v>
      </c>
      <c r="E925" s="10" t="s">
        <v>1849</v>
      </c>
      <c r="F925" s="10" t="s">
        <v>157</v>
      </c>
      <c r="G925" s="32" t="str">
        <f t="shared" si="69"/>
        <v>5.38</v>
      </c>
      <c r="H925" s="32" t="str">
        <f t="shared" si="70"/>
        <v>5.38.39</v>
      </c>
      <c r="I925" s="32" t="str">
        <f>VLOOKUP(C925,Hovedkonto!$C$2:$E$11,3,FALSE)</f>
        <v>Sociale opgaver og beskæftigelse</v>
      </c>
      <c r="J925" s="32" t="str">
        <f>VLOOKUP(G925,Hovedfunktion!$E$2:$G$93,3,FALSE)</f>
        <v xml:space="preserve">TILBUD TIL VOKSNE MED SÆRLIGE BEHOV </v>
      </c>
      <c r="K925" s="32" t="str">
        <f>VLOOKUP(H925,Funktion!$G$2:$J$435,4,FALSE)</f>
        <v>Personlig støtte og pasning af personer med handicap mv.</v>
      </c>
      <c r="L925" s="32" t="str">
        <f>VLOOKUP(F925,Dranst!$C$2:$D$10,2,FALSE)</f>
        <v>Drift</v>
      </c>
      <c r="M925" s="10" t="s">
        <v>1139</v>
      </c>
      <c r="N925" s="3" t="s">
        <v>1907</v>
      </c>
    </row>
    <row r="926" spans="1:14" ht="12" x14ac:dyDescent="0.25">
      <c r="A926" s="35" t="s">
        <v>1841</v>
      </c>
      <c r="B926" s="35" t="s">
        <v>1804</v>
      </c>
      <c r="C926" s="10" t="s">
        <v>161</v>
      </c>
      <c r="D926" s="10" t="s">
        <v>138</v>
      </c>
      <c r="E926" s="10" t="s">
        <v>1849</v>
      </c>
      <c r="F926" s="10" t="s">
        <v>157</v>
      </c>
      <c r="G926" s="32" t="str">
        <f t="shared" si="69"/>
        <v>5.38</v>
      </c>
      <c r="H926" s="32" t="str">
        <f t="shared" si="70"/>
        <v>5.38.39</v>
      </c>
      <c r="I926" s="32" t="str">
        <f>VLOOKUP(C926,Hovedkonto!$C$2:$E$11,3,FALSE)</f>
        <v>Sociale opgaver og beskæftigelse</v>
      </c>
      <c r="J926" s="32" t="str">
        <f>VLOOKUP(G926,Hovedfunktion!$E$2:$G$93,3,FALSE)</f>
        <v xml:space="preserve">TILBUD TIL VOKSNE MED SÆRLIGE BEHOV </v>
      </c>
      <c r="K926" s="32" t="str">
        <f>VLOOKUP(H926,Funktion!$G$2:$J$435,4,FALSE)</f>
        <v>Personlig støtte og pasning af personer med handicap mv.</v>
      </c>
      <c r="L926" s="32" t="str">
        <f>VLOOKUP(F926,Dranst!$C$2:$D$10,2,FALSE)</f>
        <v>Drift</v>
      </c>
      <c r="M926" s="10" t="s">
        <v>1142</v>
      </c>
      <c r="N926" s="3" t="s">
        <v>1908</v>
      </c>
    </row>
    <row r="927" spans="1:14" ht="12" x14ac:dyDescent="0.25">
      <c r="A927" s="35" t="s">
        <v>1841</v>
      </c>
      <c r="B927" s="35" t="s">
        <v>1804</v>
      </c>
      <c r="C927" s="10" t="s">
        <v>161</v>
      </c>
      <c r="D927" s="10" t="s">
        <v>138</v>
      </c>
      <c r="E927" s="10" t="s">
        <v>1849</v>
      </c>
      <c r="F927" s="10" t="s">
        <v>157</v>
      </c>
      <c r="G927" s="32" t="str">
        <f t="shared" si="69"/>
        <v>5.38</v>
      </c>
      <c r="H927" s="32" t="str">
        <f t="shared" si="70"/>
        <v>5.38.39</v>
      </c>
      <c r="I927" s="32" t="str">
        <f>VLOOKUP(C927,Hovedkonto!$C$2:$E$11,3,FALSE)</f>
        <v>Sociale opgaver og beskæftigelse</v>
      </c>
      <c r="J927" s="32" t="str">
        <f>VLOOKUP(G927,Hovedfunktion!$E$2:$G$93,3,FALSE)</f>
        <v xml:space="preserve">TILBUD TIL VOKSNE MED SÆRLIGE BEHOV </v>
      </c>
      <c r="K927" s="32" t="str">
        <f>VLOOKUP(H927,Funktion!$G$2:$J$435,4,FALSE)</f>
        <v>Personlig støtte og pasning af personer med handicap mv.</v>
      </c>
      <c r="L927" s="32" t="str">
        <f>VLOOKUP(F927,Dranst!$C$2:$D$10,2,FALSE)</f>
        <v>Drift</v>
      </c>
      <c r="M927" s="10" t="s">
        <v>1144</v>
      </c>
      <c r="N927" s="3" t="s">
        <v>1909</v>
      </c>
    </row>
    <row r="928" spans="1:14" ht="12" x14ac:dyDescent="0.25">
      <c r="A928" s="35" t="s">
        <v>1841</v>
      </c>
      <c r="B928" s="35" t="s">
        <v>1804</v>
      </c>
      <c r="C928" s="10" t="s">
        <v>161</v>
      </c>
      <c r="D928" s="10" t="s">
        <v>138</v>
      </c>
      <c r="E928" s="10" t="s">
        <v>1849</v>
      </c>
      <c r="F928" s="10" t="s">
        <v>157</v>
      </c>
      <c r="G928" s="32" t="str">
        <f t="shared" si="69"/>
        <v>5.38</v>
      </c>
      <c r="H928" s="32" t="str">
        <f t="shared" si="70"/>
        <v>5.38.39</v>
      </c>
      <c r="I928" s="32" t="str">
        <f>VLOOKUP(C928,Hovedkonto!$C$2:$E$11,3,FALSE)</f>
        <v>Sociale opgaver og beskæftigelse</v>
      </c>
      <c r="J928" s="32" t="str">
        <f>VLOOKUP(G928,Hovedfunktion!$E$2:$G$93,3,FALSE)</f>
        <v xml:space="preserve">TILBUD TIL VOKSNE MED SÆRLIGE BEHOV </v>
      </c>
      <c r="K928" s="32" t="str">
        <f>VLOOKUP(H928,Funktion!$G$2:$J$435,4,FALSE)</f>
        <v>Personlig støtte og pasning af personer med handicap mv.</v>
      </c>
      <c r="L928" s="32" t="str">
        <f>VLOOKUP(F928,Dranst!$C$2:$D$10,2,FALSE)</f>
        <v>Drift</v>
      </c>
      <c r="M928" s="10" t="s">
        <v>1145</v>
      </c>
      <c r="N928" s="3" t="s">
        <v>1910</v>
      </c>
    </row>
    <row r="929" spans="1:14" ht="12" x14ac:dyDescent="0.25">
      <c r="A929" s="35" t="s">
        <v>1841</v>
      </c>
      <c r="B929" s="35" t="s">
        <v>1804</v>
      </c>
      <c r="C929" s="10" t="s">
        <v>161</v>
      </c>
      <c r="D929" s="10" t="s">
        <v>138</v>
      </c>
      <c r="E929" s="10" t="s">
        <v>1849</v>
      </c>
      <c r="F929" s="10" t="s">
        <v>157</v>
      </c>
      <c r="G929" s="32" t="str">
        <f t="shared" ref="G929:G931" si="73">CONCATENATE(C929,".",D929)</f>
        <v>5.38</v>
      </c>
      <c r="H929" s="32" t="str">
        <f t="shared" ref="H929:H931" si="74">CONCATENATE(C929,".",D929,".",E929)</f>
        <v>5.38.39</v>
      </c>
      <c r="I929" s="32" t="str">
        <f>VLOOKUP(C929,Hovedkonto!$C$2:$E$11,3,FALSE)</f>
        <v>Sociale opgaver og beskæftigelse</v>
      </c>
      <c r="J929" s="32" t="str">
        <f>VLOOKUP(G929,Hovedfunktion!$E$2:$G$93,3,FALSE)</f>
        <v xml:space="preserve">TILBUD TIL VOKSNE MED SÆRLIGE BEHOV </v>
      </c>
      <c r="K929" s="32" t="str">
        <f>VLOOKUP(H929,Funktion!$G$2:$J$435,4,FALSE)</f>
        <v>Personlig støtte og pasning af personer med handicap mv.</v>
      </c>
      <c r="L929" s="32" t="str">
        <f>VLOOKUP(F929,Dranst!$C$2:$D$10,2,FALSE)</f>
        <v>Drift</v>
      </c>
      <c r="M929" s="10" t="s">
        <v>1146</v>
      </c>
      <c r="N929" s="3" t="s">
        <v>1911</v>
      </c>
    </row>
    <row r="930" spans="1:14" ht="12" x14ac:dyDescent="0.25">
      <c r="A930" s="35" t="s">
        <v>1841</v>
      </c>
      <c r="B930" s="35" t="s">
        <v>1804</v>
      </c>
      <c r="C930" s="10" t="s">
        <v>161</v>
      </c>
      <c r="D930" s="10" t="s">
        <v>138</v>
      </c>
      <c r="E930" s="10" t="s">
        <v>1849</v>
      </c>
      <c r="F930" s="10" t="s">
        <v>157</v>
      </c>
      <c r="G930" s="32" t="str">
        <f t="shared" si="73"/>
        <v>5.38</v>
      </c>
      <c r="H930" s="32" t="str">
        <f t="shared" si="74"/>
        <v>5.38.39</v>
      </c>
      <c r="I930" s="32" t="str">
        <f>VLOOKUP(C930,Hovedkonto!$C$2:$E$11,3,FALSE)</f>
        <v>Sociale opgaver og beskæftigelse</v>
      </c>
      <c r="J930" s="32" t="str">
        <f>VLOOKUP(G930,Hovedfunktion!$E$2:$G$93,3,FALSE)</f>
        <v xml:space="preserve">TILBUD TIL VOKSNE MED SÆRLIGE BEHOV </v>
      </c>
      <c r="K930" s="32" t="str">
        <f>VLOOKUP(H930,Funktion!$G$2:$J$435,4,FALSE)</f>
        <v>Personlig støtte og pasning af personer med handicap mv.</v>
      </c>
      <c r="L930" s="32" t="str">
        <f>VLOOKUP(F930,Dranst!$C$2:$D$10,2,FALSE)</f>
        <v>Drift</v>
      </c>
      <c r="M930" s="10" t="s">
        <v>1147</v>
      </c>
      <c r="N930" s="3" t="s">
        <v>1912</v>
      </c>
    </row>
    <row r="931" spans="1:14" ht="12" x14ac:dyDescent="0.25">
      <c r="A931" s="35" t="s">
        <v>1841</v>
      </c>
      <c r="B931" s="35" t="s">
        <v>1804</v>
      </c>
      <c r="C931" s="10" t="s">
        <v>161</v>
      </c>
      <c r="D931" s="10" t="s">
        <v>138</v>
      </c>
      <c r="E931" s="10" t="s">
        <v>1849</v>
      </c>
      <c r="F931" s="10" t="s">
        <v>157</v>
      </c>
      <c r="G931" s="32" t="str">
        <f t="shared" si="73"/>
        <v>5.38</v>
      </c>
      <c r="H931" s="32" t="str">
        <f t="shared" si="74"/>
        <v>5.38.39</v>
      </c>
      <c r="I931" s="32" t="str">
        <f>VLOOKUP(C931,Hovedkonto!$C$2:$E$11,3,FALSE)</f>
        <v>Sociale opgaver og beskæftigelse</v>
      </c>
      <c r="J931" s="32" t="str">
        <f>VLOOKUP(G931,Hovedfunktion!$E$2:$G$93,3,FALSE)</f>
        <v xml:space="preserve">TILBUD TIL VOKSNE MED SÆRLIGE BEHOV </v>
      </c>
      <c r="K931" s="32" t="str">
        <f>VLOOKUP(H931,Funktion!$G$2:$J$435,4,FALSE)</f>
        <v>Personlig støtte og pasning af personer med handicap mv.</v>
      </c>
      <c r="L931" s="32" t="str">
        <f>VLOOKUP(F931,Dranst!$C$2:$D$10,2,FALSE)</f>
        <v>Drift</v>
      </c>
      <c r="M931" s="10" t="s">
        <v>1137</v>
      </c>
      <c r="N931" s="3" t="s">
        <v>1913</v>
      </c>
    </row>
    <row r="932" spans="1:14" ht="12" x14ac:dyDescent="0.25">
      <c r="A932" s="35" t="s">
        <v>1841</v>
      </c>
      <c r="B932" s="35" t="s">
        <v>1804</v>
      </c>
      <c r="C932" s="10" t="s">
        <v>161</v>
      </c>
      <c r="D932" s="10" t="s">
        <v>138</v>
      </c>
      <c r="E932" s="10" t="s">
        <v>1849</v>
      </c>
      <c r="F932" s="10" t="s">
        <v>157</v>
      </c>
      <c r="G932" s="32" t="str">
        <f t="shared" si="69"/>
        <v>5.38</v>
      </c>
      <c r="H932" s="32" t="str">
        <f t="shared" si="70"/>
        <v>5.38.39</v>
      </c>
      <c r="I932" s="32" t="str">
        <f>VLOOKUP(C932,Hovedkonto!$C$2:$E$11,3,FALSE)</f>
        <v>Sociale opgaver og beskæftigelse</v>
      </c>
      <c r="J932" s="32" t="str">
        <f>VLOOKUP(G932,Hovedfunktion!$E$2:$G$93,3,FALSE)</f>
        <v xml:space="preserve">TILBUD TIL VOKSNE MED SÆRLIGE BEHOV </v>
      </c>
      <c r="K932" s="32" t="str">
        <f>VLOOKUP(H932,Funktion!$G$2:$J$435,4,FALSE)</f>
        <v>Personlig støtte og pasning af personer med handicap mv.</v>
      </c>
      <c r="L932" s="32" t="str">
        <f>VLOOKUP(F932,Dranst!$C$2:$D$10,2,FALSE)</f>
        <v>Drift</v>
      </c>
      <c r="M932" s="10" t="s">
        <v>1149</v>
      </c>
      <c r="N932" s="3" t="s">
        <v>1949</v>
      </c>
    </row>
    <row r="933" spans="1:14" ht="12" x14ac:dyDescent="0.25">
      <c r="A933" s="35" t="s">
        <v>1841</v>
      </c>
      <c r="B933" s="35" t="s">
        <v>1804</v>
      </c>
      <c r="C933" s="10" t="s">
        <v>161</v>
      </c>
      <c r="D933" s="10" t="s">
        <v>138</v>
      </c>
      <c r="E933" s="10" t="s">
        <v>1849</v>
      </c>
      <c r="F933" s="10" t="s">
        <v>157</v>
      </c>
      <c r="G933" s="32" t="str">
        <f t="shared" si="69"/>
        <v>5.38</v>
      </c>
      <c r="H933" s="32" t="str">
        <f t="shared" si="70"/>
        <v>5.38.39</v>
      </c>
      <c r="I933" s="32" t="str">
        <f>VLOOKUP(C933,Hovedkonto!$C$2:$E$11,3,FALSE)</f>
        <v>Sociale opgaver og beskæftigelse</v>
      </c>
      <c r="J933" s="32" t="str">
        <f>VLOOKUP(G933,Hovedfunktion!$E$2:$G$93,3,FALSE)</f>
        <v xml:space="preserve">TILBUD TIL VOKSNE MED SÆRLIGE BEHOV </v>
      </c>
      <c r="K933" s="32" t="str">
        <f>VLOOKUP(H933,Funktion!$G$2:$J$435,4,FALSE)</f>
        <v>Personlig støtte og pasning af personer med handicap mv.</v>
      </c>
      <c r="L933" s="32" t="str">
        <f>VLOOKUP(F933,Dranst!$C$2:$D$10,2,FALSE)</f>
        <v>Drift</v>
      </c>
      <c r="M933" s="10" t="s">
        <v>1150</v>
      </c>
      <c r="N933" s="3" t="s">
        <v>1950</v>
      </c>
    </row>
    <row r="934" spans="1:14" ht="12" x14ac:dyDescent="0.25">
      <c r="A934" s="35" t="s">
        <v>1841</v>
      </c>
      <c r="B934" s="35" t="s">
        <v>1804</v>
      </c>
      <c r="C934" s="10" t="s">
        <v>161</v>
      </c>
      <c r="D934" s="10" t="s">
        <v>138</v>
      </c>
      <c r="E934" s="10" t="s">
        <v>1849</v>
      </c>
      <c r="F934" s="10" t="s">
        <v>157</v>
      </c>
      <c r="G934" s="32" t="str">
        <f t="shared" si="69"/>
        <v>5.38</v>
      </c>
      <c r="H934" s="32" t="str">
        <f t="shared" si="70"/>
        <v>5.38.39</v>
      </c>
      <c r="I934" s="32" t="str">
        <f>VLOOKUP(C934,Hovedkonto!$C$2:$E$11,3,FALSE)</f>
        <v>Sociale opgaver og beskæftigelse</v>
      </c>
      <c r="J934" s="32" t="str">
        <f>VLOOKUP(G934,Hovedfunktion!$E$2:$G$93,3,FALSE)</f>
        <v xml:space="preserve">TILBUD TIL VOKSNE MED SÆRLIGE BEHOV </v>
      </c>
      <c r="K934" s="32" t="str">
        <f>VLOOKUP(H934,Funktion!$G$2:$J$435,4,FALSE)</f>
        <v>Personlig støtte og pasning af personer med handicap mv.</v>
      </c>
      <c r="L934" s="32" t="str">
        <f>VLOOKUP(F934,Dranst!$C$2:$D$10,2,FALSE)</f>
        <v>Drift</v>
      </c>
      <c r="M934" s="10" t="s">
        <v>1151</v>
      </c>
      <c r="N934" s="3" t="s">
        <v>1951</v>
      </c>
    </row>
    <row r="935" spans="1:14" ht="12" x14ac:dyDescent="0.25">
      <c r="A935" s="35" t="s">
        <v>1841</v>
      </c>
      <c r="B935" s="35" t="s">
        <v>1804</v>
      </c>
      <c r="C935" s="10" t="s">
        <v>161</v>
      </c>
      <c r="D935" s="10" t="s">
        <v>138</v>
      </c>
      <c r="E935" s="10" t="s">
        <v>1849</v>
      </c>
      <c r="F935" s="10" t="s">
        <v>157</v>
      </c>
      <c r="G935" s="32" t="str">
        <f t="shared" si="69"/>
        <v>5.38</v>
      </c>
      <c r="H935" s="32" t="str">
        <f t="shared" si="70"/>
        <v>5.38.39</v>
      </c>
      <c r="I935" s="32" t="str">
        <f>VLOOKUP(C935,Hovedkonto!$C$2:$E$11,3,FALSE)</f>
        <v>Sociale opgaver og beskæftigelse</v>
      </c>
      <c r="J935" s="32" t="str">
        <f>VLOOKUP(G935,Hovedfunktion!$E$2:$G$93,3,FALSE)</f>
        <v xml:space="preserve">TILBUD TIL VOKSNE MED SÆRLIGE BEHOV </v>
      </c>
      <c r="K935" s="32" t="str">
        <f>VLOOKUP(H935,Funktion!$G$2:$J$435,4,FALSE)</f>
        <v>Personlig støtte og pasning af personer med handicap mv.</v>
      </c>
      <c r="L935" s="32" t="str">
        <f>VLOOKUP(F935,Dranst!$C$2:$D$10,2,FALSE)</f>
        <v>Drift</v>
      </c>
      <c r="M935" s="10">
        <v>200</v>
      </c>
      <c r="N935" s="3" t="s">
        <v>1532</v>
      </c>
    </row>
    <row r="936" spans="1:14" ht="12" x14ac:dyDescent="0.25">
      <c r="A936" s="35" t="s">
        <v>1841</v>
      </c>
      <c r="B936" s="35" t="s">
        <v>1804</v>
      </c>
      <c r="C936" s="10" t="s">
        <v>161</v>
      </c>
      <c r="D936" s="10" t="s">
        <v>138</v>
      </c>
      <c r="E936" s="10" t="s">
        <v>1849</v>
      </c>
      <c r="F936" s="10" t="s">
        <v>158</v>
      </c>
      <c r="G936" s="32" t="str">
        <f t="shared" ref="G936:G937" si="75">CONCATENATE(C936,".",D936)</f>
        <v>5.38</v>
      </c>
      <c r="H936" s="32" t="str">
        <f t="shared" ref="H936:H937" si="76">CONCATENATE(C936,".",D936,".",E936)</f>
        <v>5.38.39</v>
      </c>
      <c r="I936" s="32" t="str">
        <f>VLOOKUP(C936,Hovedkonto!$C$2:$E$11,3,FALSE)</f>
        <v>Sociale opgaver og beskæftigelse</v>
      </c>
      <c r="J936" s="32" t="str">
        <f>VLOOKUP(G936,Hovedfunktion!$E$2:$G$93,3,FALSE)</f>
        <v xml:space="preserve">TILBUD TIL VOKSNE MED SÆRLIGE BEHOV </v>
      </c>
      <c r="K936" s="32" t="str">
        <f>VLOOKUP(H936,Funktion!$G$2:$J$435,4,FALSE)</f>
        <v>Personlig støtte og pasning af personer med handicap mv.</v>
      </c>
      <c r="L936" s="32" t="str">
        <f>VLOOKUP(F936,Dranst!$C$2:$D$10,2,FALSE)</f>
        <v>Statsrefusion</v>
      </c>
      <c r="M936" s="10" t="s">
        <v>1138</v>
      </c>
      <c r="N936" s="3" t="s">
        <v>1914</v>
      </c>
    </row>
    <row r="937" spans="1:14" ht="12" x14ac:dyDescent="0.25">
      <c r="A937" s="35" t="s">
        <v>1841</v>
      </c>
      <c r="B937" s="35" t="s">
        <v>1804</v>
      </c>
      <c r="C937" s="10" t="s">
        <v>161</v>
      </c>
      <c r="D937" s="10" t="s">
        <v>138</v>
      </c>
      <c r="E937" s="10" t="s">
        <v>1849</v>
      </c>
      <c r="F937" s="10" t="s">
        <v>158</v>
      </c>
      <c r="G937" s="32" t="str">
        <f t="shared" si="75"/>
        <v>5.38</v>
      </c>
      <c r="H937" s="32" t="str">
        <f t="shared" si="76"/>
        <v>5.38.39</v>
      </c>
      <c r="I937" s="32" t="str">
        <f>VLOOKUP(C937,Hovedkonto!$C$2:$E$11,3,FALSE)</f>
        <v>Sociale opgaver og beskæftigelse</v>
      </c>
      <c r="J937" s="32" t="str">
        <f>VLOOKUP(G937,Hovedfunktion!$E$2:$G$93,3,FALSE)</f>
        <v xml:space="preserve">TILBUD TIL VOKSNE MED SÆRLIGE BEHOV </v>
      </c>
      <c r="K937" s="32" t="str">
        <f>VLOOKUP(H937,Funktion!$G$2:$J$435,4,FALSE)</f>
        <v>Personlig støtte og pasning af personer med handicap mv.</v>
      </c>
      <c r="L937" s="32" t="str">
        <f>VLOOKUP(F937,Dranst!$C$2:$D$10,2,FALSE)</f>
        <v>Statsrefusion</v>
      </c>
      <c r="M937" s="10" t="s">
        <v>1139</v>
      </c>
      <c r="N937" s="3" t="s">
        <v>1693</v>
      </c>
    </row>
    <row r="938" spans="1:14" ht="12" x14ac:dyDescent="0.25">
      <c r="A938" s="35" t="s">
        <v>1841</v>
      </c>
      <c r="B938" s="35" t="s">
        <v>1804</v>
      </c>
      <c r="C938" s="10" t="s">
        <v>161</v>
      </c>
      <c r="D938" s="10" t="s">
        <v>138</v>
      </c>
      <c r="E938" s="10" t="s">
        <v>1849</v>
      </c>
      <c r="F938" s="10" t="s">
        <v>158</v>
      </c>
      <c r="G938" s="32" t="str">
        <f t="shared" si="69"/>
        <v>5.38</v>
      </c>
      <c r="H938" s="32" t="str">
        <f t="shared" si="70"/>
        <v>5.38.39</v>
      </c>
      <c r="I938" s="32" t="str">
        <f>VLOOKUP(C938,Hovedkonto!$C$2:$E$11,3,FALSE)</f>
        <v>Sociale opgaver og beskæftigelse</v>
      </c>
      <c r="J938" s="32" t="str">
        <f>VLOOKUP(G938,Hovedfunktion!$E$2:$G$93,3,FALSE)</f>
        <v xml:space="preserve">TILBUD TIL VOKSNE MED SÆRLIGE BEHOV </v>
      </c>
      <c r="K938" s="32" t="str">
        <f>VLOOKUP(H938,Funktion!$G$2:$J$435,4,FALSE)</f>
        <v>Personlig støtte og pasning af personer med handicap mv.</v>
      </c>
      <c r="L938" s="32" t="str">
        <f>VLOOKUP(F938,Dranst!$C$2:$D$10,2,FALSE)</f>
        <v>Statsrefusion</v>
      </c>
      <c r="M938" s="10" t="s">
        <v>1147</v>
      </c>
      <c r="N938" s="3" t="s">
        <v>1943</v>
      </c>
    </row>
    <row r="939" spans="1:14" ht="12" x14ac:dyDescent="0.25">
      <c r="A939" s="35" t="s">
        <v>1841</v>
      </c>
      <c r="B939" s="35" t="s">
        <v>1804</v>
      </c>
      <c r="C939" s="10" t="s">
        <v>161</v>
      </c>
      <c r="D939" s="10" t="s">
        <v>138</v>
      </c>
      <c r="E939" s="10" t="s">
        <v>1849</v>
      </c>
      <c r="F939" s="10" t="s">
        <v>158</v>
      </c>
      <c r="G939" s="32" t="str">
        <f t="shared" si="69"/>
        <v>5.38</v>
      </c>
      <c r="H939" s="32" t="str">
        <f t="shared" si="70"/>
        <v>5.38.39</v>
      </c>
      <c r="I939" s="32" t="str">
        <f>VLOOKUP(C939,Hovedkonto!$C$2:$E$11,3,FALSE)</f>
        <v>Sociale opgaver og beskæftigelse</v>
      </c>
      <c r="J939" s="32" t="str">
        <f>VLOOKUP(G939,Hovedfunktion!$E$2:$G$93,3,FALSE)</f>
        <v xml:space="preserve">TILBUD TIL VOKSNE MED SÆRLIGE BEHOV </v>
      </c>
      <c r="K939" s="32" t="str">
        <f>VLOOKUP(H939,Funktion!$G$2:$J$435,4,FALSE)</f>
        <v>Personlig støtte og pasning af personer med handicap mv.</v>
      </c>
      <c r="L939" s="32" t="str">
        <f>VLOOKUP(F939,Dranst!$C$2:$D$10,2,FALSE)</f>
        <v>Statsrefusion</v>
      </c>
      <c r="M939" s="10" t="s">
        <v>1148</v>
      </c>
      <c r="N939" s="3" t="s">
        <v>1947</v>
      </c>
    </row>
    <row r="940" spans="1:14" ht="12" x14ac:dyDescent="0.25">
      <c r="A940" s="35" t="s">
        <v>1841</v>
      </c>
      <c r="B940" s="35" t="s">
        <v>1804</v>
      </c>
      <c r="C940" s="10" t="s">
        <v>161</v>
      </c>
      <c r="D940" s="10" t="s">
        <v>138</v>
      </c>
      <c r="E940" s="10" t="s">
        <v>1849</v>
      </c>
      <c r="F940" s="10" t="s">
        <v>159</v>
      </c>
      <c r="G940" s="32" t="str">
        <f t="shared" si="69"/>
        <v>5.38</v>
      </c>
      <c r="H940" s="32" t="str">
        <f t="shared" si="70"/>
        <v>5.38.39</v>
      </c>
      <c r="I940" s="32" t="str">
        <f>VLOOKUP(C940,Hovedkonto!$C$2:$E$11,3,FALSE)</f>
        <v>Sociale opgaver og beskæftigelse</v>
      </c>
      <c r="J940" s="32" t="str">
        <f>VLOOKUP(G940,Hovedfunktion!$E$2:$G$93,3,FALSE)</f>
        <v xml:space="preserve">TILBUD TIL VOKSNE MED SÆRLIGE BEHOV </v>
      </c>
      <c r="K940" s="32" t="str">
        <f>VLOOKUP(H940,Funktion!$G$2:$J$435,4,FALSE)</f>
        <v>Personlig støtte og pasning af personer med handicap mv.</v>
      </c>
      <c r="L940" s="32" t="str">
        <f>VLOOKUP(F940,Dranst!$C$2:$D$10,2,FALSE)</f>
        <v>Anlæg</v>
      </c>
      <c r="M940" s="10" t="s">
        <v>1136</v>
      </c>
      <c r="N940" s="3" t="s">
        <v>552</v>
      </c>
    </row>
    <row r="941" spans="1:14" ht="12" x14ac:dyDescent="0.25">
      <c r="A941" s="35" t="s">
        <v>1841</v>
      </c>
      <c r="B941" s="35" t="s">
        <v>1804</v>
      </c>
      <c r="C941" s="10" t="s">
        <v>161</v>
      </c>
      <c r="D941" s="10" t="s">
        <v>138</v>
      </c>
      <c r="E941" s="10" t="s">
        <v>1849</v>
      </c>
      <c r="F941" s="10" t="s">
        <v>159</v>
      </c>
      <c r="G941" s="32" t="str">
        <f t="shared" si="69"/>
        <v>5.38</v>
      </c>
      <c r="H941" s="32" t="str">
        <f t="shared" si="70"/>
        <v>5.38.39</v>
      </c>
      <c r="I941" s="32" t="str">
        <f>VLOOKUP(C941,Hovedkonto!$C$2:$E$11,3,FALSE)</f>
        <v>Sociale opgaver og beskæftigelse</v>
      </c>
      <c r="J941" s="32" t="str">
        <f>VLOOKUP(G941,Hovedfunktion!$E$2:$G$93,3,FALSE)</f>
        <v xml:space="preserve">TILBUD TIL VOKSNE MED SÆRLIGE BEHOV </v>
      </c>
      <c r="K941" s="32" t="str">
        <f>VLOOKUP(H941,Funktion!$G$2:$J$435,4,FALSE)</f>
        <v>Personlig støtte og pasning af personer med handicap mv.</v>
      </c>
      <c r="L941" s="32" t="str">
        <f>VLOOKUP(F941,Dranst!$C$2:$D$10,2,FALSE)</f>
        <v>Anlæg</v>
      </c>
      <c r="M941" s="10" t="s">
        <v>1137</v>
      </c>
      <c r="N941" s="3" t="s">
        <v>553</v>
      </c>
    </row>
    <row r="942" spans="1:14" ht="12" x14ac:dyDescent="0.25">
      <c r="A942" s="35" t="s">
        <v>1841</v>
      </c>
      <c r="B942" s="35" t="s">
        <v>1804</v>
      </c>
      <c r="C942" s="10" t="s">
        <v>161</v>
      </c>
      <c r="D942" s="10" t="s">
        <v>138</v>
      </c>
      <c r="E942" s="10" t="s">
        <v>1849</v>
      </c>
      <c r="F942" s="10" t="s">
        <v>159</v>
      </c>
      <c r="G942" s="32" t="str">
        <f t="shared" si="69"/>
        <v>5.38</v>
      </c>
      <c r="H942" s="32" t="str">
        <f t="shared" si="70"/>
        <v>5.38.39</v>
      </c>
      <c r="I942" s="32" t="str">
        <f>VLOOKUP(C942,Hovedkonto!$C$2:$E$11,3,FALSE)</f>
        <v>Sociale opgaver og beskæftigelse</v>
      </c>
      <c r="J942" s="32" t="str">
        <f>VLOOKUP(G942,Hovedfunktion!$E$2:$G$93,3,FALSE)</f>
        <v xml:space="preserve">TILBUD TIL VOKSNE MED SÆRLIGE BEHOV </v>
      </c>
      <c r="K942" s="32" t="str">
        <f>VLOOKUP(H942,Funktion!$G$2:$J$435,4,FALSE)</f>
        <v>Personlig støtte og pasning af personer med handicap mv.</v>
      </c>
      <c r="L942" s="32" t="str">
        <f>VLOOKUP(F942,Dranst!$C$2:$D$10,2,FALSE)</f>
        <v>Anlæg</v>
      </c>
      <c r="M942" s="10" t="s">
        <v>16</v>
      </c>
      <c r="N942" s="3" t="str">
        <f>IF(M942="001","Anlægstilskud", IF(M942="010","Køb/salg af jord",  IF(M942="015","Køb/salg af bygninger", "Uforvent grupperingskode")))</f>
        <v>Køb/salg af bygninger</v>
      </c>
    </row>
    <row r="943" spans="1:14" ht="12" x14ac:dyDescent="0.25">
      <c r="A943" s="35" t="s">
        <v>1841</v>
      </c>
      <c r="B943" s="35" t="s">
        <v>1804</v>
      </c>
      <c r="C943" s="10" t="s">
        <v>161</v>
      </c>
      <c r="D943" s="10" t="s">
        <v>138</v>
      </c>
      <c r="E943" s="10" t="s">
        <v>494</v>
      </c>
      <c r="F943" s="10" t="s">
        <v>157</v>
      </c>
      <c r="G943" s="32" t="str">
        <f t="shared" si="69"/>
        <v>5.38</v>
      </c>
      <c r="H943" s="32" t="str">
        <f t="shared" si="70"/>
        <v>5.38.40</v>
      </c>
      <c r="I943" s="32" t="str">
        <f>VLOOKUP(C943,Hovedkonto!$C$2:$E$11,3,FALSE)</f>
        <v>Sociale opgaver og beskæftigelse</v>
      </c>
      <c r="J943" s="32" t="str">
        <f>VLOOKUP(G943,Hovedfunktion!$E$2:$G$93,3,FALSE)</f>
        <v xml:space="preserve">TILBUD TIL VOKSNE MED SÆRLIGE BEHOV </v>
      </c>
      <c r="K943" s="32" t="str">
        <f>VLOOKUP(H943,Funktion!$G$2:$J$435,4,FALSE)</f>
        <v>Rådgivning og rådgivningsinstitutioner</v>
      </c>
      <c r="L943" s="32" t="str">
        <f>VLOOKUP(F943,Dranst!$C$2:$D$10,2,FALSE)</f>
        <v>Drift</v>
      </c>
      <c r="M943" s="10">
        <v>200</v>
      </c>
      <c r="N943" s="3" t="s">
        <v>1532</v>
      </c>
    </row>
    <row r="944" spans="1:14" ht="12" x14ac:dyDescent="0.25">
      <c r="A944" s="35" t="s">
        <v>1841</v>
      </c>
      <c r="B944" s="35" t="s">
        <v>1804</v>
      </c>
      <c r="C944" s="10" t="s">
        <v>161</v>
      </c>
      <c r="D944" s="10" t="s">
        <v>138</v>
      </c>
      <c r="E944" s="10" t="s">
        <v>494</v>
      </c>
      <c r="F944" s="10" t="s">
        <v>158</v>
      </c>
      <c r="G944" s="32" t="str">
        <f t="shared" ref="G944" si="77">CONCATENATE(C944,".",D944)</f>
        <v>5.38</v>
      </c>
      <c r="H944" s="32" t="str">
        <f t="shared" ref="H944" si="78">CONCATENATE(C944,".",D944,".",E944)</f>
        <v>5.38.40</v>
      </c>
      <c r="I944" s="32" t="str">
        <f>VLOOKUP(C944,Hovedkonto!$C$2:$E$11,3,FALSE)</f>
        <v>Sociale opgaver og beskæftigelse</v>
      </c>
      <c r="J944" s="32" t="str">
        <f>VLOOKUP(G944,Hovedfunktion!$E$2:$G$93,3,FALSE)</f>
        <v xml:space="preserve">TILBUD TIL VOKSNE MED SÆRLIGE BEHOV </v>
      </c>
      <c r="K944" s="32" t="str">
        <f>VLOOKUP(H944,Funktion!$G$2:$J$435,4,FALSE)</f>
        <v>Rådgivning og rådgivningsinstitutioner</v>
      </c>
      <c r="L944" s="32" t="str">
        <f>VLOOKUP(F944,Dranst!$C$2:$D$10,2,FALSE)</f>
        <v>Statsrefusion</v>
      </c>
      <c r="M944" s="10" t="s">
        <v>1138</v>
      </c>
      <c r="N944" s="3" t="s">
        <v>1534</v>
      </c>
    </row>
    <row r="945" spans="1:14" ht="12" x14ac:dyDescent="0.25">
      <c r="A945" s="35" t="s">
        <v>1841</v>
      </c>
      <c r="B945" s="35" t="s">
        <v>1804</v>
      </c>
      <c r="C945" s="10" t="s">
        <v>161</v>
      </c>
      <c r="D945" s="10" t="s">
        <v>138</v>
      </c>
      <c r="E945" s="10" t="s">
        <v>494</v>
      </c>
      <c r="F945" s="10" t="s">
        <v>158</v>
      </c>
      <c r="G945" s="32" t="str">
        <f t="shared" si="69"/>
        <v>5.38</v>
      </c>
      <c r="H945" s="32" t="str">
        <f t="shared" si="70"/>
        <v>5.38.40</v>
      </c>
      <c r="I945" s="32" t="str">
        <f>VLOOKUP(C945,Hovedkonto!$C$2:$E$11,3,FALSE)</f>
        <v>Sociale opgaver og beskæftigelse</v>
      </c>
      <c r="J945" s="32" t="str">
        <f>VLOOKUP(G945,Hovedfunktion!$E$2:$G$93,3,FALSE)</f>
        <v xml:space="preserve">TILBUD TIL VOKSNE MED SÆRLIGE BEHOV </v>
      </c>
      <c r="K945" s="32" t="str">
        <f>VLOOKUP(H945,Funktion!$G$2:$J$435,4,FALSE)</f>
        <v>Rådgivning og rådgivningsinstitutioner</v>
      </c>
      <c r="L945" s="32" t="str">
        <f>VLOOKUP(F945,Dranst!$C$2:$D$10,2,FALSE)</f>
        <v>Statsrefusion</v>
      </c>
      <c r="M945" s="10" t="s">
        <v>1147</v>
      </c>
      <c r="N945" s="3" t="s">
        <v>1943</v>
      </c>
    </row>
    <row r="946" spans="1:14" ht="12" x14ac:dyDescent="0.25">
      <c r="A946" s="35" t="s">
        <v>1841</v>
      </c>
      <c r="B946" s="35" t="s">
        <v>1804</v>
      </c>
      <c r="C946" s="10" t="s">
        <v>161</v>
      </c>
      <c r="D946" s="10" t="s">
        <v>138</v>
      </c>
      <c r="E946" s="10" t="s">
        <v>494</v>
      </c>
      <c r="F946" s="10" t="s">
        <v>159</v>
      </c>
      <c r="G946" s="32" t="str">
        <f t="shared" si="69"/>
        <v>5.38</v>
      </c>
      <c r="H946" s="32" t="str">
        <f t="shared" si="70"/>
        <v>5.38.40</v>
      </c>
      <c r="I946" s="32" t="str">
        <f>VLOOKUP(C946,Hovedkonto!$C$2:$E$11,3,FALSE)</f>
        <v>Sociale opgaver og beskæftigelse</v>
      </c>
      <c r="J946" s="32" t="str">
        <f>VLOOKUP(G946,Hovedfunktion!$E$2:$G$93,3,FALSE)</f>
        <v xml:space="preserve">TILBUD TIL VOKSNE MED SÆRLIGE BEHOV </v>
      </c>
      <c r="K946" s="32" t="str">
        <f>VLOOKUP(H946,Funktion!$G$2:$J$435,4,FALSE)</f>
        <v>Rådgivning og rådgivningsinstitutioner</v>
      </c>
      <c r="L946" s="32" t="str">
        <f>VLOOKUP(F946,Dranst!$C$2:$D$10,2,FALSE)</f>
        <v>Anlæg</v>
      </c>
      <c r="M946" s="10" t="s">
        <v>1136</v>
      </c>
      <c r="N946" s="3" t="s">
        <v>552</v>
      </c>
    </row>
    <row r="947" spans="1:14" ht="12" x14ac:dyDescent="0.25">
      <c r="A947" s="35" t="s">
        <v>1841</v>
      </c>
      <c r="B947" s="35" t="s">
        <v>1804</v>
      </c>
      <c r="C947" s="10" t="s">
        <v>161</v>
      </c>
      <c r="D947" s="10" t="s">
        <v>138</v>
      </c>
      <c r="E947" s="10" t="s">
        <v>494</v>
      </c>
      <c r="F947" s="10" t="s">
        <v>159</v>
      </c>
      <c r="G947" s="32" t="str">
        <f t="shared" si="69"/>
        <v>5.38</v>
      </c>
      <c r="H947" s="32" t="str">
        <f t="shared" si="70"/>
        <v>5.38.40</v>
      </c>
      <c r="I947" s="32" t="str">
        <f>VLOOKUP(C947,Hovedkonto!$C$2:$E$11,3,FALSE)</f>
        <v>Sociale opgaver og beskæftigelse</v>
      </c>
      <c r="J947" s="32" t="str">
        <f>VLOOKUP(G947,Hovedfunktion!$E$2:$G$93,3,FALSE)</f>
        <v xml:space="preserve">TILBUD TIL VOKSNE MED SÆRLIGE BEHOV </v>
      </c>
      <c r="K947" s="32" t="str">
        <f>VLOOKUP(H947,Funktion!$G$2:$J$435,4,FALSE)</f>
        <v>Rådgivning og rådgivningsinstitutioner</v>
      </c>
      <c r="L947" s="32" t="str">
        <f>VLOOKUP(F947,Dranst!$C$2:$D$10,2,FALSE)</f>
        <v>Anlæg</v>
      </c>
      <c r="M947" s="10" t="s">
        <v>1137</v>
      </c>
      <c r="N947" s="3" t="s">
        <v>553</v>
      </c>
    </row>
    <row r="948" spans="1:14" ht="12" x14ac:dyDescent="0.25">
      <c r="A948" s="35" t="s">
        <v>1841</v>
      </c>
      <c r="B948" s="35" t="s">
        <v>1804</v>
      </c>
      <c r="C948" s="10" t="s">
        <v>161</v>
      </c>
      <c r="D948" s="10" t="s">
        <v>138</v>
      </c>
      <c r="E948" s="10" t="s">
        <v>494</v>
      </c>
      <c r="F948" s="10" t="s">
        <v>159</v>
      </c>
      <c r="G948" s="32" t="str">
        <f t="shared" si="69"/>
        <v>5.38</v>
      </c>
      <c r="H948" s="32" t="str">
        <f t="shared" si="70"/>
        <v>5.38.40</v>
      </c>
      <c r="I948" s="32" t="str">
        <f>VLOOKUP(C948,Hovedkonto!$C$2:$E$11,3,FALSE)</f>
        <v>Sociale opgaver og beskæftigelse</v>
      </c>
      <c r="J948" s="32" t="str">
        <f>VLOOKUP(G948,Hovedfunktion!$E$2:$G$93,3,FALSE)</f>
        <v xml:space="preserve">TILBUD TIL VOKSNE MED SÆRLIGE BEHOV </v>
      </c>
      <c r="K948" s="32" t="str">
        <f>VLOOKUP(H948,Funktion!$G$2:$J$435,4,FALSE)</f>
        <v>Rådgivning og rådgivningsinstitutioner</v>
      </c>
      <c r="L948" s="32" t="str">
        <f>VLOOKUP(F948,Dranst!$C$2:$D$10,2,FALSE)</f>
        <v>Anlæg</v>
      </c>
      <c r="M948" s="10" t="s">
        <v>16</v>
      </c>
      <c r="N948" s="3" t="str">
        <f>IF(M948="001","Anlægstilskud", IF(M948="010","Køb/salg af jord",  IF(M948="015","Køb/salg af bygninger", "Uforvent grupperingskode")))</f>
        <v>Køb/salg af bygninger</v>
      </c>
    </row>
    <row r="949" spans="1:14" ht="24" x14ac:dyDescent="0.25">
      <c r="A949" s="35" t="s">
        <v>1841</v>
      </c>
      <c r="B949" s="35" t="s">
        <v>1804</v>
      </c>
      <c r="C949" s="10" t="s">
        <v>161</v>
      </c>
      <c r="D949" s="10" t="s">
        <v>138</v>
      </c>
      <c r="E949" s="10" t="s">
        <v>144</v>
      </c>
      <c r="F949" s="10" t="s">
        <v>157</v>
      </c>
      <c r="G949" s="32" t="str">
        <f t="shared" si="69"/>
        <v>5.38</v>
      </c>
      <c r="H949" s="32" t="str">
        <f t="shared" si="70"/>
        <v>5.38.41</v>
      </c>
      <c r="I949" s="32" t="str">
        <f>VLOOKUP(C949,Hovedkonto!$C$2:$E$11,3,FALSE)</f>
        <v>Sociale opgaver og beskæftigelse</v>
      </c>
      <c r="J949" s="32" t="str">
        <f>VLOOKUP(G949,Hovedfunktion!$E$2:$G$93,3,FALSE)</f>
        <v xml:space="preserve">TILBUD TIL VOKSNE MED SÆRLIGE BEHOV </v>
      </c>
      <c r="K949" s="32" t="str">
        <f>VLOOKUP(H949,Funktion!$G$2:$J$435,4,FALSE)</f>
        <v>Hjælpemidler, forbrugsgoder, boligindretning og befordring til personer med handicap</v>
      </c>
      <c r="L949" s="32" t="str">
        <f>VLOOKUP(F949,Dranst!$C$2:$D$10,2,FALSE)</f>
        <v>Drift</v>
      </c>
      <c r="M949" s="10" t="s">
        <v>1136</v>
      </c>
      <c r="N949" s="3" t="s">
        <v>1915</v>
      </c>
    </row>
    <row r="950" spans="1:14" ht="24" x14ac:dyDescent="0.25">
      <c r="A950" s="35" t="s">
        <v>1841</v>
      </c>
      <c r="B950" s="35" t="s">
        <v>1804</v>
      </c>
      <c r="C950" s="10" t="s">
        <v>161</v>
      </c>
      <c r="D950" s="10" t="s">
        <v>138</v>
      </c>
      <c r="E950" s="10" t="s">
        <v>144</v>
      </c>
      <c r="F950" s="10" t="s">
        <v>157</v>
      </c>
      <c r="G950" s="32" t="str">
        <f t="shared" si="69"/>
        <v>5.38</v>
      </c>
      <c r="H950" s="32" t="str">
        <f t="shared" si="70"/>
        <v>5.38.41</v>
      </c>
      <c r="I950" s="32" t="str">
        <f>VLOOKUP(C950,Hovedkonto!$C$2:$E$11,3,FALSE)</f>
        <v>Sociale opgaver og beskæftigelse</v>
      </c>
      <c r="J950" s="32" t="str">
        <f>VLOOKUP(G950,Hovedfunktion!$E$2:$G$93,3,FALSE)</f>
        <v xml:space="preserve">TILBUD TIL VOKSNE MED SÆRLIGE BEHOV </v>
      </c>
      <c r="K950" s="32" t="str">
        <f>VLOOKUP(H950,Funktion!$G$2:$J$435,4,FALSE)</f>
        <v>Hjælpemidler, forbrugsgoder, boligindretning og befordring til personer med handicap</v>
      </c>
      <c r="L950" s="32" t="str">
        <f>VLOOKUP(F950,Dranst!$C$2:$D$10,2,FALSE)</f>
        <v>Drift</v>
      </c>
      <c r="M950" s="10" t="s">
        <v>1138</v>
      </c>
      <c r="N950" s="3" t="s">
        <v>1893</v>
      </c>
    </row>
    <row r="951" spans="1:14" ht="24" x14ac:dyDescent="0.25">
      <c r="A951" s="35" t="s">
        <v>1841</v>
      </c>
      <c r="B951" s="35" t="s">
        <v>1804</v>
      </c>
      <c r="C951" s="10" t="s">
        <v>161</v>
      </c>
      <c r="D951" s="10" t="s">
        <v>138</v>
      </c>
      <c r="E951" s="10" t="s">
        <v>144</v>
      </c>
      <c r="F951" s="10" t="s">
        <v>157</v>
      </c>
      <c r="G951" s="32" t="str">
        <f t="shared" si="69"/>
        <v>5.38</v>
      </c>
      <c r="H951" s="32" t="str">
        <f t="shared" si="70"/>
        <v>5.38.41</v>
      </c>
      <c r="I951" s="32" t="str">
        <f>VLOOKUP(C951,Hovedkonto!$C$2:$E$11,3,FALSE)</f>
        <v>Sociale opgaver og beskæftigelse</v>
      </c>
      <c r="J951" s="32" t="str">
        <f>VLOOKUP(G951,Hovedfunktion!$E$2:$G$93,3,FALSE)</f>
        <v xml:space="preserve">TILBUD TIL VOKSNE MED SÆRLIGE BEHOV </v>
      </c>
      <c r="K951" s="32" t="str">
        <f>VLOOKUP(H951,Funktion!$G$2:$J$435,4,FALSE)</f>
        <v>Hjælpemidler, forbrugsgoder, boligindretning og befordring til personer med handicap</v>
      </c>
      <c r="L951" s="32" t="str">
        <f>VLOOKUP(F951,Dranst!$C$2:$D$10,2,FALSE)</f>
        <v>Drift</v>
      </c>
      <c r="M951" s="10" t="s">
        <v>1139</v>
      </c>
      <c r="N951" s="3" t="s">
        <v>1894</v>
      </c>
    </row>
    <row r="952" spans="1:14" ht="24" x14ac:dyDescent="0.25">
      <c r="A952" s="35" t="s">
        <v>1841</v>
      </c>
      <c r="B952" s="35" t="s">
        <v>1804</v>
      </c>
      <c r="C952" s="10" t="s">
        <v>161</v>
      </c>
      <c r="D952" s="10" t="s">
        <v>138</v>
      </c>
      <c r="E952" s="10" t="s">
        <v>144</v>
      </c>
      <c r="F952" s="10" t="s">
        <v>157</v>
      </c>
      <c r="G952" s="32" t="str">
        <f t="shared" si="69"/>
        <v>5.38</v>
      </c>
      <c r="H952" s="32" t="str">
        <f t="shared" si="70"/>
        <v>5.38.41</v>
      </c>
      <c r="I952" s="32" t="str">
        <f>VLOOKUP(C952,Hovedkonto!$C$2:$E$11,3,FALSE)</f>
        <v>Sociale opgaver og beskæftigelse</v>
      </c>
      <c r="J952" s="32" t="str">
        <f>VLOOKUP(G952,Hovedfunktion!$E$2:$G$93,3,FALSE)</f>
        <v xml:space="preserve">TILBUD TIL VOKSNE MED SÆRLIGE BEHOV </v>
      </c>
      <c r="K952" s="32" t="str">
        <f>VLOOKUP(H952,Funktion!$G$2:$J$435,4,FALSE)</f>
        <v>Hjælpemidler, forbrugsgoder, boligindretning og befordring til personer med handicap</v>
      </c>
      <c r="L952" s="32" t="str">
        <f>VLOOKUP(F952,Dranst!$C$2:$D$10,2,FALSE)</f>
        <v>Drift</v>
      </c>
      <c r="M952" s="10" t="s">
        <v>1144</v>
      </c>
      <c r="N952" s="3" t="s">
        <v>1895</v>
      </c>
    </row>
    <row r="953" spans="1:14" ht="24" x14ac:dyDescent="0.25">
      <c r="A953" s="35" t="s">
        <v>1841</v>
      </c>
      <c r="B953" s="35" t="s">
        <v>1804</v>
      </c>
      <c r="C953" s="10" t="s">
        <v>161</v>
      </c>
      <c r="D953" s="10" t="s">
        <v>138</v>
      </c>
      <c r="E953" s="10" t="s">
        <v>144</v>
      </c>
      <c r="F953" s="10" t="s">
        <v>157</v>
      </c>
      <c r="G953" s="32" t="str">
        <f t="shared" si="69"/>
        <v>5.38</v>
      </c>
      <c r="H953" s="32" t="str">
        <f t="shared" si="70"/>
        <v>5.38.41</v>
      </c>
      <c r="I953" s="32" t="str">
        <f>VLOOKUP(C953,Hovedkonto!$C$2:$E$11,3,FALSE)</f>
        <v>Sociale opgaver og beskæftigelse</v>
      </c>
      <c r="J953" s="32" t="str">
        <f>VLOOKUP(G953,Hovedfunktion!$E$2:$G$93,3,FALSE)</f>
        <v xml:space="preserve">TILBUD TIL VOKSNE MED SÆRLIGE BEHOV </v>
      </c>
      <c r="K953" s="32" t="str">
        <f>VLOOKUP(H953,Funktion!$G$2:$J$435,4,FALSE)</f>
        <v>Hjælpemidler, forbrugsgoder, boligindretning og befordring til personer med handicap</v>
      </c>
      <c r="L953" s="32" t="str">
        <f>VLOOKUP(F953,Dranst!$C$2:$D$10,2,FALSE)</f>
        <v>Drift</v>
      </c>
      <c r="M953" s="10" t="s">
        <v>1145</v>
      </c>
      <c r="N953" s="3" t="s">
        <v>1896</v>
      </c>
    </row>
    <row r="954" spans="1:14" ht="24" x14ac:dyDescent="0.25">
      <c r="A954" s="35" t="s">
        <v>1841</v>
      </c>
      <c r="B954" s="35" t="s">
        <v>1804</v>
      </c>
      <c r="C954" s="10" t="s">
        <v>161</v>
      </c>
      <c r="D954" s="10" t="s">
        <v>138</v>
      </c>
      <c r="E954" s="10" t="s">
        <v>144</v>
      </c>
      <c r="F954" s="10" t="s">
        <v>157</v>
      </c>
      <c r="G954" s="32" t="str">
        <f t="shared" si="69"/>
        <v>5.38</v>
      </c>
      <c r="H954" s="32" t="str">
        <f t="shared" si="70"/>
        <v>5.38.41</v>
      </c>
      <c r="I954" s="32" t="str">
        <f>VLOOKUP(C954,Hovedkonto!$C$2:$E$11,3,FALSE)</f>
        <v>Sociale opgaver og beskæftigelse</v>
      </c>
      <c r="J954" s="32" t="str">
        <f>VLOOKUP(G954,Hovedfunktion!$E$2:$G$93,3,FALSE)</f>
        <v xml:space="preserve">TILBUD TIL VOKSNE MED SÆRLIGE BEHOV </v>
      </c>
      <c r="K954" s="32" t="str">
        <f>VLOOKUP(H954,Funktion!$G$2:$J$435,4,FALSE)</f>
        <v>Hjælpemidler, forbrugsgoder, boligindretning og befordring til personer med handicap</v>
      </c>
      <c r="L954" s="32" t="str">
        <f>VLOOKUP(F954,Dranst!$C$2:$D$10,2,FALSE)</f>
        <v>Drift</v>
      </c>
      <c r="M954" s="10" t="s">
        <v>1146</v>
      </c>
      <c r="N954" s="3" t="s">
        <v>1897</v>
      </c>
    </row>
    <row r="955" spans="1:14" ht="24" x14ac:dyDescent="0.25">
      <c r="A955" s="35" t="s">
        <v>1841</v>
      </c>
      <c r="B955" s="35" t="s">
        <v>1804</v>
      </c>
      <c r="C955" s="10" t="s">
        <v>161</v>
      </c>
      <c r="D955" s="10" t="s">
        <v>138</v>
      </c>
      <c r="E955" s="10" t="s">
        <v>144</v>
      </c>
      <c r="F955" s="10" t="s">
        <v>157</v>
      </c>
      <c r="G955" s="32" t="str">
        <f t="shared" si="69"/>
        <v>5.38</v>
      </c>
      <c r="H955" s="32" t="str">
        <f t="shared" si="70"/>
        <v>5.38.41</v>
      </c>
      <c r="I955" s="32" t="str">
        <f>VLOOKUP(C955,Hovedkonto!$C$2:$E$11,3,FALSE)</f>
        <v>Sociale opgaver og beskæftigelse</v>
      </c>
      <c r="J955" s="32" t="str">
        <f>VLOOKUP(G955,Hovedfunktion!$E$2:$G$93,3,FALSE)</f>
        <v xml:space="preserve">TILBUD TIL VOKSNE MED SÆRLIGE BEHOV </v>
      </c>
      <c r="K955" s="32" t="str">
        <f>VLOOKUP(H955,Funktion!$G$2:$J$435,4,FALSE)</f>
        <v>Hjælpemidler, forbrugsgoder, boligindretning og befordring til personer med handicap</v>
      </c>
      <c r="L955" s="32" t="str">
        <f>VLOOKUP(F955,Dranst!$C$2:$D$10,2,FALSE)</f>
        <v>Drift</v>
      </c>
      <c r="M955" s="10" t="s">
        <v>1148</v>
      </c>
      <c r="N955" s="3" t="s">
        <v>1898</v>
      </c>
    </row>
    <row r="956" spans="1:14" ht="24" x14ac:dyDescent="0.25">
      <c r="A956" s="35" t="s">
        <v>1841</v>
      </c>
      <c r="B956" s="35" t="s">
        <v>1804</v>
      </c>
      <c r="C956" s="10" t="s">
        <v>161</v>
      </c>
      <c r="D956" s="10" t="s">
        <v>138</v>
      </c>
      <c r="E956" s="10" t="s">
        <v>144</v>
      </c>
      <c r="F956" s="10" t="s">
        <v>157</v>
      </c>
      <c r="G956" s="32" t="str">
        <f t="shared" si="69"/>
        <v>5.38</v>
      </c>
      <c r="H956" s="32" t="str">
        <f t="shared" si="70"/>
        <v>5.38.41</v>
      </c>
      <c r="I956" s="32" t="str">
        <f>VLOOKUP(C956,Hovedkonto!$C$2:$E$11,3,FALSE)</f>
        <v>Sociale opgaver og beskæftigelse</v>
      </c>
      <c r="J956" s="32" t="str">
        <f>VLOOKUP(G956,Hovedfunktion!$E$2:$G$93,3,FALSE)</f>
        <v xml:space="preserve">TILBUD TIL VOKSNE MED SÆRLIGE BEHOV </v>
      </c>
      <c r="K956" s="32" t="str">
        <f>VLOOKUP(H956,Funktion!$G$2:$J$435,4,FALSE)</f>
        <v>Hjælpemidler, forbrugsgoder, boligindretning og befordring til personer med handicap</v>
      </c>
      <c r="L956" s="32" t="str">
        <f>VLOOKUP(F956,Dranst!$C$2:$D$10,2,FALSE)</f>
        <v>Drift</v>
      </c>
      <c r="M956" s="10" t="s">
        <v>1137</v>
      </c>
      <c r="N956" s="3" t="s">
        <v>1899</v>
      </c>
    </row>
    <row r="957" spans="1:14" ht="24" x14ac:dyDescent="0.25">
      <c r="A957" s="35" t="s">
        <v>1841</v>
      </c>
      <c r="B957" s="35" t="s">
        <v>1804</v>
      </c>
      <c r="C957" s="10" t="s">
        <v>161</v>
      </c>
      <c r="D957" s="10" t="s">
        <v>138</v>
      </c>
      <c r="E957" s="10" t="s">
        <v>144</v>
      </c>
      <c r="F957" s="10" t="s">
        <v>157</v>
      </c>
      <c r="G957" s="32" t="str">
        <f t="shared" si="69"/>
        <v>5.38</v>
      </c>
      <c r="H957" s="32" t="str">
        <f t="shared" si="70"/>
        <v>5.38.41</v>
      </c>
      <c r="I957" s="32" t="str">
        <f>VLOOKUP(C957,Hovedkonto!$C$2:$E$11,3,FALSE)</f>
        <v>Sociale opgaver og beskæftigelse</v>
      </c>
      <c r="J957" s="32" t="str">
        <f>VLOOKUP(G957,Hovedfunktion!$E$2:$G$93,3,FALSE)</f>
        <v xml:space="preserve">TILBUD TIL VOKSNE MED SÆRLIGE BEHOV </v>
      </c>
      <c r="K957" s="32" t="str">
        <f>VLOOKUP(H957,Funktion!$G$2:$J$435,4,FALSE)</f>
        <v>Hjælpemidler, forbrugsgoder, boligindretning og befordring til personer med handicap</v>
      </c>
      <c r="L957" s="32" t="str">
        <f>VLOOKUP(F957,Dranst!$C$2:$D$10,2,FALSE)</f>
        <v>Drift</v>
      </c>
      <c r="M957" s="10" t="s">
        <v>1149</v>
      </c>
      <c r="N957" s="3" t="s">
        <v>1900</v>
      </c>
    </row>
    <row r="958" spans="1:14" ht="24" x14ac:dyDescent="0.25">
      <c r="A958" s="35" t="s">
        <v>1841</v>
      </c>
      <c r="B958" s="35" t="s">
        <v>1804</v>
      </c>
      <c r="C958" s="10" t="s">
        <v>161</v>
      </c>
      <c r="D958" s="10" t="s">
        <v>138</v>
      </c>
      <c r="E958" s="10" t="s">
        <v>144</v>
      </c>
      <c r="F958" s="10" t="s">
        <v>157</v>
      </c>
      <c r="G958" s="32" t="str">
        <f t="shared" si="69"/>
        <v>5.38</v>
      </c>
      <c r="H958" s="32" t="str">
        <f t="shared" si="70"/>
        <v>5.38.41</v>
      </c>
      <c r="I958" s="32" t="str">
        <f>VLOOKUP(C958,Hovedkonto!$C$2:$E$11,3,FALSE)</f>
        <v>Sociale opgaver og beskæftigelse</v>
      </c>
      <c r="J958" s="32" t="str">
        <f>VLOOKUP(G958,Hovedfunktion!$E$2:$G$93,3,FALSE)</f>
        <v xml:space="preserve">TILBUD TIL VOKSNE MED SÆRLIGE BEHOV </v>
      </c>
      <c r="K958" s="32" t="str">
        <f>VLOOKUP(H958,Funktion!$G$2:$J$435,4,FALSE)</f>
        <v>Hjælpemidler, forbrugsgoder, boligindretning og befordring til personer med handicap</v>
      </c>
      <c r="L958" s="32" t="str">
        <f>VLOOKUP(F958,Dranst!$C$2:$D$10,2,FALSE)</f>
        <v>Drift</v>
      </c>
      <c r="M958" s="10" t="s">
        <v>1150</v>
      </c>
      <c r="N958" s="3" t="s">
        <v>1533</v>
      </c>
    </row>
    <row r="959" spans="1:14" ht="24" x14ac:dyDescent="0.25">
      <c r="A959" s="35" t="s">
        <v>1841</v>
      </c>
      <c r="B959" s="35" t="s">
        <v>1804</v>
      </c>
      <c r="C959" s="10" t="s">
        <v>161</v>
      </c>
      <c r="D959" s="10" t="s">
        <v>138</v>
      </c>
      <c r="E959" s="10" t="s">
        <v>144</v>
      </c>
      <c r="F959" s="10" t="s">
        <v>158</v>
      </c>
      <c r="G959" s="32" t="str">
        <f t="shared" si="69"/>
        <v>5.38</v>
      </c>
      <c r="H959" s="32" t="str">
        <f t="shared" si="70"/>
        <v>5.38.41</v>
      </c>
      <c r="I959" s="32" t="str">
        <f>VLOOKUP(C959,Hovedkonto!$C$2:$E$11,3,FALSE)</f>
        <v>Sociale opgaver og beskæftigelse</v>
      </c>
      <c r="J959" s="32" t="str">
        <f>VLOOKUP(G959,Hovedfunktion!$E$2:$G$93,3,FALSE)</f>
        <v xml:space="preserve">TILBUD TIL VOKSNE MED SÆRLIGE BEHOV </v>
      </c>
      <c r="K959" s="32" t="str">
        <f>VLOOKUP(H959,Funktion!$G$2:$J$435,4,FALSE)</f>
        <v>Hjælpemidler, forbrugsgoder, boligindretning og befordring til personer med handicap</v>
      </c>
      <c r="L959" s="32" t="str">
        <f>VLOOKUP(F959,Dranst!$C$2:$D$10,2,FALSE)</f>
        <v>Statsrefusion</v>
      </c>
      <c r="M959" s="10" t="s">
        <v>1138</v>
      </c>
      <c r="N959" s="3" t="s">
        <v>1534</v>
      </c>
    </row>
    <row r="960" spans="1:14" ht="24" x14ac:dyDescent="0.25">
      <c r="A960" s="35" t="s">
        <v>1841</v>
      </c>
      <c r="B960" s="35" t="s">
        <v>1804</v>
      </c>
      <c r="C960" s="10" t="s">
        <v>161</v>
      </c>
      <c r="D960" s="10" t="s">
        <v>138</v>
      </c>
      <c r="E960" s="10" t="s">
        <v>144</v>
      </c>
      <c r="F960" s="10" t="s">
        <v>158</v>
      </c>
      <c r="G960" s="32" t="str">
        <f t="shared" si="69"/>
        <v>5.38</v>
      </c>
      <c r="H960" s="32" t="str">
        <f t="shared" si="70"/>
        <v>5.38.41</v>
      </c>
      <c r="I960" s="32" t="str">
        <f>VLOOKUP(C960,Hovedkonto!$C$2:$E$11,3,FALSE)</f>
        <v>Sociale opgaver og beskæftigelse</v>
      </c>
      <c r="J960" s="32" t="str">
        <f>VLOOKUP(G960,Hovedfunktion!$E$2:$G$93,3,FALSE)</f>
        <v xml:space="preserve">TILBUD TIL VOKSNE MED SÆRLIGE BEHOV </v>
      </c>
      <c r="K960" s="32" t="str">
        <f>VLOOKUP(H960,Funktion!$G$2:$J$435,4,FALSE)</f>
        <v>Hjælpemidler, forbrugsgoder, boligindretning og befordring til personer med handicap</v>
      </c>
      <c r="L960" s="32" t="str">
        <f>VLOOKUP(F960,Dranst!$C$2:$D$10,2,FALSE)</f>
        <v>Statsrefusion</v>
      </c>
      <c r="M960" s="10" t="s">
        <v>1139</v>
      </c>
      <c r="N960" s="3" t="s">
        <v>1693</v>
      </c>
    </row>
    <row r="961" spans="1:14" ht="24" x14ac:dyDescent="0.25">
      <c r="A961" s="35" t="s">
        <v>1841</v>
      </c>
      <c r="B961" s="35" t="s">
        <v>1804</v>
      </c>
      <c r="C961" s="10" t="s">
        <v>161</v>
      </c>
      <c r="D961" s="10" t="s">
        <v>138</v>
      </c>
      <c r="E961" s="10" t="s">
        <v>144</v>
      </c>
      <c r="F961" s="10" t="s">
        <v>158</v>
      </c>
      <c r="G961" s="32" t="str">
        <f t="shared" ref="G961" si="79">CONCATENATE(C961,".",D961)</f>
        <v>5.38</v>
      </c>
      <c r="H961" s="32" t="str">
        <f t="shared" ref="H961" si="80">CONCATENATE(C961,".",D961,".",E961)</f>
        <v>5.38.41</v>
      </c>
      <c r="I961" s="32" t="str">
        <f>VLOOKUP(C961,Hovedkonto!$C$2:$E$11,3,FALSE)</f>
        <v>Sociale opgaver og beskæftigelse</v>
      </c>
      <c r="J961" s="32" t="str">
        <f>VLOOKUP(G961,Hovedfunktion!$E$2:$G$93,3,FALSE)</f>
        <v xml:space="preserve">TILBUD TIL VOKSNE MED SÆRLIGE BEHOV </v>
      </c>
      <c r="K961" s="32" t="str">
        <f>VLOOKUP(H961,Funktion!$G$2:$J$435,4,FALSE)</f>
        <v>Hjælpemidler, forbrugsgoder, boligindretning og befordring til personer med handicap</v>
      </c>
      <c r="L961" s="32" t="str">
        <f>VLOOKUP(F961,Dranst!$C$2:$D$10,2,FALSE)</f>
        <v>Statsrefusion</v>
      </c>
      <c r="M961" s="10" t="s">
        <v>1147</v>
      </c>
      <c r="N961" s="3" t="s">
        <v>1943</v>
      </c>
    </row>
    <row r="962" spans="1:14" ht="24" x14ac:dyDescent="0.25">
      <c r="A962" s="35" t="s">
        <v>1841</v>
      </c>
      <c r="B962" s="35" t="s">
        <v>1804</v>
      </c>
      <c r="C962" s="10" t="s">
        <v>161</v>
      </c>
      <c r="D962" s="10" t="s">
        <v>138</v>
      </c>
      <c r="E962" s="10" t="s">
        <v>144</v>
      </c>
      <c r="F962" s="10" t="s">
        <v>159</v>
      </c>
      <c r="G962" s="32" t="str">
        <f t="shared" si="69"/>
        <v>5.38</v>
      </c>
      <c r="H962" s="32" t="str">
        <f t="shared" si="70"/>
        <v>5.38.41</v>
      </c>
      <c r="I962" s="32" t="str">
        <f>VLOOKUP(C962,Hovedkonto!$C$2:$E$11,3,FALSE)</f>
        <v>Sociale opgaver og beskæftigelse</v>
      </c>
      <c r="J962" s="32" t="str">
        <f>VLOOKUP(G962,Hovedfunktion!$E$2:$G$93,3,FALSE)</f>
        <v xml:space="preserve">TILBUD TIL VOKSNE MED SÆRLIGE BEHOV </v>
      </c>
      <c r="K962" s="32" t="str">
        <f>VLOOKUP(H962,Funktion!$G$2:$J$435,4,FALSE)</f>
        <v>Hjælpemidler, forbrugsgoder, boligindretning og befordring til personer med handicap</v>
      </c>
      <c r="L962" s="32" t="str">
        <f>VLOOKUP(F962,Dranst!$C$2:$D$10,2,FALSE)</f>
        <v>Anlæg</v>
      </c>
      <c r="M962" s="10" t="s">
        <v>1136</v>
      </c>
      <c r="N962" s="3" t="s">
        <v>552</v>
      </c>
    </row>
    <row r="963" spans="1:14" ht="24" x14ac:dyDescent="0.25">
      <c r="A963" s="35" t="s">
        <v>1841</v>
      </c>
      <c r="B963" s="35" t="s">
        <v>1804</v>
      </c>
      <c r="C963" s="10" t="s">
        <v>161</v>
      </c>
      <c r="D963" s="10" t="s">
        <v>138</v>
      </c>
      <c r="E963" s="10" t="s">
        <v>144</v>
      </c>
      <c r="F963" s="10" t="s">
        <v>159</v>
      </c>
      <c r="G963" s="32" t="str">
        <f t="shared" si="69"/>
        <v>5.38</v>
      </c>
      <c r="H963" s="32" t="str">
        <f t="shared" si="70"/>
        <v>5.38.41</v>
      </c>
      <c r="I963" s="32" t="str">
        <f>VLOOKUP(C963,Hovedkonto!$C$2:$E$11,3,FALSE)</f>
        <v>Sociale opgaver og beskæftigelse</v>
      </c>
      <c r="J963" s="32" t="str">
        <f>VLOOKUP(G963,Hovedfunktion!$E$2:$G$93,3,FALSE)</f>
        <v xml:space="preserve">TILBUD TIL VOKSNE MED SÆRLIGE BEHOV </v>
      </c>
      <c r="K963" s="32" t="str">
        <f>VLOOKUP(H963,Funktion!$G$2:$J$435,4,FALSE)</f>
        <v>Hjælpemidler, forbrugsgoder, boligindretning og befordring til personer med handicap</v>
      </c>
      <c r="L963" s="32" t="str">
        <f>VLOOKUP(F963,Dranst!$C$2:$D$10,2,FALSE)</f>
        <v>Anlæg</v>
      </c>
      <c r="M963" s="10" t="s">
        <v>1137</v>
      </c>
      <c r="N963" s="3" t="s">
        <v>553</v>
      </c>
    </row>
    <row r="964" spans="1:14" ht="24" x14ac:dyDescent="0.25">
      <c r="A964" s="35" t="s">
        <v>1841</v>
      </c>
      <c r="B964" s="35" t="s">
        <v>1804</v>
      </c>
      <c r="C964" s="10" t="s">
        <v>161</v>
      </c>
      <c r="D964" s="10" t="s">
        <v>138</v>
      </c>
      <c r="E964" s="10" t="s">
        <v>144</v>
      </c>
      <c r="F964" s="10" t="s">
        <v>159</v>
      </c>
      <c r="G964" s="32" t="str">
        <f t="shared" si="69"/>
        <v>5.38</v>
      </c>
      <c r="H964" s="32" t="str">
        <f t="shared" si="70"/>
        <v>5.38.41</v>
      </c>
      <c r="I964" s="32" t="str">
        <f>VLOOKUP(C964,Hovedkonto!$C$2:$E$11,3,FALSE)</f>
        <v>Sociale opgaver og beskæftigelse</v>
      </c>
      <c r="J964" s="32" t="str">
        <f>VLOOKUP(G964,Hovedfunktion!$E$2:$G$93,3,FALSE)</f>
        <v xml:space="preserve">TILBUD TIL VOKSNE MED SÆRLIGE BEHOV </v>
      </c>
      <c r="K964" s="32" t="str">
        <f>VLOOKUP(H964,Funktion!$G$2:$J$435,4,FALSE)</f>
        <v>Hjælpemidler, forbrugsgoder, boligindretning og befordring til personer med handicap</v>
      </c>
      <c r="L964" s="32" t="str">
        <f>VLOOKUP(F964,Dranst!$C$2:$D$10,2,FALSE)</f>
        <v>Anlæg</v>
      </c>
      <c r="M964" s="10" t="s">
        <v>16</v>
      </c>
      <c r="N964" s="3" t="str">
        <f>IF(M964="001","Anlægstilskud", IF(M964="010","Køb/salg af jord",  IF(M964="015","Køb/salg af bygninger", "Uforvent grupperingskode")))</f>
        <v>Køb/salg af bygninger</v>
      </c>
    </row>
    <row r="965" spans="1:14" ht="12" x14ac:dyDescent="0.25">
      <c r="A965" s="35" t="s">
        <v>1803</v>
      </c>
      <c r="B965" s="35" t="s">
        <v>1804</v>
      </c>
      <c r="C965" s="10" t="s">
        <v>161</v>
      </c>
      <c r="D965" s="10" t="s">
        <v>138</v>
      </c>
      <c r="E965" s="10" t="s">
        <v>149</v>
      </c>
      <c r="F965" s="10" t="s">
        <v>157</v>
      </c>
      <c r="G965" s="32" t="str">
        <f t="shared" si="69"/>
        <v>5.38</v>
      </c>
      <c r="H965" s="32" t="str">
        <f t="shared" si="70"/>
        <v>5.38.42</v>
      </c>
      <c r="I965" s="32" t="str">
        <f>VLOOKUP(C965,Hovedkonto!$C$2:$E$11,3,FALSE)</f>
        <v>Sociale opgaver og beskæftigelse</v>
      </c>
      <c r="J965" s="32" t="str">
        <f>VLOOKUP(G965,Hovedfunktion!$E$2:$G$93,3,FALSE)</f>
        <v xml:space="preserve">TILBUD TIL VOKSNE MED SÆRLIGE BEHOV </v>
      </c>
      <c r="K965" s="32" t="str">
        <f>VLOOKUP(H965,Funktion!$G$2:$J$435,4,FALSE)</f>
        <v>Botilbud for personer med særlige sociale problemer (§§ 109-110)</v>
      </c>
      <c r="L965" s="32" t="str">
        <f>VLOOKUP(F965,Dranst!$C$2:$D$10,2,FALSE)</f>
        <v>Drift</v>
      </c>
      <c r="M965" s="10" t="s">
        <v>1136</v>
      </c>
      <c r="N965" s="3" t="s">
        <v>757</v>
      </c>
    </row>
    <row r="966" spans="1:14" ht="12" x14ac:dyDescent="0.25">
      <c r="A966" s="35" t="s">
        <v>1803</v>
      </c>
      <c r="B966" s="35" t="s">
        <v>1804</v>
      </c>
      <c r="C966" s="10" t="s">
        <v>161</v>
      </c>
      <c r="D966" s="10" t="s">
        <v>138</v>
      </c>
      <c r="E966" s="10" t="s">
        <v>149</v>
      </c>
      <c r="F966" s="10" t="s">
        <v>157</v>
      </c>
      <c r="G966" s="32" t="str">
        <f t="shared" si="69"/>
        <v>5.38</v>
      </c>
      <c r="H966" s="32" t="str">
        <f t="shared" si="70"/>
        <v>5.38.42</v>
      </c>
      <c r="I966" s="32" t="str">
        <f>VLOOKUP(C966,Hovedkonto!$C$2:$E$11,3,FALSE)</f>
        <v>Sociale opgaver og beskæftigelse</v>
      </c>
      <c r="J966" s="32" t="str">
        <f>VLOOKUP(G966,Hovedfunktion!$E$2:$G$93,3,FALSE)</f>
        <v xml:space="preserve">TILBUD TIL VOKSNE MED SÆRLIGE BEHOV </v>
      </c>
      <c r="K966" s="32" t="str">
        <f>VLOOKUP(H966,Funktion!$G$2:$J$435,4,FALSE)</f>
        <v>Botilbud for personer med særlige sociale problemer (§§ 109-110)</v>
      </c>
      <c r="L966" s="32" t="str">
        <f>VLOOKUP(F966,Dranst!$C$2:$D$10,2,FALSE)</f>
        <v>Drift</v>
      </c>
      <c r="M966" s="10" t="s">
        <v>1138</v>
      </c>
      <c r="N966" s="3" t="s">
        <v>758</v>
      </c>
    </row>
    <row r="967" spans="1:14" ht="12" x14ac:dyDescent="0.25">
      <c r="A967" s="35" t="s">
        <v>1803</v>
      </c>
      <c r="B967" s="35" t="s">
        <v>1804</v>
      </c>
      <c r="C967" s="10" t="s">
        <v>161</v>
      </c>
      <c r="D967" s="10" t="s">
        <v>138</v>
      </c>
      <c r="E967" s="10" t="s">
        <v>149</v>
      </c>
      <c r="F967" s="10" t="s">
        <v>157</v>
      </c>
      <c r="G967" s="32" t="str">
        <f t="shared" si="69"/>
        <v>5.38</v>
      </c>
      <c r="H967" s="32" t="str">
        <f t="shared" si="70"/>
        <v>5.38.42</v>
      </c>
      <c r="I967" s="32" t="str">
        <f>VLOOKUP(C967,Hovedkonto!$C$2:$E$11,3,FALSE)</f>
        <v>Sociale opgaver og beskæftigelse</v>
      </c>
      <c r="J967" s="32" t="str">
        <f>VLOOKUP(G967,Hovedfunktion!$E$2:$G$93,3,FALSE)</f>
        <v xml:space="preserve">TILBUD TIL VOKSNE MED SÆRLIGE BEHOV </v>
      </c>
      <c r="K967" s="32" t="str">
        <f>VLOOKUP(H967,Funktion!$G$2:$J$435,4,FALSE)</f>
        <v>Botilbud for personer med særlige sociale problemer (§§ 109-110)</v>
      </c>
      <c r="L967" s="32" t="str">
        <f>VLOOKUP(F967,Dranst!$C$2:$D$10,2,FALSE)</f>
        <v>Drift</v>
      </c>
      <c r="M967" s="10" t="s">
        <v>1140</v>
      </c>
      <c r="N967" s="3" t="s">
        <v>759</v>
      </c>
    </row>
    <row r="968" spans="1:14" ht="12" x14ac:dyDescent="0.25">
      <c r="A968" s="35" t="s">
        <v>1803</v>
      </c>
      <c r="B968" s="35" t="s">
        <v>1804</v>
      </c>
      <c r="C968" s="10" t="s">
        <v>161</v>
      </c>
      <c r="D968" s="10" t="s">
        <v>138</v>
      </c>
      <c r="E968" s="10" t="s">
        <v>149</v>
      </c>
      <c r="F968" s="10" t="s">
        <v>158</v>
      </c>
      <c r="G968" s="32" t="str">
        <f t="shared" si="69"/>
        <v>5.38</v>
      </c>
      <c r="H968" s="32" t="str">
        <f t="shared" si="70"/>
        <v>5.38.42</v>
      </c>
      <c r="I968" s="32" t="str">
        <f>VLOOKUP(C968,Hovedkonto!$C$2:$E$11,3,FALSE)</f>
        <v>Sociale opgaver og beskæftigelse</v>
      </c>
      <c r="J968" s="32" t="str">
        <f>VLOOKUP(G968,Hovedfunktion!$E$2:$G$93,3,FALSE)</f>
        <v xml:space="preserve">TILBUD TIL VOKSNE MED SÆRLIGE BEHOV </v>
      </c>
      <c r="K968" s="32" t="str">
        <f>VLOOKUP(H968,Funktion!$G$2:$J$435,4,FALSE)</f>
        <v>Botilbud for personer med særlige sociale problemer (§§ 109-110)</v>
      </c>
      <c r="L968" s="32" t="str">
        <f>VLOOKUP(F968,Dranst!$C$2:$D$10,2,FALSE)</f>
        <v>Statsrefusion</v>
      </c>
      <c r="M968" s="10" t="s">
        <v>1136</v>
      </c>
      <c r="N968" s="3" t="s">
        <v>685</v>
      </c>
    </row>
    <row r="969" spans="1:14" ht="12" x14ac:dyDescent="0.25">
      <c r="A969" s="35" t="s">
        <v>1803</v>
      </c>
      <c r="B969" s="35" t="s">
        <v>1804</v>
      </c>
      <c r="C969" s="10" t="s">
        <v>161</v>
      </c>
      <c r="D969" s="10" t="s">
        <v>138</v>
      </c>
      <c r="E969" s="10" t="s">
        <v>149</v>
      </c>
      <c r="F969" s="10" t="s">
        <v>158</v>
      </c>
      <c r="G969" s="32" t="str">
        <f t="shared" si="69"/>
        <v>5.38</v>
      </c>
      <c r="H969" s="32" t="str">
        <f t="shared" si="70"/>
        <v>5.38.42</v>
      </c>
      <c r="I969" s="32" t="str">
        <f>VLOOKUP(C969,Hovedkonto!$C$2:$E$11,3,FALSE)</f>
        <v>Sociale opgaver og beskæftigelse</v>
      </c>
      <c r="J969" s="32" t="str">
        <f>VLOOKUP(G969,Hovedfunktion!$E$2:$G$93,3,FALSE)</f>
        <v xml:space="preserve">TILBUD TIL VOKSNE MED SÆRLIGE BEHOV </v>
      </c>
      <c r="K969" s="32" t="str">
        <f>VLOOKUP(H969,Funktion!$G$2:$J$435,4,FALSE)</f>
        <v>Botilbud for personer med særlige sociale problemer (§§ 109-110)</v>
      </c>
      <c r="L969" s="32" t="str">
        <f>VLOOKUP(F969,Dranst!$C$2:$D$10,2,FALSE)</f>
        <v>Statsrefusion</v>
      </c>
      <c r="M969" s="10" t="s">
        <v>1138</v>
      </c>
      <c r="N969" s="3" t="s">
        <v>704</v>
      </c>
    </row>
    <row r="970" spans="1:14" ht="12" x14ac:dyDescent="0.25">
      <c r="A970" s="35" t="s">
        <v>1803</v>
      </c>
      <c r="B970" s="35" t="s">
        <v>1804</v>
      </c>
      <c r="C970" s="10" t="s">
        <v>161</v>
      </c>
      <c r="D970" s="10" t="s">
        <v>138</v>
      </c>
      <c r="E970" s="10" t="s">
        <v>149</v>
      </c>
      <c r="F970" s="10" t="s">
        <v>158</v>
      </c>
      <c r="G970" s="32" t="str">
        <f t="shared" si="69"/>
        <v>5.38</v>
      </c>
      <c r="H970" s="32" t="str">
        <f t="shared" si="70"/>
        <v>5.38.42</v>
      </c>
      <c r="I970" s="32" t="str">
        <f>VLOOKUP(C970,Hovedkonto!$C$2:$E$11,3,FALSE)</f>
        <v>Sociale opgaver og beskæftigelse</v>
      </c>
      <c r="J970" s="32" t="str">
        <f>VLOOKUP(G970,Hovedfunktion!$E$2:$G$93,3,FALSE)</f>
        <v xml:space="preserve">TILBUD TIL VOKSNE MED SÆRLIGE BEHOV </v>
      </c>
      <c r="K970" s="32" t="str">
        <f>VLOOKUP(H970,Funktion!$G$2:$J$435,4,FALSE)</f>
        <v>Botilbud for personer med særlige sociale problemer (§§ 109-110)</v>
      </c>
      <c r="L970" s="32" t="str">
        <f>VLOOKUP(F970,Dranst!$C$2:$D$10,2,FALSE)</f>
        <v>Statsrefusion</v>
      </c>
      <c r="M970" s="10" t="s">
        <v>1139</v>
      </c>
      <c r="N970" s="3" t="s">
        <v>686</v>
      </c>
    </row>
    <row r="971" spans="1:14" ht="12" x14ac:dyDescent="0.25">
      <c r="A971" s="35" t="s">
        <v>1803</v>
      </c>
      <c r="B971" s="35" t="s">
        <v>1804</v>
      </c>
      <c r="C971" s="10" t="s">
        <v>161</v>
      </c>
      <c r="D971" s="10" t="s">
        <v>138</v>
      </c>
      <c r="E971" s="10" t="s">
        <v>149</v>
      </c>
      <c r="F971" s="10" t="s">
        <v>158</v>
      </c>
      <c r="G971" s="32" t="str">
        <f t="shared" si="69"/>
        <v>5.38</v>
      </c>
      <c r="H971" s="32" t="str">
        <f t="shared" si="70"/>
        <v>5.38.42</v>
      </c>
      <c r="I971" s="32" t="str">
        <f>VLOOKUP(C971,Hovedkonto!$C$2:$E$11,3,FALSE)</f>
        <v>Sociale opgaver og beskæftigelse</v>
      </c>
      <c r="J971" s="32" t="str">
        <f>VLOOKUP(G971,Hovedfunktion!$E$2:$G$93,3,FALSE)</f>
        <v xml:space="preserve">TILBUD TIL VOKSNE MED SÆRLIGE BEHOV </v>
      </c>
      <c r="K971" s="32" t="str">
        <f>VLOOKUP(H971,Funktion!$G$2:$J$435,4,FALSE)</f>
        <v>Botilbud for personer med særlige sociale problemer (§§ 109-110)</v>
      </c>
      <c r="L971" s="32" t="str">
        <f>VLOOKUP(F971,Dranst!$C$2:$D$10,2,FALSE)</f>
        <v>Statsrefusion</v>
      </c>
      <c r="M971" s="10" t="s">
        <v>1142</v>
      </c>
      <c r="N971" s="3" t="s">
        <v>760</v>
      </c>
    </row>
    <row r="972" spans="1:14" ht="12" x14ac:dyDescent="0.25">
      <c r="A972" s="35" t="s">
        <v>1841</v>
      </c>
      <c r="B972" s="35" t="s">
        <v>1804</v>
      </c>
      <c r="C972" s="10" t="s">
        <v>161</v>
      </c>
      <c r="D972" s="10" t="s">
        <v>138</v>
      </c>
      <c r="E972" s="10" t="s">
        <v>149</v>
      </c>
      <c r="F972" s="10" t="s">
        <v>158</v>
      </c>
      <c r="G972" s="32" t="str">
        <f t="shared" si="69"/>
        <v>5.38</v>
      </c>
      <c r="H972" s="32" t="str">
        <f t="shared" si="70"/>
        <v>5.38.42</v>
      </c>
      <c r="I972" s="32" t="str">
        <f>VLOOKUP(C972,Hovedkonto!$C$2:$E$11,3,FALSE)</f>
        <v>Sociale opgaver og beskæftigelse</v>
      </c>
      <c r="J972" s="32" t="str">
        <f>VLOOKUP(G972,Hovedfunktion!$E$2:$G$93,3,FALSE)</f>
        <v xml:space="preserve">TILBUD TIL VOKSNE MED SÆRLIGE BEHOV </v>
      </c>
      <c r="K972" s="32" t="str">
        <f>VLOOKUP(H972,Funktion!$G$2:$J$435,4,FALSE)</f>
        <v>Botilbud for personer med særlige sociale problemer (§§ 109-110)</v>
      </c>
      <c r="L972" s="32" t="str">
        <f>VLOOKUP(F972,Dranst!$C$2:$D$10,2,FALSE)</f>
        <v>Statsrefusion</v>
      </c>
      <c r="M972" s="10" t="s">
        <v>1147</v>
      </c>
      <c r="N972" s="3" t="s">
        <v>1943</v>
      </c>
    </row>
    <row r="973" spans="1:14" ht="12" x14ac:dyDescent="0.25">
      <c r="A973" s="35" t="s">
        <v>1803</v>
      </c>
      <c r="B973" s="35" t="s">
        <v>1804</v>
      </c>
      <c r="C973" s="10" t="s">
        <v>161</v>
      </c>
      <c r="D973" s="10" t="s">
        <v>138</v>
      </c>
      <c r="E973" s="10" t="s">
        <v>149</v>
      </c>
      <c r="F973" s="10" t="s">
        <v>159</v>
      </c>
      <c r="G973" s="32" t="str">
        <f t="shared" si="69"/>
        <v>5.38</v>
      </c>
      <c r="H973" s="32" t="str">
        <f t="shared" si="70"/>
        <v>5.38.42</v>
      </c>
      <c r="I973" s="32" t="str">
        <f>VLOOKUP(C973,Hovedkonto!$C$2:$E$11,3,FALSE)</f>
        <v>Sociale opgaver og beskæftigelse</v>
      </c>
      <c r="J973" s="32" t="str">
        <f>VLOOKUP(G973,Hovedfunktion!$E$2:$G$93,3,FALSE)</f>
        <v xml:space="preserve">TILBUD TIL VOKSNE MED SÆRLIGE BEHOV </v>
      </c>
      <c r="K973" s="32" t="str">
        <f>VLOOKUP(H973,Funktion!$G$2:$J$435,4,FALSE)</f>
        <v>Botilbud for personer med særlige sociale problemer (§§ 109-110)</v>
      </c>
      <c r="L973" s="32" t="str">
        <f>VLOOKUP(F973,Dranst!$C$2:$D$10,2,FALSE)</f>
        <v>Anlæg</v>
      </c>
      <c r="M973" s="10" t="s">
        <v>1136</v>
      </c>
      <c r="N973" s="3" t="str">
        <f>IF(M973="001","Anlægstilskud", IF(M973="010","Køb/salg af jord",  IF(M973="015","Køb/salg af bygninger", "Uforvent grupperingskode")))</f>
        <v>Anlægstilskud</v>
      </c>
    </row>
    <row r="974" spans="1:14" ht="12" x14ac:dyDescent="0.25">
      <c r="A974" s="35" t="s">
        <v>1803</v>
      </c>
      <c r="B974" s="35" t="s">
        <v>1804</v>
      </c>
      <c r="C974" s="10" t="s">
        <v>161</v>
      </c>
      <c r="D974" s="10" t="s">
        <v>138</v>
      </c>
      <c r="E974" s="10" t="s">
        <v>149</v>
      </c>
      <c r="F974" s="10" t="s">
        <v>159</v>
      </c>
      <c r="G974" s="32" t="str">
        <f t="shared" si="69"/>
        <v>5.38</v>
      </c>
      <c r="H974" s="32" t="str">
        <f t="shared" si="70"/>
        <v>5.38.42</v>
      </c>
      <c r="I974" s="32" t="str">
        <f>VLOOKUP(C974,Hovedkonto!$C$2:$E$11,3,FALSE)</f>
        <v>Sociale opgaver og beskæftigelse</v>
      </c>
      <c r="J974" s="32" t="str">
        <f>VLOOKUP(G974,Hovedfunktion!$E$2:$G$93,3,FALSE)</f>
        <v xml:space="preserve">TILBUD TIL VOKSNE MED SÆRLIGE BEHOV </v>
      </c>
      <c r="K974" s="32" t="str">
        <f>VLOOKUP(H974,Funktion!$G$2:$J$435,4,FALSE)</f>
        <v>Botilbud for personer med særlige sociale problemer (§§ 109-110)</v>
      </c>
      <c r="L974" s="32" t="str">
        <f>VLOOKUP(F974,Dranst!$C$2:$D$10,2,FALSE)</f>
        <v>Anlæg</v>
      </c>
      <c r="M974" s="10" t="s">
        <v>1137</v>
      </c>
      <c r="N974" s="3" t="str">
        <f>IF(M974="001","Anlægstilskud", IF(M974="010","Køb/salg af jord",  IF(M974="015","Køb/salg af bygninger", "Uforvent grupperingskode")))</f>
        <v>Køb/salg af jord</v>
      </c>
    </row>
    <row r="975" spans="1:14" ht="12" x14ac:dyDescent="0.25">
      <c r="A975" s="35" t="s">
        <v>1803</v>
      </c>
      <c r="B975" s="35" t="s">
        <v>1804</v>
      </c>
      <c r="C975" s="10" t="s">
        <v>161</v>
      </c>
      <c r="D975" s="10" t="s">
        <v>138</v>
      </c>
      <c r="E975" s="10" t="s">
        <v>149</v>
      </c>
      <c r="F975" s="10" t="s">
        <v>159</v>
      </c>
      <c r="G975" s="32" t="str">
        <f t="shared" si="69"/>
        <v>5.38</v>
      </c>
      <c r="H975" s="32" t="str">
        <f t="shared" si="70"/>
        <v>5.38.42</v>
      </c>
      <c r="I975" s="32" t="str">
        <f>VLOOKUP(C975,Hovedkonto!$C$2:$E$11,3,FALSE)</f>
        <v>Sociale opgaver og beskæftigelse</v>
      </c>
      <c r="J975" s="32" t="str">
        <f>VLOOKUP(G975,Hovedfunktion!$E$2:$G$93,3,FALSE)</f>
        <v xml:space="preserve">TILBUD TIL VOKSNE MED SÆRLIGE BEHOV </v>
      </c>
      <c r="K975" s="32" t="str">
        <f>VLOOKUP(H975,Funktion!$G$2:$J$435,4,FALSE)</f>
        <v>Botilbud for personer med særlige sociale problemer (§§ 109-110)</v>
      </c>
      <c r="L975" s="32" t="str">
        <f>VLOOKUP(F975,Dranst!$C$2:$D$10,2,FALSE)</f>
        <v>Anlæg</v>
      </c>
      <c r="M975" s="10" t="s">
        <v>16</v>
      </c>
      <c r="N975" s="3" t="str">
        <f>IF(M975="001","Anlægstilskud", IF(M975="010","Køb/salg af jord",  IF(M975="015","Køb/salg af bygninger", "Uforvent grupperingskode")))</f>
        <v>Køb/salg af bygninger</v>
      </c>
    </row>
    <row r="976" spans="1:14" ht="24" x14ac:dyDescent="0.25">
      <c r="A976" s="35" t="s">
        <v>1803</v>
      </c>
      <c r="B976" s="35" t="s">
        <v>1804</v>
      </c>
      <c r="C976" s="10" t="s">
        <v>161</v>
      </c>
      <c r="D976" s="10" t="s">
        <v>138</v>
      </c>
      <c r="E976" s="10" t="s">
        <v>509</v>
      </c>
      <c r="F976" s="10" t="s">
        <v>157</v>
      </c>
      <c r="G976" s="32" t="str">
        <f t="shared" si="69"/>
        <v>5.38</v>
      </c>
      <c r="H976" s="32" t="str">
        <f t="shared" si="70"/>
        <v>5.38.44</v>
      </c>
      <c r="I976" s="32" t="str">
        <f>VLOOKUP(C976,Hovedkonto!$C$2:$E$11,3,FALSE)</f>
        <v>Sociale opgaver og beskæftigelse</v>
      </c>
      <c r="J976" s="32" t="str">
        <f>VLOOKUP(G976,Hovedfunktion!$E$2:$G$93,3,FALSE)</f>
        <v xml:space="preserve">TILBUD TIL VOKSNE MED SÆRLIGE BEHOV </v>
      </c>
      <c r="K976" s="32" t="str">
        <f>VLOOKUP(H976,Funktion!$G$2:$J$435,4,FALSE)</f>
        <v>Alkoholbehandling og behandlingshjem for alkoholskadede (sundhedsloven</v>
      </c>
      <c r="L976" s="32" t="str">
        <f>VLOOKUP(F976,Dranst!$C$2:$D$10,2,FALSE)</f>
        <v>Drift</v>
      </c>
      <c r="M976" s="10" t="s">
        <v>1136</v>
      </c>
      <c r="N976" s="3" t="s">
        <v>761</v>
      </c>
    </row>
    <row r="977" spans="1:14" ht="24" x14ac:dyDescent="0.25">
      <c r="A977" s="35" t="s">
        <v>1803</v>
      </c>
      <c r="B977" s="35" t="s">
        <v>1804</v>
      </c>
      <c r="C977" s="10" t="s">
        <v>161</v>
      </c>
      <c r="D977" s="10" t="s">
        <v>138</v>
      </c>
      <c r="E977" s="10" t="s">
        <v>509</v>
      </c>
      <c r="F977" s="10" t="s">
        <v>157</v>
      </c>
      <c r="G977" s="32" t="str">
        <f t="shared" si="69"/>
        <v>5.38</v>
      </c>
      <c r="H977" s="32" t="str">
        <f t="shared" si="70"/>
        <v>5.38.44</v>
      </c>
      <c r="I977" s="32" t="str">
        <f>VLOOKUP(C977,Hovedkonto!$C$2:$E$11,3,FALSE)</f>
        <v>Sociale opgaver og beskæftigelse</v>
      </c>
      <c r="J977" s="32" t="str">
        <f>VLOOKUP(G977,Hovedfunktion!$E$2:$G$93,3,FALSE)</f>
        <v xml:space="preserve">TILBUD TIL VOKSNE MED SÆRLIGE BEHOV </v>
      </c>
      <c r="K977" s="32" t="str">
        <f>VLOOKUP(H977,Funktion!$G$2:$J$435,4,FALSE)</f>
        <v>Alkoholbehandling og behandlingshjem for alkoholskadede (sundhedsloven</v>
      </c>
      <c r="L977" s="32" t="str">
        <f>VLOOKUP(F977,Dranst!$C$2:$D$10,2,FALSE)</f>
        <v>Drift</v>
      </c>
      <c r="M977" s="10" t="s">
        <v>1138</v>
      </c>
      <c r="N977" s="3" t="s">
        <v>762</v>
      </c>
    </row>
    <row r="978" spans="1:14" ht="24" x14ac:dyDescent="0.25">
      <c r="A978" s="35" t="s">
        <v>1803</v>
      </c>
      <c r="B978" s="35" t="s">
        <v>1804</v>
      </c>
      <c r="C978" s="10" t="s">
        <v>161</v>
      </c>
      <c r="D978" s="10" t="s">
        <v>138</v>
      </c>
      <c r="E978" s="10" t="s">
        <v>509</v>
      </c>
      <c r="F978" s="10" t="s">
        <v>157</v>
      </c>
      <c r="G978" s="32" t="str">
        <f t="shared" si="69"/>
        <v>5.38</v>
      </c>
      <c r="H978" s="32" t="str">
        <f t="shared" si="70"/>
        <v>5.38.44</v>
      </c>
      <c r="I978" s="32" t="str">
        <f>VLOOKUP(C978,Hovedkonto!$C$2:$E$11,3,FALSE)</f>
        <v>Sociale opgaver og beskæftigelse</v>
      </c>
      <c r="J978" s="32" t="str">
        <f>VLOOKUP(G978,Hovedfunktion!$E$2:$G$93,3,FALSE)</f>
        <v xml:space="preserve">TILBUD TIL VOKSNE MED SÆRLIGE BEHOV </v>
      </c>
      <c r="K978" s="32" t="str">
        <f>VLOOKUP(H978,Funktion!$G$2:$J$435,4,FALSE)</f>
        <v>Alkoholbehandling og behandlingshjem for alkoholskadede (sundhedsloven</v>
      </c>
      <c r="L978" s="32" t="str">
        <f>VLOOKUP(F978,Dranst!$C$2:$D$10,2,FALSE)</f>
        <v>Drift</v>
      </c>
      <c r="M978" s="10" t="s">
        <v>1139</v>
      </c>
      <c r="N978" s="3" t="s">
        <v>763</v>
      </c>
    </row>
    <row r="979" spans="1:14" ht="24" x14ac:dyDescent="0.25">
      <c r="A979" s="35" t="s">
        <v>1803</v>
      </c>
      <c r="B979" s="35" t="s">
        <v>1804</v>
      </c>
      <c r="C979" s="10" t="s">
        <v>161</v>
      </c>
      <c r="D979" s="10" t="s">
        <v>138</v>
      </c>
      <c r="E979" s="10" t="s">
        <v>509</v>
      </c>
      <c r="F979" s="10" t="s">
        <v>159</v>
      </c>
      <c r="G979" s="32" t="str">
        <f t="shared" si="69"/>
        <v>5.38</v>
      </c>
      <c r="H979" s="32" t="str">
        <f t="shared" si="70"/>
        <v>5.38.44</v>
      </c>
      <c r="I979" s="32" t="str">
        <f>VLOOKUP(C979,Hovedkonto!$C$2:$E$11,3,FALSE)</f>
        <v>Sociale opgaver og beskæftigelse</v>
      </c>
      <c r="J979" s="32" t="str">
        <f>VLOOKUP(G979,Hovedfunktion!$E$2:$G$93,3,FALSE)</f>
        <v xml:space="preserve">TILBUD TIL VOKSNE MED SÆRLIGE BEHOV </v>
      </c>
      <c r="K979" s="32" t="str">
        <f>VLOOKUP(H979,Funktion!$G$2:$J$435,4,FALSE)</f>
        <v>Alkoholbehandling og behandlingshjem for alkoholskadede (sundhedsloven</v>
      </c>
      <c r="L979" s="32" t="str">
        <f>VLOOKUP(F979,Dranst!$C$2:$D$10,2,FALSE)</f>
        <v>Anlæg</v>
      </c>
      <c r="M979" s="10" t="s">
        <v>1136</v>
      </c>
      <c r="N979" s="3" t="str">
        <f>IF(M979="001","Anlægstilskud", IF(M979="010","Køb/salg af jord",  IF(M979="015","Køb/salg af bygninger", "Uforvent grupperingskode")))</f>
        <v>Anlægstilskud</v>
      </c>
    </row>
    <row r="980" spans="1:14" ht="24" x14ac:dyDescent="0.25">
      <c r="A980" s="35" t="s">
        <v>1803</v>
      </c>
      <c r="B980" s="35" t="s">
        <v>1804</v>
      </c>
      <c r="C980" s="10" t="s">
        <v>161</v>
      </c>
      <c r="D980" s="10" t="s">
        <v>138</v>
      </c>
      <c r="E980" s="10" t="s">
        <v>509</v>
      </c>
      <c r="F980" s="10" t="s">
        <v>159</v>
      </c>
      <c r="G980" s="32" t="str">
        <f t="shared" si="69"/>
        <v>5.38</v>
      </c>
      <c r="H980" s="32" t="str">
        <f t="shared" si="70"/>
        <v>5.38.44</v>
      </c>
      <c r="I980" s="32" t="str">
        <f>VLOOKUP(C980,Hovedkonto!$C$2:$E$11,3,FALSE)</f>
        <v>Sociale opgaver og beskæftigelse</v>
      </c>
      <c r="J980" s="32" t="str">
        <f>VLOOKUP(G980,Hovedfunktion!$E$2:$G$93,3,FALSE)</f>
        <v xml:space="preserve">TILBUD TIL VOKSNE MED SÆRLIGE BEHOV </v>
      </c>
      <c r="K980" s="32" t="str">
        <f>VLOOKUP(H980,Funktion!$G$2:$J$435,4,FALSE)</f>
        <v>Alkoholbehandling og behandlingshjem for alkoholskadede (sundhedsloven</v>
      </c>
      <c r="L980" s="32" t="str">
        <f>VLOOKUP(F980,Dranst!$C$2:$D$10,2,FALSE)</f>
        <v>Anlæg</v>
      </c>
      <c r="M980" s="10" t="s">
        <v>1137</v>
      </c>
      <c r="N980" s="3" t="str">
        <f>IF(M980="001","Anlægstilskud", IF(M980="010","Køb/salg af jord",  IF(M980="015","Køb/salg af bygninger", "Uforvent grupperingskode")))</f>
        <v>Køb/salg af jord</v>
      </c>
    </row>
    <row r="981" spans="1:14" ht="24" x14ac:dyDescent="0.25">
      <c r="A981" s="35" t="s">
        <v>1803</v>
      </c>
      <c r="B981" s="35" t="s">
        <v>1804</v>
      </c>
      <c r="C981" s="10" t="s">
        <v>161</v>
      </c>
      <c r="D981" s="10" t="s">
        <v>138</v>
      </c>
      <c r="E981" s="10" t="s">
        <v>509</v>
      </c>
      <c r="F981" s="10" t="s">
        <v>159</v>
      </c>
      <c r="G981" s="32" t="str">
        <f t="shared" si="69"/>
        <v>5.38</v>
      </c>
      <c r="H981" s="32" t="str">
        <f t="shared" si="70"/>
        <v>5.38.44</v>
      </c>
      <c r="I981" s="32" t="str">
        <f>VLOOKUP(C981,Hovedkonto!$C$2:$E$11,3,FALSE)</f>
        <v>Sociale opgaver og beskæftigelse</v>
      </c>
      <c r="J981" s="32" t="str">
        <f>VLOOKUP(G981,Hovedfunktion!$E$2:$G$93,3,FALSE)</f>
        <v xml:space="preserve">TILBUD TIL VOKSNE MED SÆRLIGE BEHOV </v>
      </c>
      <c r="K981" s="32" t="str">
        <f>VLOOKUP(H981,Funktion!$G$2:$J$435,4,FALSE)</f>
        <v>Alkoholbehandling og behandlingshjem for alkoholskadede (sundhedsloven</v>
      </c>
      <c r="L981" s="32" t="str">
        <f>VLOOKUP(F981,Dranst!$C$2:$D$10,2,FALSE)</f>
        <v>Anlæg</v>
      </c>
      <c r="M981" s="10" t="s">
        <v>16</v>
      </c>
      <c r="N981" s="3" t="str">
        <f>IF(M981="001","Anlægstilskud", IF(M981="010","Køb/salg af jord",  IF(M981="015","Køb/salg af bygninger", "Uforvent grupperingskode")))</f>
        <v>Køb/salg af bygninger</v>
      </c>
    </row>
    <row r="982" spans="1:14" ht="24" x14ac:dyDescent="0.25">
      <c r="A982" s="35" t="s">
        <v>1803</v>
      </c>
      <c r="B982" s="35" t="s">
        <v>1804</v>
      </c>
      <c r="C982" s="10" t="s">
        <v>161</v>
      </c>
      <c r="D982" s="10" t="s">
        <v>138</v>
      </c>
      <c r="E982" s="10" t="s">
        <v>150</v>
      </c>
      <c r="F982" s="10" t="s">
        <v>157</v>
      </c>
      <c r="G982" s="32" t="str">
        <f t="shared" si="69"/>
        <v>5.38</v>
      </c>
      <c r="H982" s="32" t="str">
        <f t="shared" si="70"/>
        <v>5.38.45</v>
      </c>
      <c r="I982" s="32" t="str">
        <f>VLOOKUP(C982,Hovedkonto!$C$2:$E$11,3,FALSE)</f>
        <v>Sociale opgaver og beskæftigelse</v>
      </c>
      <c r="J982" s="32" t="str">
        <f>VLOOKUP(G982,Hovedfunktion!$E$2:$G$93,3,FALSE)</f>
        <v xml:space="preserve">TILBUD TIL VOKSNE MED SÆRLIGE BEHOV </v>
      </c>
      <c r="K982" s="32" t="str">
        <f>VLOOKUP(H982,Funktion!$G$2:$J$435,4,FALSE)</f>
        <v xml:space="preserve">Behandling af stofmisbrugere (servicelovens § 101 og sundhedslovens § </v>
      </c>
      <c r="L982" s="32" t="str">
        <f>VLOOKUP(F982,Dranst!$C$2:$D$10,2,FALSE)</f>
        <v>Drift</v>
      </c>
      <c r="M982" s="10" t="s">
        <v>1136</v>
      </c>
      <c r="N982" s="3" t="s">
        <v>764</v>
      </c>
    </row>
    <row r="983" spans="1:14" ht="24" x14ac:dyDescent="0.25">
      <c r="A983" s="35" t="s">
        <v>1803</v>
      </c>
      <c r="B983" s="35" t="s">
        <v>1804</v>
      </c>
      <c r="C983" s="10" t="s">
        <v>161</v>
      </c>
      <c r="D983" s="10" t="s">
        <v>138</v>
      </c>
      <c r="E983" s="10" t="s">
        <v>150</v>
      </c>
      <c r="F983" s="10" t="s">
        <v>157</v>
      </c>
      <c r="G983" s="32" t="str">
        <f t="shared" si="69"/>
        <v>5.38</v>
      </c>
      <c r="H983" s="32" t="str">
        <f t="shared" si="70"/>
        <v>5.38.45</v>
      </c>
      <c r="I983" s="32" t="str">
        <f>VLOOKUP(C983,Hovedkonto!$C$2:$E$11,3,FALSE)</f>
        <v>Sociale opgaver og beskæftigelse</v>
      </c>
      <c r="J983" s="32" t="str">
        <f>VLOOKUP(G983,Hovedfunktion!$E$2:$G$93,3,FALSE)</f>
        <v xml:space="preserve">TILBUD TIL VOKSNE MED SÆRLIGE BEHOV </v>
      </c>
      <c r="K983" s="32" t="str">
        <f>VLOOKUP(H983,Funktion!$G$2:$J$435,4,FALSE)</f>
        <v xml:space="preserve">Behandling af stofmisbrugere (servicelovens § 101 og sundhedslovens § </v>
      </c>
      <c r="L983" s="32" t="str">
        <f>VLOOKUP(F983,Dranst!$C$2:$D$10,2,FALSE)</f>
        <v>Drift</v>
      </c>
      <c r="M983" s="10" t="s">
        <v>1138</v>
      </c>
      <c r="N983" s="3" t="s">
        <v>765</v>
      </c>
    </row>
    <row r="984" spans="1:14" ht="24" x14ac:dyDescent="0.25">
      <c r="A984" s="35" t="s">
        <v>1803</v>
      </c>
      <c r="B984" s="35" t="s">
        <v>1804</v>
      </c>
      <c r="C984" s="10" t="s">
        <v>161</v>
      </c>
      <c r="D984" s="10" t="s">
        <v>138</v>
      </c>
      <c r="E984" s="10" t="s">
        <v>150</v>
      </c>
      <c r="F984" s="10" t="s">
        <v>157</v>
      </c>
      <c r="G984" s="32" t="str">
        <f t="shared" si="69"/>
        <v>5.38</v>
      </c>
      <c r="H984" s="32" t="str">
        <f t="shared" si="70"/>
        <v>5.38.45</v>
      </c>
      <c r="I984" s="32" t="str">
        <f>VLOOKUP(C984,Hovedkonto!$C$2:$E$11,3,FALSE)</f>
        <v>Sociale opgaver og beskæftigelse</v>
      </c>
      <c r="J984" s="32" t="str">
        <f>VLOOKUP(G984,Hovedfunktion!$E$2:$G$93,3,FALSE)</f>
        <v xml:space="preserve">TILBUD TIL VOKSNE MED SÆRLIGE BEHOV </v>
      </c>
      <c r="K984" s="32" t="str">
        <f>VLOOKUP(H984,Funktion!$G$2:$J$435,4,FALSE)</f>
        <v xml:space="preserve">Behandling af stofmisbrugere (servicelovens § 101 og sundhedslovens § </v>
      </c>
      <c r="L984" s="32" t="str">
        <f>VLOOKUP(F984,Dranst!$C$2:$D$10,2,FALSE)</f>
        <v>Drift</v>
      </c>
      <c r="M984" s="10" t="s">
        <v>1139</v>
      </c>
      <c r="N984" s="3" t="s">
        <v>1339</v>
      </c>
    </row>
    <row r="985" spans="1:14" ht="24" x14ac:dyDescent="0.25">
      <c r="A985" s="35" t="s">
        <v>1803</v>
      </c>
      <c r="B985" s="35" t="s">
        <v>1804</v>
      </c>
      <c r="C985" s="10" t="s">
        <v>161</v>
      </c>
      <c r="D985" s="10" t="s">
        <v>138</v>
      </c>
      <c r="E985" s="10" t="s">
        <v>150</v>
      </c>
      <c r="F985" s="10" t="s">
        <v>157</v>
      </c>
      <c r="G985" s="32" t="str">
        <f t="shared" si="69"/>
        <v>5.38</v>
      </c>
      <c r="H985" s="32" t="str">
        <f t="shared" si="70"/>
        <v>5.38.45</v>
      </c>
      <c r="I985" s="32" t="str">
        <f>VLOOKUP(C985,Hovedkonto!$C$2:$E$11,3,FALSE)</f>
        <v>Sociale opgaver og beskæftigelse</v>
      </c>
      <c r="J985" s="32" t="str">
        <f>VLOOKUP(G985,Hovedfunktion!$E$2:$G$93,3,FALSE)</f>
        <v xml:space="preserve">TILBUD TIL VOKSNE MED SÆRLIGE BEHOV </v>
      </c>
      <c r="K985" s="32" t="str">
        <f>VLOOKUP(H985,Funktion!$G$2:$J$435,4,FALSE)</f>
        <v xml:space="preserve">Behandling af stofmisbrugere (servicelovens § 101 og sundhedslovens § </v>
      </c>
      <c r="L985" s="32" t="str">
        <f>VLOOKUP(F985,Dranst!$C$2:$D$10,2,FALSE)</f>
        <v>Drift</v>
      </c>
      <c r="M985" s="10" t="s">
        <v>1142</v>
      </c>
      <c r="N985" s="3" t="s">
        <v>1340</v>
      </c>
    </row>
    <row r="986" spans="1:14" ht="24" x14ac:dyDescent="0.25">
      <c r="A986" s="35" t="s">
        <v>1803</v>
      </c>
      <c r="B986" s="35" t="s">
        <v>1804</v>
      </c>
      <c r="C986" s="10" t="s">
        <v>161</v>
      </c>
      <c r="D986" s="10" t="s">
        <v>138</v>
      </c>
      <c r="E986" s="10" t="s">
        <v>150</v>
      </c>
      <c r="F986" s="10" t="s">
        <v>157</v>
      </c>
      <c r="G986" s="32" t="str">
        <f t="shared" si="69"/>
        <v>5.38</v>
      </c>
      <c r="H986" s="32" t="str">
        <f t="shared" si="70"/>
        <v>5.38.45</v>
      </c>
      <c r="I986" s="32" t="str">
        <f>VLOOKUP(C986,Hovedkonto!$C$2:$E$11,3,FALSE)</f>
        <v>Sociale opgaver og beskæftigelse</v>
      </c>
      <c r="J986" s="32" t="str">
        <f>VLOOKUP(G986,Hovedfunktion!$E$2:$G$93,3,FALSE)</f>
        <v xml:space="preserve">TILBUD TIL VOKSNE MED SÆRLIGE BEHOV </v>
      </c>
      <c r="K986" s="32" t="str">
        <f>VLOOKUP(H986,Funktion!$G$2:$J$435,4,FALSE)</f>
        <v xml:space="preserve">Behandling af stofmisbrugere (servicelovens § 101 og sundhedslovens § </v>
      </c>
      <c r="L986" s="32" t="str">
        <f>VLOOKUP(F986,Dranst!$C$2:$D$10,2,FALSE)</f>
        <v>Drift</v>
      </c>
      <c r="M986" s="10" t="s">
        <v>1140</v>
      </c>
      <c r="N986" s="3" t="s">
        <v>766</v>
      </c>
    </row>
    <row r="987" spans="1:14" ht="24" x14ac:dyDescent="0.25">
      <c r="A987" s="35" t="s">
        <v>1803</v>
      </c>
      <c r="B987" s="35" t="s">
        <v>1804</v>
      </c>
      <c r="C987" s="10" t="s">
        <v>161</v>
      </c>
      <c r="D987" s="10" t="s">
        <v>138</v>
      </c>
      <c r="E987" s="10" t="s">
        <v>150</v>
      </c>
      <c r="F987" s="10" t="s">
        <v>157</v>
      </c>
      <c r="G987" s="32" t="str">
        <f t="shared" si="69"/>
        <v>5.38</v>
      </c>
      <c r="H987" s="32" t="str">
        <f t="shared" si="70"/>
        <v>5.38.45</v>
      </c>
      <c r="I987" s="32" t="str">
        <f>VLOOKUP(C987,Hovedkonto!$C$2:$E$11,3,FALSE)</f>
        <v>Sociale opgaver og beskæftigelse</v>
      </c>
      <c r="J987" s="32" t="str">
        <f>VLOOKUP(G987,Hovedfunktion!$E$2:$G$93,3,FALSE)</f>
        <v xml:space="preserve">TILBUD TIL VOKSNE MED SÆRLIGE BEHOV </v>
      </c>
      <c r="K987" s="32" t="str">
        <f>VLOOKUP(H987,Funktion!$G$2:$J$435,4,FALSE)</f>
        <v xml:space="preserve">Behandling af stofmisbrugere (servicelovens § 101 og sundhedslovens § </v>
      </c>
      <c r="L987" s="32" t="str">
        <f>VLOOKUP(F987,Dranst!$C$2:$D$10,2,FALSE)</f>
        <v>Drift</v>
      </c>
      <c r="M987" s="10" t="s">
        <v>1203</v>
      </c>
      <c r="N987" s="3" t="s">
        <v>1204</v>
      </c>
    </row>
    <row r="988" spans="1:14" ht="24" x14ac:dyDescent="0.25">
      <c r="A988" s="35" t="s">
        <v>1803</v>
      </c>
      <c r="B988" s="35" t="s">
        <v>1804</v>
      </c>
      <c r="C988" s="10" t="s">
        <v>161</v>
      </c>
      <c r="D988" s="10" t="s">
        <v>138</v>
      </c>
      <c r="E988" s="10" t="s">
        <v>150</v>
      </c>
      <c r="F988" s="10" t="s">
        <v>158</v>
      </c>
      <c r="G988" s="32" t="str">
        <f t="shared" si="69"/>
        <v>5.38</v>
      </c>
      <c r="H988" s="32" t="str">
        <f t="shared" si="70"/>
        <v>5.38.45</v>
      </c>
      <c r="I988" s="32" t="str">
        <f>VLOOKUP(C988,Hovedkonto!$C$2:$E$11,3,FALSE)</f>
        <v>Sociale opgaver og beskæftigelse</v>
      </c>
      <c r="J988" s="32" t="str">
        <f>VLOOKUP(G988,Hovedfunktion!$E$2:$G$93,3,FALSE)</f>
        <v xml:space="preserve">TILBUD TIL VOKSNE MED SÆRLIGE BEHOV </v>
      </c>
      <c r="K988" s="32" t="str">
        <f>VLOOKUP(H988,Funktion!$G$2:$J$435,4,FALSE)</f>
        <v xml:space="preserve">Behandling af stofmisbrugere (servicelovens § 101 og sundhedslovens § </v>
      </c>
      <c r="L988" s="32" t="str">
        <f>VLOOKUP(F988,Dranst!$C$2:$D$10,2,FALSE)</f>
        <v>Statsrefusion</v>
      </c>
      <c r="M988" s="10" t="s">
        <v>1136</v>
      </c>
      <c r="N988" s="3" t="s">
        <v>732</v>
      </c>
    </row>
    <row r="989" spans="1:14" ht="24" x14ac:dyDescent="0.25">
      <c r="A989" s="35" t="s">
        <v>1803</v>
      </c>
      <c r="B989" s="35" t="s">
        <v>1804</v>
      </c>
      <c r="C989" s="10" t="s">
        <v>161</v>
      </c>
      <c r="D989" s="10" t="s">
        <v>138</v>
      </c>
      <c r="E989" s="10" t="s">
        <v>150</v>
      </c>
      <c r="F989" s="10" t="s">
        <v>158</v>
      </c>
      <c r="G989" s="32" t="str">
        <f t="shared" si="69"/>
        <v>5.38</v>
      </c>
      <c r="H989" s="32" t="str">
        <f t="shared" si="70"/>
        <v>5.38.45</v>
      </c>
      <c r="I989" s="32" t="str">
        <f>VLOOKUP(C989,Hovedkonto!$C$2:$E$11,3,FALSE)</f>
        <v>Sociale opgaver og beskæftigelse</v>
      </c>
      <c r="J989" s="32" t="str">
        <f>VLOOKUP(G989,Hovedfunktion!$E$2:$G$93,3,FALSE)</f>
        <v xml:space="preserve">TILBUD TIL VOKSNE MED SÆRLIGE BEHOV </v>
      </c>
      <c r="K989" s="32" t="str">
        <f>VLOOKUP(H989,Funktion!$G$2:$J$435,4,FALSE)</f>
        <v xml:space="preserve">Behandling af stofmisbrugere (servicelovens § 101 og sundhedslovens § </v>
      </c>
      <c r="L989" s="32" t="str">
        <f>VLOOKUP(F989,Dranst!$C$2:$D$10,2,FALSE)</f>
        <v>Statsrefusion</v>
      </c>
      <c r="M989" s="10" t="s">
        <v>1138</v>
      </c>
      <c r="N989" s="3" t="s">
        <v>704</v>
      </c>
    </row>
    <row r="990" spans="1:14" ht="24" x14ac:dyDescent="0.25">
      <c r="A990" s="35" t="s">
        <v>1803</v>
      </c>
      <c r="B990" s="35" t="s">
        <v>1804</v>
      </c>
      <c r="C990" s="10" t="s">
        <v>161</v>
      </c>
      <c r="D990" s="10" t="s">
        <v>138</v>
      </c>
      <c r="E990" s="10" t="s">
        <v>150</v>
      </c>
      <c r="F990" s="10" t="s">
        <v>158</v>
      </c>
      <c r="G990" s="32" t="str">
        <f t="shared" ref="G990:G1063" si="81">CONCATENATE(C990,".",D990)</f>
        <v>5.38</v>
      </c>
      <c r="H990" s="32" t="str">
        <f t="shared" ref="H990:H1063" si="82">CONCATENATE(C990,".",D990,".",E990)</f>
        <v>5.38.45</v>
      </c>
      <c r="I990" s="32" t="str">
        <f>VLOOKUP(C990,Hovedkonto!$C$2:$E$11,3,FALSE)</f>
        <v>Sociale opgaver og beskæftigelse</v>
      </c>
      <c r="J990" s="32" t="str">
        <f>VLOOKUP(G990,Hovedfunktion!$E$2:$G$93,3,FALSE)</f>
        <v xml:space="preserve">TILBUD TIL VOKSNE MED SÆRLIGE BEHOV </v>
      </c>
      <c r="K990" s="32" t="str">
        <f>VLOOKUP(H990,Funktion!$G$2:$J$435,4,FALSE)</f>
        <v xml:space="preserve">Behandling af stofmisbrugere (servicelovens § 101 og sundhedslovens § </v>
      </c>
      <c r="L990" s="32" t="str">
        <f>VLOOKUP(F990,Dranst!$C$2:$D$10,2,FALSE)</f>
        <v>Statsrefusion</v>
      </c>
      <c r="M990" s="10" t="s">
        <v>1139</v>
      </c>
      <c r="N990" s="3" t="s">
        <v>686</v>
      </c>
    </row>
    <row r="991" spans="1:14" ht="24" x14ac:dyDescent="0.25">
      <c r="A991" s="35" t="s">
        <v>1841</v>
      </c>
      <c r="B991" s="35" t="s">
        <v>1804</v>
      </c>
      <c r="C991" s="10" t="s">
        <v>161</v>
      </c>
      <c r="D991" s="10" t="s">
        <v>138</v>
      </c>
      <c r="E991" s="10" t="s">
        <v>150</v>
      </c>
      <c r="F991" s="10" t="s">
        <v>158</v>
      </c>
      <c r="G991" s="32" t="str">
        <f t="shared" si="81"/>
        <v>5.38</v>
      </c>
      <c r="H991" s="32" t="str">
        <f t="shared" si="82"/>
        <v>5.38.45</v>
      </c>
      <c r="I991" s="32" t="str">
        <f>VLOOKUP(C991,Hovedkonto!$C$2:$E$11,3,FALSE)</f>
        <v>Sociale opgaver og beskæftigelse</v>
      </c>
      <c r="J991" s="32" t="str">
        <f>VLOOKUP(G991,Hovedfunktion!$E$2:$G$93,3,FALSE)</f>
        <v xml:space="preserve">TILBUD TIL VOKSNE MED SÆRLIGE BEHOV </v>
      </c>
      <c r="K991" s="32" t="str">
        <f>VLOOKUP(H991,Funktion!$G$2:$J$435,4,FALSE)</f>
        <v xml:space="preserve">Behandling af stofmisbrugere (servicelovens § 101 og sundhedslovens § </v>
      </c>
      <c r="L991" s="32" t="str">
        <f>VLOOKUP(F991,Dranst!$C$2:$D$10,2,FALSE)</f>
        <v>Statsrefusion</v>
      </c>
      <c r="M991" s="10" t="s">
        <v>1147</v>
      </c>
      <c r="N991" s="3" t="s">
        <v>1943</v>
      </c>
    </row>
    <row r="992" spans="1:14" ht="24" x14ac:dyDescent="0.25">
      <c r="A992" s="35" t="s">
        <v>1803</v>
      </c>
      <c r="B992" s="35" t="s">
        <v>1804</v>
      </c>
      <c r="C992" s="10" t="s">
        <v>161</v>
      </c>
      <c r="D992" s="10" t="s">
        <v>138</v>
      </c>
      <c r="E992" s="10" t="s">
        <v>150</v>
      </c>
      <c r="F992" s="10" t="s">
        <v>159</v>
      </c>
      <c r="G992" s="32" t="str">
        <f t="shared" si="81"/>
        <v>5.38</v>
      </c>
      <c r="H992" s="32" t="str">
        <f t="shared" si="82"/>
        <v>5.38.45</v>
      </c>
      <c r="I992" s="32" t="str">
        <f>VLOOKUP(C992,Hovedkonto!$C$2:$E$11,3,FALSE)</f>
        <v>Sociale opgaver og beskæftigelse</v>
      </c>
      <c r="J992" s="32" t="str">
        <f>VLOOKUP(G992,Hovedfunktion!$E$2:$G$93,3,FALSE)</f>
        <v xml:space="preserve">TILBUD TIL VOKSNE MED SÆRLIGE BEHOV </v>
      </c>
      <c r="K992" s="32" t="str">
        <f>VLOOKUP(H992,Funktion!$G$2:$J$435,4,FALSE)</f>
        <v xml:space="preserve">Behandling af stofmisbrugere (servicelovens § 101 og sundhedslovens § </v>
      </c>
      <c r="L992" s="32" t="str">
        <f>VLOOKUP(F992,Dranst!$C$2:$D$10,2,FALSE)</f>
        <v>Anlæg</v>
      </c>
      <c r="M992" s="10" t="s">
        <v>1136</v>
      </c>
      <c r="N992" s="3" t="str">
        <f>IF(M992="001","Anlægstilskud", IF(M992="010","Køb/salg af jord",  IF(M992="015","Køb/salg af bygninger", "Uforvent grupperingskode")))</f>
        <v>Anlægstilskud</v>
      </c>
    </row>
    <row r="993" spans="1:14" ht="24" x14ac:dyDescent="0.25">
      <c r="A993" s="35" t="s">
        <v>1803</v>
      </c>
      <c r="B993" s="35" t="s">
        <v>1804</v>
      </c>
      <c r="C993" s="10" t="s">
        <v>161</v>
      </c>
      <c r="D993" s="10" t="s">
        <v>138</v>
      </c>
      <c r="E993" s="10" t="s">
        <v>150</v>
      </c>
      <c r="F993" s="10" t="s">
        <v>159</v>
      </c>
      <c r="G993" s="32" t="str">
        <f t="shared" si="81"/>
        <v>5.38</v>
      </c>
      <c r="H993" s="32" t="str">
        <f t="shared" si="82"/>
        <v>5.38.45</v>
      </c>
      <c r="I993" s="32" t="str">
        <f>VLOOKUP(C993,Hovedkonto!$C$2:$E$11,3,FALSE)</f>
        <v>Sociale opgaver og beskæftigelse</v>
      </c>
      <c r="J993" s="32" t="str">
        <f>VLOOKUP(G993,Hovedfunktion!$E$2:$G$93,3,FALSE)</f>
        <v xml:space="preserve">TILBUD TIL VOKSNE MED SÆRLIGE BEHOV </v>
      </c>
      <c r="K993" s="32" t="str">
        <f>VLOOKUP(H993,Funktion!$G$2:$J$435,4,FALSE)</f>
        <v xml:space="preserve">Behandling af stofmisbrugere (servicelovens § 101 og sundhedslovens § </v>
      </c>
      <c r="L993" s="32" t="str">
        <f>VLOOKUP(F993,Dranst!$C$2:$D$10,2,FALSE)</f>
        <v>Anlæg</v>
      </c>
      <c r="M993" s="10" t="s">
        <v>1137</v>
      </c>
      <c r="N993" s="3" t="str">
        <f>IF(M993="001","Anlægstilskud", IF(M993="010","Køb/salg af jord",  IF(M993="015","Køb/salg af bygninger", "Uforvent grupperingskode")))</f>
        <v>Køb/salg af jord</v>
      </c>
    </row>
    <row r="994" spans="1:14" ht="24" x14ac:dyDescent="0.25">
      <c r="A994" s="35" t="s">
        <v>1803</v>
      </c>
      <c r="B994" s="35" t="s">
        <v>1804</v>
      </c>
      <c r="C994" s="10" t="s">
        <v>161</v>
      </c>
      <c r="D994" s="10" t="s">
        <v>138</v>
      </c>
      <c r="E994" s="10" t="s">
        <v>150</v>
      </c>
      <c r="F994" s="10" t="s">
        <v>159</v>
      </c>
      <c r="G994" s="32" t="str">
        <f t="shared" si="81"/>
        <v>5.38</v>
      </c>
      <c r="H994" s="32" t="str">
        <f t="shared" si="82"/>
        <v>5.38.45</v>
      </c>
      <c r="I994" s="32" t="str">
        <f>VLOOKUP(C994,Hovedkonto!$C$2:$E$11,3,FALSE)</f>
        <v>Sociale opgaver og beskæftigelse</v>
      </c>
      <c r="J994" s="32" t="str">
        <f>VLOOKUP(G994,Hovedfunktion!$E$2:$G$93,3,FALSE)</f>
        <v xml:space="preserve">TILBUD TIL VOKSNE MED SÆRLIGE BEHOV </v>
      </c>
      <c r="K994" s="32" t="str">
        <f>VLOOKUP(H994,Funktion!$G$2:$J$435,4,FALSE)</f>
        <v xml:space="preserve">Behandling af stofmisbrugere (servicelovens § 101 og sundhedslovens § </v>
      </c>
      <c r="L994" s="32" t="str">
        <f>VLOOKUP(F994,Dranst!$C$2:$D$10,2,FALSE)</f>
        <v>Anlæg</v>
      </c>
      <c r="M994" s="10" t="s">
        <v>16</v>
      </c>
      <c r="N994" s="3" t="str">
        <f>IF(M994="001","Anlægstilskud", IF(M994="010","Køb/salg af jord",  IF(M994="015","Køb/salg af bygninger", "Uforvent grupperingskode")))</f>
        <v>Køb/salg af bygninger</v>
      </c>
    </row>
    <row r="995" spans="1:14" ht="12" x14ac:dyDescent="0.25">
      <c r="A995" s="35" t="s">
        <v>1803</v>
      </c>
      <c r="B995" s="35" t="s">
        <v>1804</v>
      </c>
      <c r="C995" s="10" t="s">
        <v>161</v>
      </c>
      <c r="D995" s="10" t="s">
        <v>138</v>
      </c>
      <c r="E995" s="10" t="s">
        <v>151</v>
      </c>
      <c r="F995" s="10" t="s">
        <v>157</v>
      </c>
      <c r="G995" s="32" t="str">
        <f t="shared" si="81"/>
        <v>5.38</v>
      </c>
      <c r="H995" s="32" t="str">
        <f t="shared" si="82"/>
        <v>5.38.50</v>
      </c>
      <c r="I995" s="32" t="str">
        <f>VLOOKUP(C995,Hovedkonto!$C$2:$E$11,3,FALSE)</f>
        <v>Sociale opgaver og beskæftigelse</v>
      </c>
      <c r="J995" s="32" t="str">
        <f>VLOOKUP(G995,Hovedfunktion!$E$2:$G$93,3,FALSE)</f>
        <v xml:space="preserve">TILBUD TIL VOKSNE MED SÆRLIGE BEHOV </v>
      </c>
      <c r="K995" s="32" t="str">
        <f>VLOOKUP(H995,Funktion!$G$2:$J$435,4,FALSE)</f>
        <v>Botilbud til længerevarende ophold (§ 108)</v>
      </c>
      <c r="L995" s="32" t="str">
        <f>VLOOKUP(F995,Dranst!$C$2:$D$10,2,FALSE)</f>
        <v>Drift</v>
      </c>
      <c r="M995" s="10" t="s">
        <v>1136</v>
      </c>
      <c r="N995" s="3" t="s">
        <v>767</v>
      </c>
    </row>
    <row r="996" spans="1:14" ht="12" x14ac:dyDescent="0.25">
      <c r="A996" s="35" t="s">
        <v>1803</v>
      </c>
      <c r="B996" s="35" t="s">
        <v>1804</v>
      </c>
      <c r="C996" s="10" t="s">
        <v>161</v>
      </c>
      <c r="D996" s="10" t="s">
        <v>138</v>
      </c>
      <c r="E996" s="10" t="s">
        <v>151</v>
      </c>
      <c r="F996" s="10" t="s">
        <v>157</v>
      </c>
      <c r="G996" s="32" t="str">
        <f t="shared" si="81"/>
        <v>5.38</v>
      </c>
      <c r="H996" s="32" t="str">
        <f t="shared" si="82"/>
        <v>5.38.50</v>
      </c>
      <c r="I996" s="32" t="str">
        <f>VLOOKUP(C996,Hovedkonto!$C$2:$E$11,3,FALSE)</f>
        <v>Sociale opgaver og beskæftigelse</v>
      </c>
      <c r="J996" s="32" t="str">
        <f>VLOOKUP(G996,Hovedfunktion!$E$2:$G$93,3,FALSE)</f>
        <v xml:space="preserve">TILBUD TIL VOKSNE MED SÆRLIGE BEHOV </v>
      </c>
      <c r="K996" s="32" t="str">
        <f>VLOOKUP(H996,Funktion!$G$2:$J$435,4,FALSE)</f>
        <v>Botilbud til længerevarende ophold (§ 108)</v>
      </c>
      <c r="L996" s="32" t="str">
        <f>VLOOKUP(F996,Dranst!$C$2:$D$10,2,FALSE)</f>
        <v>Drift</v>
      </c>
      <c r="M996" s="10" t="s">
        <v>1138</v>
      </c>
      <c r="N996" s="3" t="s">
        <v>768</v>
      </c>
    </row>
    <row r="997" spans="1:14" ht="12" x14ac:dyDescent="0.25">
      <c r="A997" s="35" t="s">
        <v>1803</v>
      </c>
      <c r="B997" s="35" t="s">
        <v>1804</v>
      </c>
      <c r="C997" s="10" t="s">
        <v>161</v>
      </c>
      <c r="D997" s="10" t="s">
        <v>138</v>
      </c>
      <c r="E997" s="10" t="s">
        <v>151</v>
      </c>
      <c r="F997" s="10" t="s">
        <v>157</v>
      </c>
      <c r="G997" s="32" t="str">
        <f t="shared" si="81"/>
        <v>5.38</v>
      </c>
      <c r="H997" s="32" t="str">
        <f t="shared" si="82"/>
        <v>5.38.50</v>
      </c>
      <c r="I997" s="32" t="str">
        <f>VLOOKUP(C997,Hovedkonto!$C$2:$E$11,3,FALSE)</f>
        <v>Sociale opgaver og beskæftigelse</v>
      </c>
      <c r="J997" s="32" t="str">
        <f>VLOOKUP(G997,Hovedfunktion!$E$2:$G$93,3,FALSE)</f>
        <v xml:space="preserve">TILBUD TIL VOKSNE MED SÆRLIGE BEHOV </v>
      </c>
      <c r="K997" s="32" t="str">
        <f>VLOOKUP(H997,Funktion!$G$2:$J$435,4,FALSE)</f>
        <v>Botilbud til længerevarende ophold (§ 108)</v>
      </c>
      <c r="L997" s="32" t="str">
        <f>VLOOKUP(F997,Dranst!$C$2:$D$10,2,FALSE)</f>
        <v>Drift</v>
      </c>
      <c r="M997" s="10" t="s">
        <v>1139</v>
      </c>
      <c r="N997" s="3" t="s">
        <v>769</v>
      </c>
    </row>
    <row r="998" spans="1:14" ht="12" x14ac:dyDescent="0.25">
      <c r="A998" s="35" t="s">
        <v>1803</v>
      </c>
      <c r="B998" s="35" t="s">
        <v>1804</v>
      </c>
      <c r="C998" s="10" t="s">
        <v>161</v>
      </c>
      <c r="D998" s="10" t="s">
        <v>138</v>
      </c>
      <c r="E998" s="10" t="s">
        <v>151</v>
      </c>
      <c r="F998" s="10" t="s">
        <v>157</v>
      </c>
      <c r="G998" s="32" t="str">
        <f t="shared" si="81"/>
        <v>5.38</v>
      </c>
      <c r="H998" s="32" t="str">
        <f t="shared" si="82"/>
        <v>5.38.50</v>
      </c>
      <c r="I998" s="32" t="str">
        <f>VLOOKUP(C998,Hovedkonto!$C$2:$E$11,3,FALSE)</f>
        <v>Sociale opgaver og beskæftigelse</v>
      </c>
      <c r="J998" s="32" t="str">
        <f>VLOOKUP(G998,Hovedfunktion!$E$2:$G$93,3,FALSE)</f>
        <v xml:space="preserve">TILBUD TIL VOKSNE MED SÆRLIGE BEHOV </v>
      </c>
      <c r="K998" s="32" t="str">
        <f>VLOOKUP(H998,Funktion!$G$2:$J$435,4,FALSE)</f>
        <v>Botilbud til længerevarende ophold (§ 108)</v>
      </c>
      <c r="L998" s="32" t="str">
        <f>VLOOKUP(F998,Dranst!$C$2:$D$10,2,FALSE)</f>
        <v>Drift</v>
      </c>
      <c r="M998" s="10" t="s">
        <v>1144</v>
      </c>
      <c r="N998" s="3" t="s">
        <v>770</v>
      </c>
    </row>
    <row r="999" spans="1:14" ht="12" x14ac:dyDescent="0.25">
      <c r="A999" s="35" t="s">
        <v>1803</v>
      </c>
      <c r="B999" s="35" t="s">
        <v>1804</v>
      </c>
      <c r="C999" s="10" t="s">
        <v>161</v>
      </c>
      <c r="D999" s="10" t="s">
        <v>138</v>
      </c>
      <c r="E999" s="10" t="s">
        <v>151</v>
      </c>
      <c r="F999" s="10" t="s">
        <v>157</v>
      </c>
      <c r="G999" s="32" t="str">
        <f t="shared" si="81"/>
        <v>5.38</v>
      </c>
      <c r="H999" s="32" t="str">
        <f t="shared" si="82"/>
        <v>5.38.50</v>
      </c>
      <c r="I999" s="32" t="str">
        <f>VLOOKUP(C999,Hovedkonto!$C$2:$E$11,3,FALSE)</f>
        <v>Sociale opgaver og beskæftigelse</v>
      </c>
      <c r="J999" s="32" t="str">
        <f>VLOOKUP(G999,Hovedfunktion!$E$2:$G$93,3,FALSE)</f>
        <v xml:space="preserve">TILBUD TIL VOKSNE MED SÆRLIGE BEHOV </v>
      </c>
      <c r="K999" s="32" t="str">
        <f>VLOOKUP(H999,Funktion!$G$2:$J$435,4,FALSE)</f>
        <v>Botilbud til længerevarende ophold (§ 108)</v>
      </c>
      <c r="L999" s="32" t="str">
        <f>VLOOKUP(F999,Dranst!$C$2:$D$10,2,FALSE)</f>
        <v>Drift</v>
      </c>
      <c r="M999" s="10" t="s">
        <v>1141</v>
      </c>
      <c r="N999" s="3" t="s">
        <v>771</v>
      </c>
    </row>
    <row r="1000" spans="1:14" ht="12" x14ac:dyDescent="0.25">
      <c r="A1000" s="35" t="s">
        <v>1803</v>
      </c>
      <c r="B1000" s="35" t="s">
        <v>1804</v>
      </c>
      <c r="C1000" s="10" t="s">
        <v>161</v>
      </c>
      <c r="D1000" s="10" t="s">
        <v>138</v>
      </c>
      <c r="E1000" s="10" t="s">
        <v>151</v>
      </c>
      <c r="F1000" s="10" t="s">
        <v>157</v>
      </c>
      <c r="G1000" s="32" t="str">
        <f t="shared" si="81"/>
        <v>5.38</v>
      </c>
      <c r="H1000" s="32" t="str">
        <f t="shared" si="82"/>
        <v>5.38.50</v>
      </c>
      <c r="I1000" s="32" t="str">
        <f>VLOOKUP(C1000,Hovedkonto!$C$2:$E$11,3,FALSE)</f>
        <v>Sociale opgaver og beskæftigelse</v>
      </c>
      <c r="J1000" s="32" t="str">
        <f>VLOOKUP(G1000,Hovedfunktion!$E$2:$G$93,3,FALSE)</f>
        <v xml:space="preserve">TILBUD TIL VOKSNE MED SÆRLIGE BEHOV </v>
      </c>
      <c r="K1000" s="32" t="str">
        <f>VLOOKUP(H1000,Funktion!$G$2:$J$435,4,FALSE)</f>
        <v>Botilbud til længerevarende ophold (§ 108)</v>
      </c>
      <c r="L1000" s="32" t="str">
        <f>VLOOKUP(F1000,Dranst!$C$2:$D$10,2,FALSE)</f>
        <v>Drift</v>
      </c>
      <c r="M1000" s="10" t="s">
        <v>1159</v>
      </c>
      <c r="N1000" s="3" t="s">
        <v>738</v>
      </c>
    </row>
    <row r="1001" spans="1:14" ht="12" x14ac:dyDescent="0.25">
      <c r="A1001" s="35" t="s">
        <v>1803</v>
      </c>
      <c r="B1001" s="35" t="s">
        <v>1804</v>
      </c>
      <c r="C1001" s="10" t="s">
        <v>161</v>
      </c>
      <c r="D1001" s="10" t="s">
        <v>138</v>
      </c>
      <c r="E1001" s="10" t="s">
        <v>151</v>
      </c>
      <c r="F1001" s="10" t="s">
        <v>157</v>
      </c>
      <c r="G1001" s="32" t="str">
        <f t="shared" si="81"/>
        <v>5.38</v>
      </c>
      <c r="H1001" s="32" t="str">
        <f t="shared" si="82"/>
        <v>5.38.50</v>
      </c>
      <c r="I1001" s="32" t="str">
        <f>VLOOKUP(C1001,Hovedkonto!$C$2:$E$11,3,FALSE)</f>
        <v>Sociale opgaver og beskæftigelse</v>
      </c>
      <c r="J1001" s="32" t="str">
        <f>VLOOKUP(G1001,Hovedfunktion!$E$2:$G$93,3,FALSE)</f>
        <v xml:space="preserve">TILBUD TIL VOKSNE MED SÆRLIGE BEHOV </v>
      </c>
      <c r="K1001" s="32" t="str">
        <f>VLOOKUP(H1001,Funktion!$G$2:$J$435,4,FALSE)</f>
        <v>Botilbud til længerevarende ophold (§ 108)</v>
      </c>
      <c r="L1001" s="32" t="str">
        <f>VLOOKUP(F1001,Dranst!$C$2:$D$10,2,FALSE)</f>
        <v>Drift</v>
      </c>
      <c r="M1001" s="10" t="s">
        <v>1161</v>
      </c>
      <c r="N1001" s="3" t="s">
        <v>1341</v>
      </c>
    </row>
    <row r="1002" spans="1:14" ht="12" x14ac:dyDescent="0.25">
      <c r="A1002" s="35" t="s">
        <v>1803</v>
      </c>
      <c r="B1002" s="35" t="s">
        <v>1804</v>
      </c>
      <c r="C1002" s="10" t="s">
        <v>161</v>
      </c>
      <c r="D1002" s="10" t="s">
        <v>138</v>
      </c>
      <c r="E1002" s="10" t="s">
        <v>151</v>
      </c>
      <c r="F1002" s="10" t="s">
        <v>157</v>
      </c>
      <c r="G1002" s="32" t="str">
        <f t="shared" si="81"/>
        <v>5.38</v>
      </c>
      <c r="H1002" s="32" t="str">
        <f t="shared" si="82"/>
        <v>5.38.50</v>
      </c>
      <c r="I1002" s="32" t="str">
        <f>VLOOKUP(C1002,Hovedkonto!$C$2:$E$11,3,FALSE)</f>
        <v>Sociale opgaver og beskæftigelse</v>
      </c>
      <c r="J1002" s="32" t="str">
        <f>VLOOKUP(G1002,Hovedfunktion!$E$2:$G$93,3,FALSE)</f>
        <v xml:space="preserve">TILBUD TIL VOKSNE MED SÆRLIGE BEHOV </v>
      </c>
      <c r="K1002" s="32" t="str">
        <f>VLOOKUP(H1002,Funktion!$G$2:$J$435,4,FALSE)</f>
        <v>Botilbud til længerevarende ophold (§ 108)</v>
      </c>
      <c r="L1002" s="32" t="str">
        <f>VLOOKUP(F1002,Dranst!$C$2:$D$10,2,FALSE)</f>
        <v>Drift</v>
      </c>
      <c r="M1002" s="10" t="s">
        <v>1155</v>
      </c>
      <c r="N1002" s="3" t="s">
        <v>739</v>
      </c>
    </row>
    <row r="1003" spans="1:14" ht="12" x14ac:dyDescent="0.25">
      <c r="A1003" s="35" t="s">
        <v>1803</v>
      </c>
      <c r="B1003" s="35" t="s">
        <v>1804</v>
      </c>
      <c r="C1003" s="10" t="s">
        <v>161</v>
      </c>
      <c r="D1003" s="10" t="s">
        <v>138</v>
      </c>
      <c r="E1003" s="10" t="s">
        <v>151</v>
      </c>
      <c r="F1003" s="10" t="s">
        <v>157</v>
      </c>
      <c r="G1003" s="32" t="str">
        <f t="shared" si="81"/>
        <v>5.38</v>
      </c>
      <c r="H1003" s="32" t="str">
        <f t="shared" si="82"/>
        <v>5.38.50</v>
      </c>
      <c r="I1003" s="32" t="str">
        <f>VLOOKUP(C1003,Hovedkonto!$C$2:$E$11,3,FALSE)</f>
        <v>Sociale opgaver og beskæftigelse</v>
      </c>
      <c r="J1003" s="32" t="str">
        <f>VLOOKUP(G1003,Hovedfunktion!$E$2:$G$93,3,FALSE)</f>
        <v xml:space="preserve">TILBUD TIL VOKSNE MED SÆRLIGE BEHOV </v>
      </c>
      <c r="K1003" s="32" t="str">
        <f>VLOOKUP(H1003,Funktion!$G$2:$J$435,4,FALSE)</f>
        <v>Botilbud til længerevarende ophold (§ 108)</v>
      </c>
      <c r="L1003" s="32" t="str">
        <f>VLOOKUP(F1003,Dranst!$C$2:$D$10,2,FALSE)</f>
        <v>Drift</v>
      </c>
      <c r="M1003" s="10" t="s">
        <v>1203</v>
      </c>
      <c r="N1003" s="3" t="s">
        <v>1204</v>
      </c>
    </row>
    <row r="1004" spans="1:14" ht="12" x14ac:dyDescent="0.25">
      <c r="A1004" s="35" t="s">
        <v>1803</v>
      </c>
      <c r="B1004" s="35" t="s">
        <v>1804</v>
      </c>
      <c r="C1004" s="10" t="s">
        <v>161</v>
      </c>
      <c r="D1004" s="10" t="s">
        <v>138</v>
      </c>
      <c r="E1004" s="10" t="s">
        <v>151</v>
      </c>
      <c r="F1004" s="10" t="s">
        <v>158</v>
      </c>
      <c r="G1004" s="32" t="str">
        <f t="shared" si="81"/>
        <v>5.38</v>
      </c>
      <c r="H1004" s="32" t="str">
        <f t="shared" si="82"/>
        <v>5.38.50</v>
      </c>
      <c r="I1004" s="32" t="str">
        <f>VLOOKUP(C1004,Hovedkonto!$C$2:$E$11,3,FALSE)</f>
        <v>Sociale opgaver og beskæftigelse</v>
      </c>
      <c r="J1004" s="32" t="str">
        <f>VLOOKUP(G1004,Hovedfunktion!$E$2:$G$93,3,FALSE)</f>
        <v xml:space="preserve">TILBUD TIL VOKSNE MED SÆRLIGE BEHOV </v>
      </c>
      <c r="K1004" s="32" t="str">
        <f>VLOOKUP(H1004,Funktion!$G$2:$J$435,4,FALSE)</f>
        <v>Botilbud til længerevarende ophold (§ 108)</v>
      </c>
      <c r="L1004" s="32" t="str">
        <f>VLOOKUP(F1004,Dranst!$C$2:$D$10,2,FALSE)</f>
        <v>Statsrefusion</v>
      </c>
      <c r="M1004" s="10" t="s">
        <v>1136</v>
      </c>
      <c r="N1004" s="3" t="s">
        <v>732</v>
      </c>
    </row>
    <row r="1005" spans="1:14" ht="12" x14ac:dyDescent="0.25">
      <c r="A1005" s="35" t="s">
        <v>1803</v>
      </c>
      <c r="B1005" s="35" t="s">
        <v>1804</v>
      </c>
      <c r="C1005" s="10" t="s">
        <v>161</v>
      </c>
      <c r="D1005" s="10" t="s">
        <v>138</v>
      </c>
      <c r="E1005" s="10" t="s">
        <v>151</v>
      </c>
      <c r="F1005" s="10" t="s">
        <v>158</v>
      </c>
      <c r="G1005" s="32" t="str">
        <f t="shared" si="81"/>
        <v>5.38</v>
      </c>
      <c r="H1005" s="32" t="str">
        <f t="shared" si="82"/>
        <v>5.38.50</v>
      </c>
      <c r="I1005" s="32" t="str">
        <f>VLOOKUP(C1005,Hovedkonto!$C$2:$E$11,3,FALSE)</f>
        <v>Sociale opgaver og beskæftigelse</v>
      </c>
      <c r="J1005" s="32" t="str">
        <f>VLOOKUP(G1005,Hovedfunktion!$E$2:$G$93,3,FALSE)</f>
        <v xml:space="preserve">TILBUD TIL VOKSNE MED SÆRLIGE BEHOV </v>
      </c>
      <c r="K1005" s="32" t="str">
        <f>VLOOKUP(H1005,Funktion!$G$2:$J$435,4,FALSE)</f>
        <v>Botilbud til længerevarende ophold (§ 108)</v>
      </c>
      <c r="L1005" s="32" t="str">
        <f>VLOOKUP(F1005,Dranst!$C$2:$D$10,2,FALSE)</f>
        <v>Statsrefusion</v>
      </c>
      <c r="M1005" s="10" t="s">
        <v>1138</v>
      </c>
      <c r="N1005" s="3" t="s">
        <v>733</v>
      </c>
    </row>
    <row r="1006" spans="1:14" ht="12" x14ac:dyDescent="0.25">
      <c r="A1006" s="35" t="s">
        <v>1803</v>
      </c>
      <c r="B1006" s="35" t="s">
        <v>1804</v>
      </c>
      <c r="C1006" s="10" t="s">
        <v>161</v>
      </c>
      <c r="D1006" s="10" t="s">
        <v>138</v>
      </c>
      <c r="E1006" s="10" t="s">
        <v>151</v>
      </c>
      <c r="F1006" s="10" t="s">
        <v>158</v>
      </c>
      <c r="G1006" s="32" t="str">
        <f t="shared" si="81"/>
        <v>5.38</v>
      </c>
      <c r="H1006" s="32" t="str">
        <f t="shared" si="82"/>
        <v>5.38.50</v>
      </c>
      <c r="I1006" s="32" t="str">
        <f>VLOOKUP(C1006,Hovedkonto!$C$2:$E$11,3,FALSE)</f>
        <v>Sociale opgaver og beskæftigelse</v>
      </c>
      <c r="J1006" s="32" t="str">
        <f>VLOOKUP(G1006,Hovedfunktion!$E$2:$G$93,3,FALSE)</f>
        <v xml:space="preserve">TILBUD TIL VOKSNE MED SÆRLIGE BEHOV </v>
      </c>
      <c r="K1006" s="32" t="str">
        <f>VLOOKUP(H1006,Funktion!$G$2:$J$435,4,FALSE)</f>
        <v>Botilbud til længerevarende ophold (§ 108)</v>
      </c>
      <c r="L1006" s="32" t="str">
        <f>VLOOKUP(F1006,Dranst!$C$2:$D$10,2,FALSE)</f>
        <v>Statsrefusion</v>
      </c>
      <c r="M1006" s="10" t="s">
        <v>1139</v>
      </c>
      <c r="N1006" s="3" t="s">
        <v>686</v>
      </c>
    </row>
    <row r="1007" spans="1:14" ht="12" x14ac:dyDescent="0.25">
      <c r="A1007" s="35" t="s">
        <v>1841</v>
      </c>
      <c r="B1007" s="35" t="s">
        <v>1804</v>
      </c>
      <c r="C1007" s="10" t="s">
        <v>161</v>
      </c>
      <c r="D1007" s="10" t="s">
        <v>138</v>
      </c>
      <c r="E1007" s="10" t="s">
        <v>151</v>
      </c>
      <c r="F1007" s="10" t="s">
        <v>158</v>
      </c>
      <c r="G1007" s="32" t="str">
        <f t="shared" ref="G1007" si="83">CONCATENATE(C1007,".",D1007)</f>
        <v>5.38</v>
      </c>
      <c r="H1007" s="32" t="str">
        <f t="shared" ref="H1007" si="84">CONCATENATE(C1007,".",D1007,".",E1007)</f>
        <v>5.38.50</v>
      </c>
      <c r="I1007" s="32" t="str">
        <f>VLOOKUP(C1007,Hovedkonto!$C$2:$E$11,3,FALSE)</f>
        <v>Sociale opgaver og beskæftigelse</v>
      </c>
      <c r="J1007" s="32" t="str">
        <f>VLOOKUP(G1007,Hovedfunktion!$E$2:$G$93,3,FALSE)</f>
        <v xml:space="preserve">TILBUD TIL VOKSNE MED SÆRLIGE BEHOV </v>
      </c>
      <c r="K1007" s="32" t="str">
        <f>VLOOKUP(H1007,Funktion!$G$2:$J$435,4,FALSE)</f>
        <v>Botilbud til længerevarende ophold (§ 108)</v>
      </c>
      <c r="L1007" s="32" t="str">
        <f>VLOOKUP(F1007,Dranst!$C$2:$D$10,2,FALSE)</f>
        <v>Statsrefusion</v>
      </c>
      <c r="M1007" s="10" t="s">
        <v>1147</v>
      </c>
      <c r="N1007" s="3" t="s">
        <v>1943</v>
      </c>
    </row>
    <row r="1008" spans="1:14" ht="12" x14ac:dyDescent="0.25">
      <c r="A1008" s="35" t="s">
        <v>1803</v>
      </c>
      <c r="B1008" s="35" t="s">
        <v>1804</v>
      </c>
      <c r="C1008" s="10" t="s">
        <v>161</v>
      </c>
      <c r="D1008" s="10" t="s">
        <v>138</v>
      </c>
      <c r="E1008" s="10" t="s">
        <v>151</v>
      </c>
      <c r="F1008" s="10" t="s">
        <v>159</v>
      </c>
      <c r="G1008" s="32" t="str">
        <f t="shared" si="81"/>
        <v>5.38</v>
      </c>
      <c r="H1008" s="32" t="str">
        <f t="shared" si="82"/>
        <v>5.38.50</v>
      </c>
      <c r="I1008" s="32" t="str">
        <f>VLOOKUP(C1008,Hovedkonto!$C$2:$E$11,3,FALSE)</f>
        <v>Sociale opgaver og beskæftigelse</v>
      </c>
      <c r="J1008" s="32" t="str">
        <f>VLOOKUP(G1008,Hovedfunktion!$E$2:$G$93,3,FALSE)</f>
        <v xml:space="preserve">TILBUD TIL VOKSNE MED SÆRLIGE BEHOV </v>
      </c>
      <c r="K1008" s="32" t="str">
        <f>VLOOKUP(H1008,Funktion!$G$2:$J$435,4,FALSE)</f>
        <v>Botilbud til længerevarende ophold (§ 108)</v>
      </c>
      <c r="L1008" s="32" t="str">
        <f>VLOOKUP(F1008,Dranst!$C$2:$D$10,2,FALSE)</f>
        <v>Anlæg</v>
      </c>
      <c r="M1008" s="10" t="s">
        <v>1136</v>
      </c>
      <c r="N1008" s="3" t="str">
        <f>IF(M1008="001","Anlægstilskud", IF(M1008="010","Køb/salg af jord",  IF(M1008="015","Køb/salg af bygninger", "Uforvent grupperingskode")))</f>
        <v>Anlægstilskud</v>
      </c>
    </row>
    <row r="1009" spans="1:14" ht="12" x14ac:dyDescent="0.25">
      <c r="A1009" s="35" t="s">
        <v>1803</v>
      </c>
      <c r="B1009" s="35" t="s">
        <v>1804</v>
      </c>
      <c r="C1009" s="10" t="s">
        <v>161</v>
      </c>
      <c r="D1009" s="10" t="s">
        <v>138</v>
      </c>
      <c r="E1009" s="10" t="s">
        <v>151</v>
      </c>
      <c r="F1009" s="10" t="s">
        <v>159</v>
      </c>
      <c r="G1009" s="32" t="str">
        <f t="shared" si="81"/>
        <v>5.38</v>
      </c>
      <c r="H1009" s="32" t="str">
        <f t="shared" si="82"/>
        <v>5.38.50</v>
      </c>
      <c r="I1009" s="32" t="str">
        <f>VLOOKUP(C1009,Hovedkonto!$C$2:$E$11,3,FALSE)</f>
        <v>Sociale opgaver og beskæftigelse</v>
      </c>
      <c r="J1009" s="32" t="str">
        <f>VLOOKUP(G1009,Hovedfunktion!$E$2:$G$93,3,FALSE)</f>
        <v xml:space="preserve">TILBUD TIL VOKSNE MED SÆRLIGE BEHOV </v>
      </c>
      <c r="K1009" s="32" t="str">
        <f>VLOOKUP(H1009,Funktion!$G$2:$J$435,4,FALSE)</f>
        <v>Botilbud til længerevarende ophold (§ 108)</v>
      </c>
      <c r="L1009" s="32" t="str">
        <f>VLOOKUP(F1009,Dranst!$C$2:$D$10,2,FALSE)</f>
        <v>Anlæg</v>
      </c>
      <c r="M1009" s="10" t="s">
        <v>1137</v>
      </c>
      <c r="N1009" s="3" t="str">
        <f>IF(M1009="001","Anlægstilskud", IF(M1009="010","Køb/salg af jord",  IF(M1009="015","Køb/salg af bygninger", "Uforvent grupperingskode")))</f>
        <v>Køb/salg af jord</v>
      </c>
    </row>
    <row r="1010" spans="1:14" ht="12" x14ac:dyDescent="0.25">
      <c r="A1010" s="35" t="s">
        <v>1803</v>
      </c>
      <c r="B1010" s="35" t="s">
        <v>1804</v>
      </c>
      <c r="C1010" s="10" t="s">
        <v>161</v>
      </c>
      <c r="D1010" s="10" t="s">
        <v>138</v>
      </c>
      <c r="E1010" s="10" t="s">
        <v>151</v>
      </c>
      <c r="F1010" s="10" t="s">
        <v>159</v>
      </c>
      <c r="G1010" s="32" t="str">
        <f t="shared" si="81"/>
        <v>5.38</v>
      </c>
      <c r="H1010" s="32" t="str">
        <f t="shared" si="82"/>
        <v>5.38.50</v>
      </c>
      <c r="I1010" s="32" t="str">
        <f>VLOOKUP(C1010,Hovedkonto!$C$2:$E$11,3,FALSE)</f>
        <v>Sociale opgaver og beskæftigelse</v>
      </c>
      <c r="J1010" s="32" t="str">
        <f>VLOOKUP(G1010,Hovedfunktion!$E$2:$G$93,3,FALSE)</f>
        <v xml:space="preserve">TILBUD TIL VOKSNE MED SÆRLIGE BEHOV </v>
      </c>
      <c r="K1010" s="32" t="str">
        <f>VLOOKUP(H1010,Funktion!$G$2:$J$435,4,FALSE)</f>
        <v>Botilbud til længerevarende ophold (§ 108)</v>
      </c>
      <c r="L1010" s="32" t="str">
        <f>VLOOKUP(F1010,Dranst!$C$2:$D$10,2,FALSE)</f>
        <v>Anlæg</v>
      </c>
      <c r="M1010" s="10" t="s">
        <v>16</v>
      </c>
      <c r="N1010" s="3" t="str">
        <f>IF(M1010="001","Anlægstilskud", IF(M1010="010","Køb/salg af jord",  IF(M1010="015","Køb/salg af bygninger", "Uforvent grupperingskode")))</f>
        <v>Køb/salg af bygninger</v>
      </c>
    </row>
    <row r="1011" spans="1:14" ht="12" x14ac:dyDescent="0.25">
      <c r="A1011" s="35" t="s">
        <v>1841</v>
      </c>
      <c r="B1011" s="35" t="s">
        <v>1804</v>
      </c>
      <c r="C1011" s="10" t="s">
        <v>161</v>
      </c>
      <c r="D1011" s="10" t="s">
        <v>138</v>
      </c>
      <c r="E1011" s="10" t="s">
        <v>152</v>
      </c>
      <c r="F1011" s="10" t="s">
        <v>157</v>
      </c>
      <c r="G1011" s="32" t="str">
        <f t="shared" si="81"/>
        <v>5.38</v>
      </c>
      <c r="H1011" s="32" t="str">
        <f t="shared" si="82"/>
        <v>5.38.51</v>
      </c>
      <c r="I1011" s="32" t="str">
        <f>VLOOKUP(C1011,Hovedkonto!$C$2:$E$11,3,FALSE)</f>
        <v>Sociale opgaver og beskæftigelse</v>
      </c>
      <c r="J1011" s="32" t="str">
        <f>VLOOKUP(G1011,Hovedfunktion!$E$2:$G$93,3,FALSE)</f>
        <v xml:space="preserve">TILBUD TIL VOKSNE MED SÆRLIGE BEHOV </v>
      </c>
      <c r="K1011" s="32" t="str">
        <f>VLOOKUP(H1011,Funktion!$G$2:$J$435,4,FALSE)</f>
        <v>Botilbudslignende tilbud</v>
      </c>
      <c r="L1011" s="32" t="str">
        <f>VLOOKUP(F1011,Dranst!$C$2:$D$10,2,FALSE)</f>
        <v>Drift</v>
      </c>
      <c r="M1011" s="10" t="s">
        <v>1136</v>
      </c>
      <c r="N1011" s="3" t="s">
        <v>1916</v>
      </c>
    </row>
    <row r="1012" spans="1:14" ht="12" x14ac:dyDescent="0.25">
      <c r="A1012" s="35" t="s">
        <v>1841</v>
      </c>
      <c r="B1012" s="35" t="s">
        <v>1804</v>
      </c>
      <c r="C1012" s="10" t="s">
        <v>161</v>
      </c>
      <c r="D1012" s="10" t="s">
        <v>138</v>
      </c>
      <c r="E1012" s="10" t="s">
        <v>152</v>
      </c>
      <c r="F1012" s="10" t="s">
        <v>157</v>
      </c>
      <c r="G1012" s="32" t="str">
        <f t="shared" si="81"/>
        <v>5.38</v>
      </c>
      <c r="H1012" s="32" t="str">
        <f t="shared" si="82"/>
        <v>5.38.51</v>
      </c>
      <c r="I1012" s="32" t="str">
        <f>VLOOKUP(C1012,Hovedkonto!$C$2:$E$11,3,FALSE)</f>
        <v>Sociale opgaver og beskæftigelse</v>
      </c>
      <c r="J1012" s="32" t="str">
        <f>VLOOKUP(G1012,Hovedfunktion!$E$2:$G$93,3,FALSE)</f>
        <v xml:space="preserve">TILBUD TIL VOKSNE MED SÆRLIGE BEHOV </v>
      </c>
      <c r="K1012" s="32" t="str">
        <f>VLOOKUP(H1012,Funktion!$G$2:$J$435,4,FALSE)</f>
        <v>Botilbudslignende tilbud</v>
      </c>
      <c r="L1012" s="32" t="str">
        <f>VLOOKUP(F1012,Dranst!$C$2:$D$10,2,FALSE)</f>
        <v>Drift</v>
      </c>
      <c r="M1012" s="10" t="s">
        <v>1138</v>
      </c>
      <c r="N1012" s="3" t="s">
        <v>1917</v>
      </c>
    </row>
    <row r="1013" spans="1:14" ht="12" x14ac:dyDescent="0.25">
      <c r="A1013" s="35" t="s">
        <v>1841</v>
      </c>
      <c r="B1013" s="35" t="s">
        <v>1804</v>
      </c>
      <c r="C1013" s="10" t="s">
        <v>161</v>
      </c>
      <c r="D1013" s="10" t="s">
        <v>138</v>
      </c>
      <c r="E1013" s="10" t="s">
        <v>152</v>
      </c>
      <c r="F1013" s="10" t="s">
        <v>157</v>
      </c>
      <c r="G1013" s="32" t="str">
        <f t="shared" si="81"/>
        <v>5.38</v>
      </c>
      <c r="H1013" s="32" t="str">
        <f t="shared" si="82"/>
        <v>5.38.51</v>
      </c>
      <c r="I1013" s="32" t="str">
        <f>VLOOKUP(C1013,Hovedkonto!$C$2:$E$11,3,FALSE)</f>
        <v>Sociale opgaver og beskæftigelse</v>
      </c>
      <c r="J1013" s="32" t="str">
        <f>VLOOKUP(G1013,Hovedfunktion!$E$2:$G$93,3,FALSE)</f>
        <v xml:space="preserve">TILBUD TIL VOKSNE MED SÆRLIGE BEHOV </v>
      </c>
      <c r="K1013" s="32" t="str">
        <f>VLOOKUP(H1013,Funktion!$G$2:$J$435,4,FALSE)</f>
        <v>Botilbudslignende tilbud</v>
      </c>
      <c r="L1013" s="32" t="str">
        <f>VLOOKUP(F1013,Dranst!$C$2:$D$10,2,FALSE)</f>
        <v>Drift</v>
      </c>
      <c r="M1013" s="10" t="s">
        <v>1139</v>
      </c>
      <c r="N1013" s="3" t="s">
        <v>1918</v>
      </c>
    </row>
    <row r="1014" spans="1:14" ht="12" x14ac:dyDescent="0.25">
      <c r="A1014" s="35" t="s">
        <v>1841</v>
      </c>
      <c r="B1014" s="35" t="s">
        <v>1804</v>
      </c>
      <c r="C1014" s="10" t="s">
        <v>161</v>
      </c>
      <c r="D1014" s="10" t="s">
        <v>138</v>
      </c>
      <c r="E1014" s="10" t="s">
        <v>152</v>
      </c>
      <c r="F1014" s="10" t="s">
        <v>157</v>
      </c>
      <c r="G1014" s="32" t="str">
        <f t="shared" si="81"/>
        <v>5.38</v>
      </c>
      <c r="H1014" s="32" t="str">
        <f t="shared" si="82"/>
        <v>5.38.51</v>
      </c>
      <c r="I1014" s="32" t="str">
        <f>VLOOKUP(C1014,Hovedkonto!$C$2:$E$11,3,FALSE)</f>
        <v>Sociale opgaver og beskæftigelse</v>
      </c>
      <c r="J1014" s="32" t="str">
        <f>VLOOKUP(G1014,Hovedfunktion!$E$2:$G$93,3,FALSE)</f>
        <v xml:space="preserve">TILBUD TIL VOKSNE MED SÆRLIGE BEHOV </v>
      </c>
      <c r="K1014" s="32" t="str">
        <f>VLOOKUP(H1014,Funktion!$G$2:$J$435,4,FALSE)</f>
        <v>Botilbudslignende tilbud</v>
      </c>
      <c r="L1014" s="32" t="str">
        <f>VLOOKUP(F1014,Dranst!$C$2:$D$10,2,FALSE)</f>
        <v>Drift</v>
      </c>
      <c r="M1014" s="10" t="s">
        <v>1141</v>
      </c>
      <c r="N1014" s="3" t="s">
        <v>1919</v>
      </c>
    </row>
    <row r="1015" spans="1:14" ht="12" x14ac:dyDescent="0.25">
      <c r="A1015" s="35" t="s">
        <v>1841</v>
      </c>
      <c r="B1015" s="35" t="s">
        <v>1804</v>
      </c>
      <c r="C1015" s="10" t="s">
        <v>161</v>
      </c>
      <c r="D1015" s="10" t="s">
        <v>138</v>
      </c>
      <c r="E1015" s="10" t="s">
        <v>152</v>
      </c>
      <c r="F1015" s="10" t="s">
        <v>157</v>
      </c>
      <c r="G1015" s="32" t="str">
        <f t="shared" ref="G1015:G1018" si="85">CONCATENATE(C1015,".",D1015)</f>
        <v>5.38</v>
      </c>
      <c r="H1015" s="32" t="str">
        <f t="shared" ref="H1015:H1018" si="86">CONCATENATE(C1015,".",D1015,".",E1015)</f>
        <v>5.38.51</v>
      </c>
      <c r="I1015" s="32" t="str">
        <f>VLOOKUP(C1015,Hovedkonto!$C$2:$E$11,3,FALSE)</f>
        <v>Sociale opgaver og beskæftigelse</v>
      </c>
      <c r="J1015" s="32" t="str">
        <f>VLOOKUP(G1015,Hovedfunktion!$E$2:$G$93,3,FALSE)</f>
        <v xml:space="preserve">TILBUD TIL VOKSNE MED SÆRLIGE BEHOV </v>
      </c>
      <c r="K1015" s="32" t="str">
        <f>VLOOKUP(H1015,Funktion!$G$2:$J$435,4,FALSE)</f>
        <v>Botilbudslignende tilbud</v>
      </c>
      <c r="L1015" s="32" t="str">
        <f>VLOOKUP(F1015,Dranst!$C$2:$D$10,2,FALSE)</f>
        <v>Drift</v>
      </c>
      <c r="M1015" s="10">
        <v>200</v>
      </c>
      <c r="N1015" s="3" t="s">
        <v>1532</v>
      </c>
    </row>
    <row r="1016" spans="1:14" ht="12" x14ac:dyDescent="0.25">
      <c r="A1016" s="35" t="s">
        <v>1841</v>
      </c>
      <c r="B1016" s="35" t="s">
        <v>1804</v>
      </c>
      <c r="C1016" s="10" t="s">
        <v>161</v>
      </c>
      <c r="D1016" s="10" t="s">
        <v>138</v>
      </c>
      <c r="E1016" s="10" t="s">
        <v>152</v>
      </c>
      <c r="F1016" s="10" t="s">
        <v>158</v>
      </c>
      <c r="G1016" s="32" t="str">
        <f t="shared" si="85"/>
        <v>5.38</v>
      </c>
      <c r="H1016" s="32" t="str">
        <f t="shared" si="86"/>
        <v>5.38.51</v>
      </c>
      <c r="I1016" s="32" t="str">
        <f>VLOOKUP(C1016,Hovedkonto!$C$2:$E$11,3,FALSE)</f>
        <v>Sociale opgaver og beskæftigelse</v>
      </c>
      <c r="J1016" s="32" t="str">
        <f>VLOOKUP(G1016,Hovedfunktion!$E$2:$G$93,3,FALSE)</f>
        <v xml:space="preserve">TILBUD TIL VOKSNE MED SÆRLIGE BEHOV </v>
      </c>
      <c r="K1016" s="32" t="str">
        <f>VLOOKUP(H1016,Funktion!$G$2:$J$435,4,FALSE)</f>
        <v>Botilbudslignende tilbud</v>
      </c>
      <c r="L1016" s="32" t="str">
        <f>VLOOKUP(F1016,Dranst!$C$2:$D$10,2,FALSE)</f>
        <v>Statsrefusion</v>
      </c>
      <c r="M1016" s="10" t="s">
        <v>1138</v>
      </c>
      <c r="N1016" s="3" t="s">
        <v>1914</v>
      </c>
    </row>
    <row r="1017" spans="1:14" ht="12" x14ac:dyDescent="0.25">
      <c r="A1017" s="35" t="s">
        <v>1841</v>
      </c>
      <c r="B1017" s="35" t="s">
        <v>1804</v>
      </c>
      <c r="C1017" s="10" t="s">
        <v>161</v>
      </c>
      <c r="D1017" s="10" t="s">
        <v>138</v>
      </c>
      <c r="E1017" s="10" t="s">
        <v>152</v>
      </c>
      <c r="F1017" s="10" t="s">
        <v>158</v>
      </c>
      <c r="G1017" s="32" t="str">
        <f t="shared" si="85"/>
        <v>5.38</v>
      </c>
      <c r="H1017" s="32" t="str">
        <f t="shared" si="86"/>
        <v>5.38.51</v>
      </c>
      <c r="I1017" s="32" t="str">
        <f>VLOOKUP(C1017,Hovedkonto!$C$2:$E$11,3,FALSE)</f>
        <v>Sociale opgaver og beskæftigelse</v>
      </c>
      <c r="J1017" s="32" t="str">
        <f>VLOOKUP(G1017,Hovedfunktion!$E$2:$G$93,3,FALSE)</f>
        <v xml:space="preserve">TILBUD TIL VOKSNE MED SÆRLIGE BEHOV </v>
      </c>
      <c r="K1017" s="32" t="str">
        <f>VLOOKUP(H1017,Funktion!$G$2:$J$435,4,FALSE)</f>
        <v>Botilbudslignende tilbud</v>
      </c>
      <c r="L1017" s="32" t="str">
        <f>VLOOKUP(F1017,Dranst!$C$2:$D$10,2,FALSE)</f>
        <v>Statsrefusion</v>
      </c>
      <c r="M1017" s="10" t="s">
        <v>1139</v>
      </c>
      <c r="N1017" s="3" t="s">
        <v>1693</v>
      </c>
    </row>
    <row r="1018" spans="1:14" ht="12" x14ac:dyDescent="0.25">
      <c r="A1018" s="35" t="s">
        <v>1841</v>
      </c>
      <c r="B1018" s="35" t="s">
        <v>1804</v>
      </c>
      <c r="C1018" s="10" t="s">
        <v>161</v>
      </c>
      <c r="D1018" s="10" t="s">
        <v>138</v>
      </c>
      <c r="E1018" s="10" t="s">
        <v>152</v>
      </c>
      <c r="F1018" s="10" t="s">
        <v>158</v>
      </c>
      <c r="G1018" s="32" t="str">
        <f t="shared" si="85"/>
        <v>5.38</v>
      </c>
      <c r="H1018" s="32" t="str">
        <f t="shared" si="86"/>
        <v>5.38.51</v>
      </c>
      <c r="I1018" s="32" t="str">
        <f>VLOOKUP(C1018,Hovedkonto!$C$2:$E$11,3,FALSE)</f>
        <v>Sociale opgaver og beskæftigelse</v>
      </c>
      <c r="J1018" s="32" t="str">
        <f>VLOOKUP(G1018,Hovedfunktion!$E$2:$G$93,3,FALSE)</f>
        <v xml:space="preserve">TILBUD TIL VOKSNE MED SÆRLIGE BEHOV </v>
      </c>
      <c r="K1018" s="32" t="str">
        <f>VLOOKUP(H1018,Funktion!$G$2:$J$435,4,FALSE)</f>
        <v>Botilbudslignende tilbud</v>
      </c>
      <c r="L1018" s="32" t="str">
        <f>VLOOKUP(F1018,Dranst!$C$2:$D$10,2,FALSE)</f>
        <v>Statsrefusion</v>
      </c>
      <c r="M1018" s="10" t="s">
        <v>1147</v>
      </c>
      <c r="N1018" s="3" t="s">
        <v>1943</v>
      </c>
    </row>
    <row r="1019" spans="1:14" ht="12" x14ac:dyDescent="0.25">
      <c r="A1019" s="35" t="s">
        <v>1841</v>
      </c>
      <c r="B1019" s="35" t="s">
        <v>1804</v>
      </c>
      <c r="C1019" s="10" t="s">
        <v>161</v>
      </c>
      <c r="D1019" s="10" t="s">
        <v>138</v>
      </c>
      <c r="E1019" s="10" t="s">
        <v>152</v>
      </c>
      <c r="F1019" s="10" t="s">
        <v>159</v>
      </c>
      <c r="G1019" s="32" t="str">
        <f t="shared" si="81"/>
        <v>5.38</v>
      </c>
      <c r="H1019" s="32" t="str">
        <f t="shared" si="82"/>
        <v>5.38.51</v>
      </c>
      <c r="I1019" s="32" t="str">
        <f>VLOOKUP(C1019,Hovedkonto!$C$2:$E$11,3,FALSE)</f>
        <v>Sociale opgaver og beskæftigelse</v>
      </c>
      <c r="J1019" s="32" t="str">
        <f>VLOOKUP(G1019,Hovedfunktion!$E$2:$G$93,3,FALSE)</f>
        <v xml:space="preserve">TILBUD TIL VOKSNE MED SÆRLIGE BEHOV </v>
      </c>
      <c r="K1019" s="32" t="str">
        <f>VLOOKUP(H1019,Funktion!$G$2:$J$435,4,FALSE)</f>
        <v>Botilbudslignende tilbud</v>
      </c>
      <c r="L1019" s="32" t="str">
        <f>VLOOKUP(F1019,Dranst!$C$2:$D$10,2,FALSE)</f>
        <v>Anlæg</v>
      </c>
      <c r="M1019" s="10" t="s">
        <v>1136</v>
      </c>
      <c r="N1019" s="3" t="str">
        <f>IF(M1019="001","Anlægstilskud", IF(M1019="010","Køb/salg af jord",  IF(M1019="015","Køb/salg af bygninger", "Uforvent grupperingskode")))</f>
        <v>Anlægstilskud</v>
      </c>
    </row>
    <row r="1020" spans="1:14" ht="12" x14ac:dyDescent="0.25">
      <c r="A1020" s="35" t="s">
        <v>1841</v>
      </c>
      <c r="B1020" s="35" t="s">
        <v>1804</v>
      </c>
      <c r="C1020" s="10" t="s">
        <v>161</v>
      </c>
      <c r="D1020" s="10" t="s">
        <v>138</v>
      </c>
      <c r="E1020" s="10" t="s">
        <v>152</v>
      </c>
      <c r="F1020" s="10" t="s">
        <v>159</v>
      </c>
      <c r="G1020" s="32" t="str">
        <f t="shared" si="81"/>
        <v>5.38</v>
      </c>
      <c r="H1020" s="32" t="str">
        <f t="shared" si="82"/>
        <v>5.38.51</v>
      </c>
      <c r="I1020" s="32" t="str">
        <f>VLOOKUP(C1020,Hovedkonto!$C$2:$E$11,3,FALSE)</f>
        <v>Sociale opgaver og beskæftigelse</v>
      </c>
      <c r="J1020" s="32" t="str">
        <f>VLOOKUP(G1020,Hovedfunktion!$E$2:$G$93,3,FALSE)</f>
        <v xml:space="preserve">TILBUD TIL VOKSNE MED SÆRLIGE BEHOV </v>
      </c>
      <c r="K1020" s="32" t="str">
        <f>VLOOKUP(H1020,Funktion!$G$2:$J$435,4,FALSE)</f>
        <v>Botilbudslignende tilbud</v>
      </c>
      <c r="L1020" s="32" t="str">
        <f>VLOOKUP(F1020,Dranst!$C$2:$D$10,2,FALSE)</f>
        <v>Anlæg</v>
      </c>
      <c r="M1020" s="10" t="s">
        <v>1137</v>
      </c>
      <c r="N1020" s="3" t="str">
        <f>IF(M1020="001","Anlægstilskud", IF(M1020="010","Køb/salg af jord",  IF(M1020="015","Køb/salg af bygninger", "Uforvent grupperingskode")))</f>
        <v>Køb/salg af jord</v>
      </c>
    </row>
    <row r="1021" spans="1:14" ht="12" x14ac:dyDescent="0.25">
      <c r="A1021" s="35" t="s">
        <v>1841</v>
      </c>
      <c r="B1021" s="35" t="s">
        <v>1804</v>
      </c>
      <c r="C1021" s="10" t="s">
        <v>161</v>
      </c>
      <c r="D1021" s="10" t="s">
        <v>138</v>
      </c>
      <c r="E1021" s="10" t="s">
        <v>152</v>
      </c>
      <c r="F1021" s="10" t="s">
        <v>159</v>
      </c>
      <c r="G1021" s="32" t="str">
        <f t="shared" si="81"/>
        <v>5.38</v>
      </c>
      <c r="H1021" s="32" t="str">
        <f t="shared" si="82"/>
        <v>5.38.51</v>
      </c>
      <c r="I1021" s="32" t="str">
        <f>VLOOKUP(C1021,Hovedkonto!$C$2:$E$11,3,FALSE)</f>
        <v>Sociale opgaver og beskæftigelse</v>
      </c>
      <c r="J1021" s="32" t="str">
        <f>VLOOKUP(G1021,Hovedfunktion!$E$2:$G$93,3,FALSE)</f>
        <v xml:space="preserve">TILBUD TIL VOKSNE MED SÆRLIGE BEHOV </v>
      </c>
      <c r="K1021" s="32" t="str">
        <f>VLOOKUP(H1021,Funktion!$G$2:$J$435,4,FALSE)</f>
        <v>Botilbudslignende tilbud</v>
      </c>
      <c r="L1021" s="32" t="str">
        <f>VLOOKUP(F1021,Dranst!$C$2:$D$10,2,FALSE)</f>
        <v>Anlæg</v>
      </c>
      <c r="M1021" s="10" t="s">
        <v>16</v>
      </c>
      <c r="N1021" s="3" t="str">
        <f>IF(M1021="001","Anlægstilskud", IF(M1021="010","Køb/salg af jord",  IF(M1021="015","Køb/salg af bygninger", "Uforvent grupperingskode")))</f>
        <v>Køb/salg af bygninger</v>
      </c>
    </row>
    <row r="1022" spans="1:14" ht="12" x14ac:dyDescent="0.25">
      <c r="A1022" s="35" t="s">
        <v>1803</v>
      </c>
      <c r="B1022" s="35" t="s">
        <v>1804</v>
      </c>
      <c r="C1022" s="10" t="s">
        <v>161</v>
      </c>
      <c r="D1022" s="10" t="s">
        <v>138</v>
      </c>
      <c r="E1022" s="10" t="s">
        <v>140</v>
      </c>
      <c r="F1022" s="10" t="s">
        <v>157</v>
      </c>
      <c r="G1022" s="32" t="str">
        <f t="shared" si="81"/>
        <v>5.38</v>
      </c>
      <c r="H1022" s="32" t="str">
        <f t="shared" si="82"/>
        <v>5.38.52</v>
      </c>
      <c r="I1022" s="32" t="str">
        <f>VLOOKUP(C1022,Hovedkonto!$C$2:$E$11,3,FALSE)</f>
        <v>Sociale opgaver og beskæftigelse</v>
      </c>
      <c r="J1022" s="32" t="str">
        <f>VLOOKUP(G1022,Hovedfunktion!$E$2:$G$93,3,FALSE)</f>
        <v xml:space="preserve">TILBUD TIL VOKSNE MED SÆRLIGE BEHOV </v>
      </c>
      <c r="K1022" s="32" t="str">
        <f>VLOOKUP(H1022,Funktion!$G$2:$J$435,4,FALSE)</f>
        <v>Botilbud til midlertidigt ophold (§ 107)</v>
      </c>
      <c r="L1022" s="32" t="str">
        <f>VLOOKUP(F1022,Dranst!$C$2:$D$10,2,FALSE)</f>
        <v>Drift</v>
      </c>
      <c r="M1022" s="10" t="s">
        <v>1136</v>
      </c>
      <c r="N1022" s="3" t="s">
        <v>772</v>
      </c>
    </row>
    <row r="1023" spans="1:14" ht="12" x14ac:dyDescent="0.25">
      <c r="A1023" s="35" t="s">
        <v>1803</v>
      </c>
      <c r="B1023" s="35" t="s">
        <v>1804</v>
      </c>
      <c r="C1023" s="10" t="s">
        <v>161</v>
      </c>
      <c r="D1023" s="10" t="s">
        <v>138</v>
      </c>
      <c r="E1023" s="10" t="s">
        <v>140</v>
      </c>
      <c r="F1023" s="10" t="s">
        <v>157</v>
      </c>
      <c r="G1023" s="32" t="str">
        <f t="shared" si="81"/>
        <v>5.38</v>
      </c>
      <c r="H1023" s="32" t="str">
        <f t="shared" si="82"/>
        <v>5.38.52</v>
      </c>
      <c r="I1023" s="32" t="str">
        <f>VLOOKUP(C1023,Hovedkonto!$C$2:$E$11,3,FALSE)</f>
        <v>Sociale opgaver og beskæftigelse</v>
      </c>
      <c r="J1023" s="32" t="str">
        <f>VLOOKUP(G1023,Hovedfunktion!$E$2:$G$93,3,FALSE)</f>
        <v xml:space="preserve">TILBUD TIL VOKSNE MED SÆRLIGE BEHOV </v>
      </c>
      <c r="K1023" s="32" t="str">
        <f>VLOOKUP(H1023,Funktion!$G$2:$J$435,4,FALSE)</f>
        <v>Botilbud til midlertidigt ophold (§ 107)</v>
      </c>
      <c r="L1023" s="32" t="str">
        <f>VLOOKUP(F1023,Dranst!$C$2:$D$10,2,FALSE)</f>
        <v>Drift</v>
      </c>
      <c r="M1023" s="10" t="s">
        <v>1138</v>
      </c>
      <c r="N1023" s="3" t="s">
        <v>773</v>
      </c>
    </row>
    <row r="1024" spans="1:14" ht="12" x14ac:dyDescent="0.25">
      <c r="A1024" s="35" t="s">
        <v>1803</v>
      </c>
      <c r="B1024" s="35" t="s">
        <v>1804</v>
      </c>
      <c r="C1024" s="10" t="s">
        <v>161</v>
      </c>
      <c r="D1024" s="10" t="s">
        <v>138</v>
      </c>
      <c r="E1024" s="10" t="s">
        <v>140</v>
      </c>
      <c r="F1024" s="10" t="s">
        <v>157</v>
      </c>
      <c r="G1024" s="32" t="str">
        <f t="shared" si="81"/>
        <v>5.38</v>
      </c>
      <c r="H1024" s="32" t="str">
        <f t="shared" si="82"/>
        <v>5.38.52</v>
      </c>
      <c r="I1024" s="32" t="str">
        <f>VLOOKUP(C1024,Hovedkonto!$C$2:$E$11,3,FALSE)</f>
        <v>Sociale opgaver og beskæftigelse</v>
      </c>
      <c r="J1024" s="32" t="str">
        <f>VLOOKUP(G1024,Hovedfunktion!$E$2:$G$93,3,FALSE)</f>
        <v xml:space="preserve">TILBUD TIL VOKSNE MED SÆRLIGE BEHOV </v>
      </c>
      <c r="K1024" s="32" t="str">
        <f>VLOOKUP(H1024,Funktion!$G$2:$J$435,4,FALSE)</f>
        <v>Botilbud til midlertidigt ophold (§ 107)</v>
      </c>
      <c r="L1024" s="32" t="str">
        <f>VLOOKUP(F1024,Dranst!$C$2:$D$10,2,FALSE)</f>
        <v>Drift</v>
      </c>
      <c r="M1024" s="10" t="s">
        <v>1139</v>
      </c>
      <c r="N1024" s="3" t="s">
        <v>774</v>
      </c>
    </row>
    <row r="1025" spans="1:14" ht="12" x14ac:dyDescent="0.25">
      <c r="A1025" s="35" t="s">
        <v>1803</v>
      </c>
      <c r="B1025" s="35" t="s">
        <v>1804</v>
      </c>
      <c r="C1025" s="10" t="s">
        <v>161</v>
      </c>
      <c r="D1025" s="10" t="s">
        <v>138</v>
      </c>
      <c r="E1025" s="10" t="s">
        <v>140</v>
      </c>
      <c r="F1025" s="10" t="s">
        <v>157</v>
      </c>
      <c r="G1025" s="32" t="str">
        <f t="shared" si="81"/>
        <v>5.38</v>
      </c>
      <c r="H1025" s="32" t="str">
        <f t="shared" si="82"/>
        <v>5.38.52</v>
      </c>
      <c r="I1025" s="32" t="str">
        <f>VLOOKUP(C1025,Hovedkonto!$C$2:$E$11,3,FALSE)</f>
        <v>Sociale opgaver og beskæftigelse</v>
      </c>
      <c r="J1025" s="32" t="str">
        <f>VLOOKUP(G1025,Hovedfunktion!$E$2:$G$93,3,FALSE)</f>
        <v xml:space="preserve">TILBUD TIL VOKSNE MED SÆRLIGE BEHOV </v>
      </c>
      <c r="K1025" s="32" t="str">
        <f>VLOOKUP(H1025,Funktion!$G$2:$J$435,4,FALSE)</f>
        <v>Botilbud til midlertidigt ophold (§ 107)</v>
      </c>
      <c r="L1025" s="32" t="str">
        <f>VLOOKUP(F1025,Dranst!$C$2:$D$10,2,FALSE)</f>
        <v>Drift</v>
      </c>
      <c r="M1025" s="10" t="s">
        <v>1144</v>
      </c>
      <c r="N1025" s="3" t="s">
        <v>775</v>
      </c>
    </row>
    <row r="1026" spans="1:14" ht="12" x14ac:dyDescent="0.25">
      <c r="A1026" s="35" t="s">
        <v>1803</v>
      </c>
      <c r="B1026" s="35" t="s">
        <v>1804</v>
      </c>
      <c r="C1026" s="10" t="s">
        <v>161</v>
      </c>
      <c r="D1026" s="10" t="s">
        <v>138</v>
      </c>
      <c r="E1026" s="10" t="s">
        <v>140</v>
      </c>
      <c r="F1026" s="10" t="s">
        <v>157</v>
      </c>
      <c r="G1026" s="32" t="str">
        <f t="shared" si="81"/>
        <v>5.38</v>
      </c>
      <c r="H1026" s="32" t="str">
        <f t="shared" si="82"/>
        <v>5.38.52</v>
      </c>
      <c r="I1026" s="32" t="str">
        <f>VLOOKUP(C1026,Hovedkonto!$C$2:$E$11,3,FALSE)</f>
        <v>Sociale opgaver og beskæftigelse</v>
      </c>
      <c r="J1026" s="32" t="str">
        <f>VLOOKUP(G1026,Hovedfunktion!$E$2:$G$93,3,FALSE)</f>
        <v xml:space="preserve">TILBUD TIL VOKSNE MED SÆRLIGE BEHOV </v>
      </c>
      <c r="K1026" s="32" t="str">
        <f>VLOOKUP(H1026,Funktion!$G$2:$J$435,4,FALSE)</f>
        <v>Botilbud til midlertidigt ophold (§ 107)</v>
      </c>
      <c r="L1026" s="32" t="str">
        <f>VLOOKUP(F1026,Dranst!$C$2:$D$10,2,FALSE)</f>
        <v>Drift</v>
      </c>
      <c r="M1026" s="10" t="s">
        <v>1140</v>
      </c>
      <c r="N1026" s="3" t="s">
        <v>776</v>
      </c>
    </row>
    <row r="1027" spans="1:14" ht="12" x14ac:dyDescent="0.25">
      <c r="A1027" s="35" t="s">
        <v>1803</v>
      </c>
      <c r="B1027" s="35" t="s">
        <v>1804</v>
      </c>
      <c r="C1027" s="10" t="s">
        <v>161</v>
      </c>
      <c r="D1027" s="10" t="s">
        <v>138</v>
      </c>
      <c r="E1027" s="10" t="s">
        <v>140</v>
      </c>
      <c r="F1027" s="10" t="s">
        <v>157</v>
      </c>
      <c r="G1027" s="32" t="str">
        <f t="shared" si="81"/>
        <v>5.38</v>
      </c>
      <c r="H1027" s="32" t="str">
        <f t="shared" si="82"/>
        <v>5.38.52</v>
      </c>
      <c r="I1027" s="32" t="str">
        <f>VLOOKUP(C1027,Hovedkonto!$C$2:$E$11,3,FALSE)</f>
        <v>Sociale opgaver og beskæftigelse</v>
      </c>
      <c r="J1027" s="32" t="str">
        <f>VLOOKUP(G1027,Hovedfunktion!$E$2:$G$93,3,FALSE)</f>
        <v xml:space="preserve">TILBUD TIL VOKSNE MED SÆRLIGE BEHOV </v>
      </c>
      <c r="K1027" s="32" t="str">
        <f>VLOOKUP(H1027,Funktion!$G$2:$J$435,4,FALSE)</f>
        <v>Botilbud til midlertidigt ophold (§ 107)</v>
      </c>
      <c r="L1027" s="32" t="str">
        <f>VLOOKUP(F1027,Dranst!$C$2:$D$10,2,FALSE)</f>
        <v>Drift</v>
      </c>
      <c r="M1027" s="10" t="s">
        <v>1203</v>
      </c>
      <c r="N1027" s="3" t="s">
        <v>1204</v>
      </c>
    </row>
    <row r="1028" spans="1:14" ht="12" x14ac:dyDescent="0.25">
      <c r="A1028" s="35" t="s">
        <v>1803</v>
      </c>
      <c r="B1028" s="35" t="s">
        <v>1804</v>
      </c>
      <c r="C1028" s="10" t="s">
        <v>161</v>
      </c>
      <c r="D1028" s="10" t="s">
        <v>138</v>
      </c>
      <c r="E1028" s="10" t="s">
        <v>140</v>
      </c>
      <c r="F1028" s="10" t="s">
        <v>158</v>
      </c>
      <c r="G1028" s="32" t="str">
        <f t="shared" si="81"/>
        <v>5.38</v>
      </c>
      <c r="H1028" s="32" t="str">
        <f t="shared" si="82"/>
        <v>5.38.52</v>
      </c>
      <c r="I1028" s="32" t="str">
        <f>VLOOKUP(C1028,Hovedkonto!$C$2:$E$11,3,FALSE)</f>
        <v>Sociale opgaver og beskæftigelse</v>
      </c>
      <c r="J1028" s="32" t="str">
        <f>VLOOKUP(G1028,Hovedfunktion!$E$2:$G$93,3,FALSE)</f>
        <v xml:space="preserve">TILBUD TIL VOKSNE MED SÆRLIGE BEHOV </v>
      </c>
      <c r="K1028" s="32" t="str">
        <f>VLOOKUP(H1028,Funktion!$G$2:$J$435,4,FALSE)</f>
        <v>Botilbud til midlertidigt ophold (§ 107)</v>
      </c>
      <c r="L1028" s="32" t="str">
        <f>VLOOKUP(F1028,Dranst!$C$2:$D$10,2,FALSE)</f>
        <v>Statsrefusion</v>
      </c>
      <c r="M1028" s="10" t="s">
        <v>1136</v>
      </c>
      <c r="N1028" s="3" t="s">
        <v>685</v>
      </c>
    </row>
    <row r="1029" spans="1:14" ht="12" x14ac:dyDescent="0.25">
      <c r="A1029" s="35" t="s">
        <v>1803</v>
      </c>
      <c r="B1029" s="35" t="s">
        <v>1804</v>
      </c>
      <c r="C1029" s="10" t="s">
        <v>161</v>
      </c>
      <c r="D1029" s="10" t="s">
        <v>138</v>
      </c>
      <c r="E1029" s="10" t="s">
        <v>140</v>
      </c>
      <c r="F1029" s="10" t="s">
        <v>158</v>
      </c>
      <c r="G1029" s="32" t="str">
        <f t="shared" si="81"/>
        <v>5.38</v>
      </c>
      <c r="H1029" s="32" t="str">
        <f t="shared" si="82"/>
        <v>5.38.52</v>
      </c>
      <c r="I1029" s="32" t="str">
        <f>VLOOKUP(C1029,Hovedkonto!$C$2:$E$11,3,FALSE)</f>
        <v>Sociale opgaver og beskæftigelse</v>
      </c>
      <c r="J1029" s="32" t="str">
        <f>VLOOKUP(G1029,Hovedfunktion!$E$2:$G$93,3,FALSE)</f>
        <v xml:space="preserve">TILBUD TIL VOKSNE MED SÆRLIGE BEHOV </v>
      </c>
      <c r="K1029" s="32" t="str">
        <f>VLOOKUP(H1029,Funktion!$G$2:$J$435,4,FALSE)</f>
        <v>Botilbud til midlertidigt ophold (§ 107)</v>
      </c>
      <c r="L1029" s="32" t="str">
        <f>VLOOKUP(F1029,Dranst!$C$2:$D$10,2,FALSE)</f>
        <v>Statsrefusion</v>
      </c>
      <c r="M1029" s="10" t="s">
        <v>1138</v>
      </c>
      <c r="N1029" s="3" t="s">
        <v>777</v>
      </c>
    </row>
    <row r="1030" spans="1:14" ht="12" x14ac:dyDescent="0.25">
      <c r="A1030" s="35" t="s">
        <v>1803</v>
      </c>
      <c r="B1030" s="35" t="s">
        <v>1804</v>
      </c>
      <c r="C1030" s="10" t="s">
        <v>161</v>
      </c>
      <c r="D1030" s="10" t="s">
        <v>138</v>
      </c>
      <c r="E1030" s="10" t="s">
        <v>140</v>
      </c>
      <c r="F1030" s="10" t="s">
        <v>158</v>
      </c>
      <c r="G1030" s="32" t="str">
        <f t="shared" si="81"/>
        <v>5.38</v>
      </c>
      <c r="H1030" s="32" t="str">
        <f t="shared" si="82"/>
        <v>5.38.52</v>
      </c>
      <c r="I1030" s="32" t="str">
        <f>VLOOKUP(C1030,Hovedkonto!$C$2:$E$11,3,FALSE)</f>
        <v>Sociale opgaver og beskæftigelse</v>
      </c>
      <c r="J1030" s="32" t="str">
        <f>VLOOKUP(G1030,Hovedfunktion!$E$2:$G$93,3,FALSE)</f>
        <v xml:space="preserve">TILBUD TIL VOKSNE MED SÆRLIGE BEHOV </v>
      </c>
      <c r="K1030" s="32" t="str">
        <f>VLOOKUP(H1030,Funktion!$G$2:$J$435,4,FALSE)</f>
        <v>Botilbud til midlertidigt ophold (§ 107)</v>
      </c>
      <c r="L1030" s="32" t="str">
        <f>VLOOKUP(F1030,Dranst!$C$2:$D$10,2,FALSE)</f>
        <v>Statsrefusion</v>
      </c>
      <c r="M1030" s="10" t="s">
        <v>1139</v>
      </c>
      <c r="N1030" s="3" t="s">
        <v>686</v>
      </c>
    </row>
    <row r="1031" spans="1:14" ht="12" x14ac:dyDescent="0.25">
      <c r="A1031" s="35" t="s">
        <v>1841</v>
      </c>
      <c r="B1031" s="35" t="s">
        <v>1804</v>
      </c>
      <c r="C1031" s="10" t="s">
        <v>161</v>
      </c>
      <c r="D1031" s="10" t="s">
        <v>138</v>
      </c>
      <c r="E1031" s="10" t="s">
        <v>140</v>
      </c>
      <c r="F1031" s="10" t="s">
        <v>158</v>
      </c>
      <c r="G1031" s="32" t="str">
        <f t="shared" si="81"/>
        <v>5.38</v>
      </c>
      <c r="H1031" s="32" t="str">
        <f t="shared" si="82"/>
        <v>5.38.52</v>
      </c>
      <c r="I1031" s="32" t="str">
        <f>VLOOKUP(C1031,Hovedkonto!$C$2:$E$11,3,FALSE)</f>
        <v>Sociale opgaver og beskæftigelse</v>
      </c>
      <c r="J1031" s="32" t="str">
        <f>VLOOKUP(G1031,Hovedfunktion!$E$2:$G$93,3,FALSE)</f>
        <v xml:space="preserve">TILBUD TIL VOKSNE MED SÆRLIGE BEHOV </v>
      </c>
      <c r="K1031" s="32" t="str">
        <f>VLOOKUP(H1031,Funktion!$G$2:$J$435,4,FALSE)</f>
        <v>Botilbud til midlertidigt ophold (§ 107)</v>
      </c>
      <c r="L1031" s="32" t="str">
        <f>VLOOKUP(F1031,Dranst!$C$2:$D$10,2,FALSE)</f>
        <v>Statsrefusion</v>
      </c>
      <c r="M1031" s="10" t="s">
        <v>1147</v>
      </c>
      <c r="N1031" s="3" t="s">
        <v>1943</v>
      </c>
    </row>
    <row r="1032" spans="1:14" ht="12" x14ac:dyDescent="0.25">
      <c r="A1032" s="35" t="s">
        <v>1803</v>
      </c>
      <c r="B1032" s="35" t="s">
        <v>1804</v>
      </c>
      <c r="C1032" s="10" t="s">
        <v>161</v>
      </c>
      <c r="D1032" s="10" t="s">
        <v>138</v>
      </c>
      <c r="E1032" s="10" t="s">
        <v>140</v>
      </c>
      <c r="F1032" s="10" t="s">
        <v>159</v>
      </c>
      <c r="G1032" s="32" t="str">
        <f t="shared" si="81"/>
        <v>5.38</v>
      </c>
      <c r="H1032" s="32" t="str">
        <f t="shared" si="82"/>
        <v>5.38.52</v>
      </c>
      <c r="I1032" s="32" t="str">
        <f>VLOOKUP(C1032,Hovedkonto!$C$2:$E$11,3,FALSE)</f>
        <v>Sociale opgaver og beskæftigelse</v>
      </c>
      <c r="J1032" s="32" t="str">
        <f>VLOOKUP(G1032,Hovedfunktion!$E$2:$G$93,3,FALSE)</f>
        <v xml:space="preserve">TILBUD TIL VOKSNE MED SÆRLIGE BEHOV </v>
      </c>
      <c r="K1032" s="32" t="str">
        <f>VLOOKUP(H1032,Funktion!$G$2:$J$435,4,FALSE)</f>
        <v>Botilbud til midlertidigt ophold (§ 107)</v>
      </c>
      <c r="L1032" s="32" t="str">
        <f>VLOOKUP(F1032,Dranst!$C$2:$D$10,2,FALSE)</f>
        <v>Anlæg</v>
      </c>
      <c r="M1032" s="10" t="s">
        <v>1136</v>
      </c>
      <c r="N1032" s="3" t="str">
        <f>IF(M1032="001","Anlægstilskud", IF(M1032="010","Køb/salg af jord",  IF(M1032="015","Køb/salg af bygninger", "Uforvent grupperingskode")))</f>
        <v>Anlægstilskud</v>
      </c>
    </row>
    <row r="1033" spans="1:14" ht="12" x14ac:dyDescent="0.25">
      <c r="A1033" s="35" t="s">
        <v>1803</v>
      </c>
      <c r="B1033" s="35" t="s">
        <v>1804</v>
      </c>
      <c r="C1033" s="10" t="s">
        <v>161</v>
      </c>
      <c r="D1033" s="10" t="s">
        <v>138</v>
      </c>
      <c r="E1033" s="10" t="s">
        <v>140</v>
      </c>
      <c r="F1033" s="10" t="s">
        <v>159</v>
      </c>
      <c r="G1033" s="32" t="str">
        <f t="shared" si="81"/>
        <v>5.38</v>
      </c>
      <c r="H1033" s="32" t="str">
        <f t="shared" si="82"/>
        <v>5.38.52</v>
      </c>
      <c r="I1033" s="32" t="str">
        <f>VLOOKUP(C1033,Hovedkonto!$C$2:$E$11,3,FALSE)</f>
        <v>Sociale opgaver og beskæftigelse</v>
      </c>
      <c r="J1033" s="32" t="str">
        <f>VLOOKUP(G1033,Hovedfunktion!$E$2:$G$93,3,FALSE)</f>
        <v xml:space="preserve">TILBUD TIL VOKSNE MED SÆRLIGE BEHOV </v>
      </c>
      <c r="K1033" s="32" t="str">
        <f>VLOOKUP(H1033,Funktion!$G$2:$J$435,4,FALSE)</f>
        <v>Botilbud til midlertidigt ophold (§ 107)</v>
      </c>
      <c r="L1033" s="32" t="str">
        <f>VLOOKUP(F1033,Dranst!$C$2:$D$10,2,FALSE)</f>
        <v>Anlæg</v>
      </c>
      <c r="M1033" s="10" t="s">
        <v>1137</v>
      </c>
      <c r="N1033" s="3" t="str">
        <f>IF(M1033="001","Anlægstilskud", IF(M1033="010","Køb/salg af jord",  IF(M1033="015","Køb/salg af bygninger", "Uforvent grupperingskode")))</f>
        <v>Køb/salg af jord</v>
      </c>
    </row>
    <row r="1034" spans="1:14" ht="12" x14ac:dyDescent="0.25">
      <c r="A1034" s="35" t="s">
        <v>1803</v>
      </c>
      <c r="B1034" s="35" t="s">
        <v>1804</v>
      </c>
      <c r="C1034" s="10" t="s">
        <v>161</v>
      </c>
      <c r="D1034" s="10" t="s">
        <v>138</v>
      </c>
      <c r="E1034" s="10" t="s">
        <v>140</v>
      </c>
      <c r="F1034" s="10" t="s">
        <v>159</v>
      </c>
      <c r="G1034" s="32" t="str">
        <f t="shared" si="81"/>
        <v>5.38</v>
      </c>
      <c r="H1034" s="32" t="str">
        <f t="shared" si="82"/>
        <v>5.38.52</v>
      </c>
      <c r="I1034" s="32" t="str">
        <f>VLOOKUP(C1034,Hovedkonto!$C$2:$E$11,3,FALSE)</f>
        <v>Sociale opgaver og beskæftigelse</v>
      </c>
      <c r="J1034" s="32" t="str">
        <f>VLOOKUP(G1034,Hovedfunktion!$E$2:$G$93,3,FALSE)</f>
        <v xml:space="preserve">TILBUD TIL VOKSNE MED SÆRLIGE BEHOV </v>
      </c>
      <c r="K1034" s="32" t="str">
        <f>VLOOKUP(H1034,Funktion!$G$2:$J$435,4,FALSE)</f>
        <v>Botilbud til midlertidigt ophold (§ 107)</v>
      </c>
      <c r="L1034" s="32" t="str">
        <f>VLOOKUP(F1034,Dranst!$C$2:$D$10,2,FALSE)</f>
        <v>Anlæg</v>
      </c>
      <c r="M1034" s="10" t="s">
        <v>16</v>
      </c>
      <c r="N1034" s="3" t="str">
        <f>IF(M1034="001","Anlægstilskud", IF(M1034="010","Køb/salg af jord",  IF(M1034="015","Køb/salg af bygninger", "Uforvent grupperingskode")))</f>
        <v>Køb/salg af bygninger</v>
      </c>
    </row>
    <row r="1035" spans="1:14" ht="12" x14ac:dyDescent="0.25">
      <c r="A1035" s="35" t="s">
        <v>1803</v>
      </c>
      <c r="B1035" s="35" t="s">
        <v>1804</v>
      </c>
      <c r="C1035" s="10" t="s">
        <v>161</v>
      </c>
      <c r="D1035" s="10" t="s">
        <v>138</v>
      </c>
      <c r="E1035" s="10" t="s">
        <v>495</v>
      </c>
      <c r="F1035" s="10" t="s">
        <v>157</v>
      </c>
      <c r="G1035" s="32" t="str">
        <f t="shared" si="81"/>
        <v>5.38</v>
      </c>
      <c r="H1035" s="32" t="str">
        <f t="shared" si="82"/>
        <v>5.38.53</v>
      </c>
      <c r="I1035" s="32" t="str">
        <f>VLOOKUP(C1035,Hovedkonto!$C$2:$E$11,3,FALSE)</f>
        <v>Sociale opgaver og beskæftigelse</v>
      </c>
      <c r="J1035" s="32" t="str">
        <f>VLOOKUP(G1035,Hovedfunktion!$E$2:$G$93,3,FALSE)</f>
        <v xml:space="preserve">TILBUD TIL VOKSNE MED SÆRLIGE BEHOV </v>
      </c>
      <c r="K1035" s="32" t="str">
        <f>VLOOKUP(H1035,Funktion!$G$2:$J$435,4,FALSE)</f>
        <v>Kontaktperson- og ledsageordninger (§§ 45, 97-99)</v>
      </c>
      <c r="L1035" s="32" t="str">
        <f>VLOOKUP(F1035,Dranst!$C$2:$D$10,2,FALSE)</f>
        <v>Drift</v>
      </c>
      <c r="M1035" s="10" t="s">
        <v>1138</v>
      </c>
      <c r="N1035" s="3" t="s">
        <v>778</v>
      </c>
    </row>
    <row r="1036" spans="1:14" ht="12" x14ac:dyDescent="0.25">
      <c r="A1036" s="35" t="s">
        <v>1803</v>
      </c>
      <c r="B1036" s="35" t="s">
        <v>1804</v>
      </c>
      <c r="C1036" s="10" t="s">
        <v>161</v>
      </c>
      <c r="D1036" s="10" t="s">
        <v>138</v>
      </c>
      <c r="E1036" s="10" t="s">
        <v>495</v>
      </c>
      <c r="F1036" s="10" t="s">
        <v>157</v>
      </c>
      <c r="G1036" s="32" t="str">
        <f t="shared" si="81"/>
        <v>5.38</v>
      </c>
      <c r="H1036" s="32" t="str">
        <f t="shared" si="82"/>
        <v>5.38.53</v>
      </c>
      <c r="I1036" s="32" t="str">
        <f>VLOOKUP(C1036,Hovedkonto!$C$2:$E$11,3,FALSE)</f>
        <v>Sociale opgaver og beskæftigelse</v>
      </c>
      <c r="J1036" s="32" t="str">
        <f>VLOOKUP(G1036,Hovedfunktion!$E$2:$G$93,3,FALSE)</f>
        <v xml:space="preserve">TILBUD TIL VOKSNE MED SÆRLIGE BEHOV </v>
      </c>
      <c r="K1036" s="32" t="str">
        <f>VLOOKUP(H1036,Funktion!$G$2:$J$435,4,FALSE)</f>
        <v>Kontaktperson- og ledsageordninger (§§ 45, 97-99)</v>
      </c>
      <c r="L1036" s="32" t="str">
        <f>VLOOKUP(F1036,Dranst!$C$2:$D$10,2,FALSE)</f>
        <v>Drift</v>
      </c>
      <c r="M1036" s="10" t="s">
        <v>1139</v>
      </c>
      <c r="N1036" s="3" t="s">
        <v>779</v>
      </c>
    </row>
    <row r="1037" spans="1:14" ht="12" x14ac:dyDescent="0.25">
      <c r="A1037" s="35" t="s">
        <v>1803</v>
      </c>
      <c r="B1037" s="35" t="s">
        <v>1804</v>
      </c>
      <c r="C1037" s="10" t="s">
        <v>161</v>
      </c>
      <c r="D1037" s="10" t="s">
        <v>138</v>
      </c>
      <c r="E1037" s="10" t="s">
        <v>495</v>
      </c>
      <c r="F1037" s="10" t="s">
        <v>157</v>
      </c>
      <c r="G1037" s="32" t="str">
        <f t="shared" si="81"/>
        <v>5.38</v>
      </c>
      <c r="H1037" s="32" t="str">
        <f t="shared" si="82"/>
        <v>5.38.53</v>
      </c>
      <c r="I1037" s="32" t="str">
        <f>VLOOKUP(C1037,Hovedkonto!$C$2:$E$11,3,FALSE)</f>
        <v>Sociale opgaver og beskæftigelse</v>
      </c>
      <c r="J1037" s="32" t="str">
        <f>VLOOKUP(G1037,Hovedfunktion!$E$2:$G$93,3,FALSE)</f>
        <v xml:space="preserve">TILBUD TIL VOKSNE MED SÆRLIGE BEHOV </v>
      </c>
      <c r="K1037" s="32" t="str">
        <f>VLOOKUP(H1037,Funktion!$G$2:$J$435,4,FALSE)</f>
        <v>Kontaktperson- og ledsageordninger (§§ 45, 97-99)</v>
      </c>
      <c r="L1037" s="32" t="str">
        <f>VLOOKUP(F1037,Dranst!$C$2:$D$10,2,FALSE)</f>
        <v>Drift</v>
      </c>
      <c r="M1037" s="10" t="s">
        <v>1142</v>
      </c>
      <c r="N1037" s="3" t="s">
        <v>780</v>
      </c>
    </row>
    <row r="1038" spans="1:14" ht="12" x14ac:dyDescent="0.25">
      <c r="A1038" s="35" t="s">
        <v>1803</v>
      </c>
      <c r="B1038" s="35" t="s">
        <v>1804</v>
      </c>
      <c r="C1038" s="10" t="s">
        <v>161</v>
      </c>
      <c r="D1038" s="10" t="s">
        <v>138</v>
      </c>
      <c r="E1038" s="10" t="s">
        <v>495</v>
      </c>
      <c r="F1038" s="10" t="s">
        <v>157</v>
      </c>
      <c r="G1038" s="32" t="str">
        <f t="shared" si="81"/>
        <v>5.38</v>
      </c>
      <c r="H1038" s="32" t="str">
        <f t="shared" si="82"/>
        <v>5.38.53</v>
      </c>
      <c r="I1038" s="32" t="str">
        <f>VLOOKUP(C1038,Hovedkonto!$C$2:$E$11,3,FALSE)</f>
        <v>Sociale opgaver og beskæftigelse</v>
      </c>
      <c r="J1038" s="32" t="str">
        <f>VLOOKUP(G1038,Hovedfunktion!$E$2:$G$93,3,FALSE)</f>
        <v xml:space="preserve">TILBUD TIL VOKSNE MED SÆRLIGE BEHOV </v>
      </c>
      <c r="K1038" s="32" t="str">
        <f>VLOOKUP(H1038,Funktion!$G$2:$J$435,4,FALSE)</f>
        <v>Kontaktperson- og ledsageordninger (§§ 45, 97-99)</v>
      </c>
      <c r="L1038" s="32" t="str">
        <f>VLOOKUP(F1038,Dranst!$C$2:$D$10,2,FALSE)</f>
        <v>Drift</v>
      </c>
      <c r="M1038" s="10" t="s">
        <v>1144</v>
      </c>
      <c r="N1038" s="3" t="s">
        <v>781</v>
      </c>
    </row>
    <row r="1039" spans="1:14" ht="12" x14ac:dyDescent="0.25">
      <c r="A1039" s="35" t="s">
        <v>1803</v>
      </c>
      <c r="B1039" s="35" t="s">
        <v>1804</v>
      </c>
      <c r="C1039" s="10" t="s">
        <v>161</v>
      </c>
      <c r="D1039" s="10" t="s">
        <v>138</v>
      </c>
      <c r="E1039" s="10" t="s">
        <v>495</v>
      </c>
      <c r="F1039" s="10" t="s">
        <v>158</v>
      </c>
      <c r="G1039" s="32" t="str">
        <f t="shared" si="81"/>
        <v>5.38</v>
      </c>
      <c r="H1039" s="32" t="str">
        <f t="shared" si="82"/>
        <v>5.38.53</v>
      </c>
      <c r="I1039" s="32" t="str">
        <f>VLOOKUP(C1039,Hovedkonto!$C$2:$E$11,3,FALSE)</f>
        <v>Sociale opgaver og beskæftigelse</v>
      </c>
      <c r="J1039" s="32" t="str">
        <f>VLOOKUP(G1039,Hovedfunktion!$E$2:$G$93,3,FALSE)</f>
        <v xml:space="preserve">TILBUD TIL VOKSNE MED SÆRLIGE BEHOV </v>
      </c>
      <c r="K1039" s="32" t="str">
        <f>VLOOKUP(H1039,Funktion!$G$2:$J$435,4,FALSE)</f>
        <v>Kontaktperson- og ledsageordninger (§§ 45, 97-99)</v>
      </c>
      <c r="L1039" s="32" t="str">
        <f>VLOOKUP(F1039,Dranst!$C$2:$D$10,2,FALSE)</f>
        <v>Statsrefusion</v>
      </c>
      <c r="M1039" s="10" t="s">
        <v>1136</v>
      </c>
      <c r="N1039" s="3" t="s">
        <v>732</v>
      </c>
    </row>
    <row r="1040" spans="1:14" ht="12" x14ac:dyDescent="0.25">
      <c r="A1040" s="35" t="s">
        <v>1803</v>
      </c>
      <c r="B1040" s="35" t="s">
        <v>1804</v>
      </c>
      <c r="C1040" s="10" t="s">
        <v>161</v>
      </c>
      <c r="D1040" s="10" t="s">
        <v>138</v>
      </c>
      <c r="E1040" s="10" t="s">
        <v>495</v>
      </c>
      <c r="F1040" s="10" t="s">
        <v>158</v>
      </c>
      <c r="G1040" s="32" t="str">
        <f t="shared" si="81"/>
        <v>5.38</v>
      </c>
      <c r="H1040" s="32" t="str">
        <f t="shared" si="82"/>
        <v>5.38.53</v>
      </c>
      <c r="I1040" s="32" t="str">
        <f>VLOOKUP(C1040,Hovedkonto!$C$2:$E$11,3,FALSE)</f>
        <v>Sociale opgaver og beskæftigelse</v>
      </c>
      <c r="J1040" s="32" t="str">
        <f>VLOOKUP(G1040,Hovedfunktion!$E$2:$G$93,3,FALSE)</f>
        <v xml:space="preserve">TILBUD TIL VOKSNE MED SÆRLIGE BEHOV </v>
      </c>
      <c r="K1040" s="32" t="str">
        <f>VLOOKUP(H1040,Funktion!$G$2:$J$435,4,FALSE)</f>
        <v>Kontaktperson- og ledsageordninger (§§ 45, 97-99)</v>
      </c>
      <c r="L1040" s="32" t="str">
        <f>VLOOKUP(F1040,Dranst!$C$2:$D$10,2,FALSE)</f>
        <v>Statsrefusion</v>
      </c>
      <c r="M1040" s="10" t="s">
        <v>1138</v>
      </c>
      <c r="N1040" s="3" t="s">
        <v>704</v>
      </c>
    </row>
    <row r="1041" spans="1:14" ht="12" x14ac:dyDescent="0.25">
      <c r="A1041" s="35" t="s">
        <v>1841</v>
      </c>
      <c r="B1041" s="35" t="s">
        <v>1804</v>
      </c>
      <c r="C1041" s="10" t="s">
        <v>161</v>
      </c>
      <c r="D1041" s="10" t="s">
        <v>138</v>
      </c>
      <c r="E1041" s="10" t="s">
        <v>495</v>
      </c>
      <c r="F1041" s="10" t="s">
        <v>158</v>
      </c>
      <c r="G1041" s="32" t="str">
        <f t="shared" ref="G1041:G1042" si="87">CONCATENATE(C1041,".",D1041)</f>
        <v>5.38</v>
      </c>
      <c r="H1041" s="32" t="str">
        <f t="shared" ref="H1041:H1042" si="88">CONCATENATE(C1041,".",D1041,".",E1041)</f>
        <v>5.38.53</v>
      </c>
      <c r="I1041" s="32" t="str">
        <f>VLOOKUP(C1041,Hovedkonto!$C$2:$E$11,3,FALSE)</f>
        <v>Sociale opgaver og beskæftigelse</v>
      </c>
      <c r="J1041" s="32" t="str">
        <f>VLOOKUP(G1041,Hovedfunktion!$E$2:$G$93,3,FALSE)</f>
        <v xml:space="preserve">TILBUD TIL VOKSNE MED SÆRLIGE BEHOV </v>
      </c>
      <c r="K1041" s="32" t="str">
        <f>VLOOKUP(H1041,Funktion!$G$2:$J$435,4,FALSE)</f>
        <v>Kontaktperson- og ledsageordninger (§§ 45, 97-99)</v>
      </c>
      <c r="L1041" s="32" t="str">
        <f>VLOOKUP(F1041,Dranst!$C$2:$D$10,2,FALSE)</f>
        <v>Statsrefusion</v>
      </c>
      <c r="M1041" s="10" t="s">
        <v>1139</v>
      </c>
      <c r="N1041" s="3" t="s">
        <v>686</v>
      </c>
    </row>
    <row r="1042" spans="1:14" ht="12" x14ac:dyDescent="0.25">
      <c r="A1042" s="35" t="s">
        <v>1803</v>
      </c>
      <c r="B1042" s="35" t="s">
        <v>1804</v>
      </c>
      <c r="C1042" s="10" t="s">
        <v>161</v>
      </c>
      <c r="D1042" s="10" t="s">
        <v>138</v>
      </c>
      <c r="E1042" s="10" t="s">
        <v>495</v>
      </c>
      <c r="F1042" s="10" t="s">
        <v>158</v>
      </c>
      <c r="G1042" s="32" t="str">
        <f t="shared" si="87"/>
        <v>5.38</v>
      </c>
      <c r="H1042" s="32" t="str">
        <f t="shared" si="88"/>
        <v>5.38.53</v>
      </c>
      <c r="I1042" s="32" t="str">
        <f>VLOOKUP(C1042,Hovedkonto!$C$2:$E$11,3,FALSE)</f>
        <v>Sociale opgaver og beskæftigelse</v>
      </c>
      <c r="J1042" s="32" t="str">
        <f>VLOOKUP(G1042,Hovedfunktion!$E$2:$G$93,3,FALSE)</f>
        <v xml:space="preserve">TILBUD TIL VOKSNE MED SÆRLIGE BEHOV </v>
      </c>
      <c r="K1042" s="32" t="str">
        <f>VLOOKUP(H1042,Funktion!$G$2:$J$435,4,FALSE)</f>
        <v>Kontaktperson- og ledsageordninger (§§ 45, 97-99)</v>
      </c>
      <c r="L1042" s="32" t="str">
        <f>VLOOKUP(F1042,Dranst!$C$2:$D$10,2,FALSE)</f>
        <v>Statsrefusion</v>
      </c>
      <c r="M1042" s="10" t="s">
        <v>1147</v>
      </c>
      <c r="N1042" s="3" t="s">
        <v>1943</v>
      </c>
    </row>
    <row r="1043" spans="1:14" ht="12" x14ac:dyDescent="0.25">
      <c r="A1043" s="35" t="s">
        <v>1803</v>
      </c>
      <c r="B1043" s="35" t="s">
        <v>1804</v>
      </c>
      <c r="C1043" s="10" t="s">
        <v>161</v>
      </c>
      <c r="D1043" s="10" t="s">
        <v>138</v>
      </c>
      <c r="E1043" s="10" t="s">
        <v>495</v>
      </c>
      <c r="F1043" s="10" t="s">
        <v>158</v>
      </c>
      <c r="G1043" s="32" t="str">
        <f t="shared" si="81"/>
        <v>5.38</v>
      </c>
      <c r="H1043" s="32" t="str">
        <f t="shared" si="82"/>
        <v>5.38.53</v>
      </c>
      <c r="I1043" s="32" t="str">
        <f>VLOOKUP(C1043,Hovedkonto!$C$2:$E$11,3,FALSE)</f>
        <v>Sociale opgaver og beskæftigelse</v>
      </c>
      <c r="J1043" s="32" t="str">
        <f>VLOOKUP(G1043,Hovedfunktion!$E$2:$G$93,3,FALSE)</f>
        <v xml:space="preserve">TILBUD TIL VOKSNE MED SÆRLIGE BEHOV </v>
      </c>
      <c r="K1043" s="32" t="str">
        <f>VLOOKUP(H1043,Funktion!$G$2:$J$435,4,FALSE)</f>
        <v>Kontaktperson- og ledsageordninger (§§ 45, 97-99)</v>
      </c>
      <c r="L1043" s="32" t="str">
        <f>VLOOKUP(F1043,Dranst!$C$2:$D$10,2,FALSE)</f>
        <v>Statsrefusion</v>
      </c>
      <c r="M1043" s="10" t="s">
        <v>1148</v>
      </c>
      <c r="N1043" s="3" t="s">
        <v>1947</v>
      </c>
    </row>
    <row r="1044" spans="1:14" ht="12" x14ac:dyDescent="0.25">
      <c r="A1044" s="35" t="s">
        <v>1803</v>
      </c>
      <c r="B1044" s="35" t="s">
        <v>1804</v>
      </c>
      <c r="C1044" s="10" t="s">
        <v>161</v>
      </c>
      <c r="D1044" s="10" t="s">
        <v>138</v>
      </c>
      <c r="E1044" s="10" t="s">
        <v>495</v>
      </c>
      <c r="F1044" s="10" t="s">
        <v>159</v>
      </c>
      <c r="G1044" s="32" t="str">
        <f t="shared" si="81"/>
        <v>5.38</v>
      </c>
      <c r="H1044" s="32" t="str">
        <f t="shared" si="82"/>
        <v>5.38.53</v>
      </c>
      <c r="I1044" s="32" t="str">
        <f>VLOOKUP(C1044,Hovedkonto!$C$2:$E$11,3,FALSE)</f>
        <v>Sociale opgaver og beskæftigelse</v>
      </c>
      <c r="J1044" s="32" t="str">
        <f>VLOOKUP(G1044,Hovedfunktion!$E$2:$G$93,3,FALSE)</f>
        <v xml:space="preserve">TILBUD TIL VOKSNE MED SÆRLIGE BEHOV </v>
      </c>
      <c r="K1044" s="32" t="str">
        <f>VLOOKUP(H1044,Funktion!$G$2:$J$435,4,FALSE)</f>
        <v>Kontaktperson- og ledsageordninger (§§ 45, 97-99)</v>
      </c>
      <c r="L1044" s="32" t="str">
        <f>VLOOKUP(F1044,Dranst!$C$2:$D$10,2,FALSE)</f>
        <v>Anlæg</v>
      </c>
      <c r="M1044" s="10" t="s">
        <v>1136</v>
      </c>
      <c r="N1044" s="3" t="str">
        <f>IF(M1044="001","Anlægstilskud", IF(M1044="010","Køb/salg af jord",  IF(M1044="015","Køb/salg af bygninger", "Uforvent grupperingskode")))</f>
        <v>Anlægstilskud</v>
      </c>
    </row>
    <row r="1045" spans="1:14" ht="12" x14ac:dyDescent="0.25">
      <c r="A1045" s="35" t="s">
        <v>1803</v>
      </c>
      <c r="B1045" s="35" t="s">
        <v>1804</v>
      </c>
      <c r="C1045" s="10" t="s">
        <v>161</v>
      </c>
      <c r="D1045" s="10" t="s">
        <v>138</v>
      </c>
      <c r="E1045" s="10" t="s">
        <v>495</v>
      </c>
      <c r="F1045" s="10" t="s">
        <v>159</v>
      </c>
      <c r="G1045" s="32" t="str">
        <f t="shared" si="81"/>
        <v>5.38</v>
      </c>
      <c r="H1045" s="32" t="str">
        <f t="shared" si="82"/>
        <v>5.38.53</v>
      </c>
      <c r="I1045" s="32" t="str">
        <f>VLOOKUP(C1045,Hovedkonto!$C$2:$E$11,3,FALSE)</f>
        <v>Sociale opgaver og beskæftigelse</v>
      </c>
      <c r="J1045" s="32" t="str">
        <f>VLOOKUP(G1045,Hovedfunktion!$E$2:$G$93,3,FALSE)</f>
        <v xml:space="preserve">TILBUD TIL VOKSNE MED SÆRLIGE BEHOV </v>
      </c>
      <c r="K1045" s="32" t="str">
        <f>VLOOKUP(H1045,Funktion!$G$2:$J$435,4,FALSE)</f>
        <v>Kontaktperson- og ledsageordninger (§§ 45, 97-99)</v>
      </c>
      <c r="L1045" s="32" t="str">
        <f>VLOOKUP(F1045,Dranst!$C$2:$D$10,2,FALSE)</f>
        <v>Anlæg</v>
      </c>
      <c r="M1045" s="10" t="s">
        <v>1137</v>
      </c>
      <c r="N1045" s="3" t="str">
        <f>IF(M1045="001","Anlægstilskud", IF(M1045="010","Køb/salg af jord",  IF(M1045="015","Køb/salg af bygninger", "Uforvent grupperingskode")))</f>
        <v>Køb/salg af jord</v>
      </c>
    </row>
    <row r="1046" spans="1:14" ht="12" x14ac:dyDescent="0.25">
      <c r="A1046" s="35" t="s">
        <v>1803</v>
      </c>
      <c r="B1046" s="35" t="s">
        <v>1804</v>
      </c>
      <c r="C1046" s="10" t="s">
        <v>161</v>
      </c>
      <c r="D1046" s="10" t="s">
        <v>138</v>
      </c>
      <c r="E1046" s="10" t="s">
        <v>495</v>
      </c>
      <c r="F1046" s="10" t="s">
        <v>159</v>
      </c>
      <c r="G1046" s="32" t="str">
        <f t="shared" si="81"/>
        <v>5.38</v>
      </c>
      <c r="H1046" s="32" t="str">
        <f t="shared" si="82"/>
        <v>5.38.53</v>
      </c>
      <c r="I1046" s="32" t="str">
        <f>VLOOKUP(C1046,Hovedkonto!$C$2:$E$11,3,FALSE)</f>
        <v>Sociale opgaver og beskæftigelse</v>
      </c>
      <c r="J1046" s="32" t="str">
        <f>VLOOKUP(G1046,Hovedfunktion!$E$2:$G$93,3,FALSE)</f>
        <v xml:space="preserve">TILBUD TIL VOKSNE MED SÆRLIGE BEHOV </v>
      </c>
      <c r="K1046" s="32" t="str">
        <f>VLOOKUP(H1046,Funktion!$G$2:$J$435,4,FALSE)</f>
        <v>Kontaktperson- og ledsageordninger (§§ 45, 97-99)</v>
      </c>
      <c r="L1046" s="32" t="str">
        <f>VLOOKUP(F1046,Dranst!$C$2:$D$10,2,FALSE)</f>
        <v>Anlæg</v>
      </c>
      <c r="M1046" s="10" t="s">
        <v>16</v>
      </c>
      <c r="N1046" s="3" t="str">
        <f>IF(M1046="001","Anlægstilskud", IF(M1046="010","Køb/salg af jord",  IF(M1046="015","Køb/salg af bygninger", "Uforvent grupperingskode")))</f>
        <v>Køb/salg af bygninger</v>
      </c>
    </row>
    <row r="1047" spans="1:14" ht="12" x14ac:dyDescent="0.25">
      <c r="A1047" s="35" t="s">
        <v>1803</v>
      </c>
      <c r="B1047" s="35" t="s">
        <v>1804</v>
      </c>
      <c r="C1047" s="10" t="s">
        <v>161</v>
      </c>
      <c r="D1047" s="10" t="s">
        <v>138</v>
      </c>
      <c r="E1047" s="10" t="s">
        <v>142</v>
      </c>
      <c r="F1047" s="10" t="s">
        <v>157</v>
      </c>
      <c r="G1047" s="32" t="str">
        <f t="shared" si="81"/>
        <v>5.38</v>
      </c>
      <c r="H1047" s="32" t="str">
        <f t="shared" si="82"/>
        <v>5.38.58</v>
      </c>
      <c r="I1047" s="32" t="str">
        <f>VLOOKUP(C1047,Hovedkonto!$C$2:$E$11,3,FALSE)</f>
        <v>Sociale opgaver og beskæftigelse</v>
      </c>
      <c r="J1047" s="32" t="str">
        <f>VLOOKUP(G1047,Hovedfunktion!$E$2:$G$93,3,FALSE)</f>
        <v xml:space="preserve">TILBUD TIL VOKSNE MED SÆRLIGE BEHOV </v>
      </c>
      <c r="K1047" s="32" t="str">
        <f>VLOOKUP(H1047,Funktion!$G$2:$J$435,4,FALSE)</f>
        <v>Beskyttet beskæftigelse (§ 103)</v>
      </c>
      <c r="L1047" s="32" t="str">
        <f>VLOOKUP(F1047,Dranst!$C$2:$D$10,2,FALSE)</f>
        <v>Drift</v>
      </c>
      <c r="M1047" s="10" t="s">
        <v>1136</v>
      </c>
      <c r="N1047" s="3" t="s">
        <v>782</v>
      </c>
    </row>
    <row r="1048" spans="1:14" ht="12" x14ac:dyDescent="0.25">
      <c r="A1048" s="35" t="s">
        <v>1803</v>
      </c>
      <c r="B1048" s="35" t="s">
        <v>1804</v>
      </c>
      <c r="C1048" s="10" t="s">
        <v>161</v>
      </c>
      <c r="D1048" s="10" t="s">
        <v>138</v>
      </c>
      <c r="E1048" s="10" t="s">
        <v>142</v>
      </c>
      <c r="F1048" s="10" t="s">
        <v>157</v>
      </c>
      <c r="G1048" s="32" t="str">
        <f t="shared" si="81"/>
        <v>5.38</v>
      </c>
      <c r="H1048" s="32" t="str">
        <f t="shared" si="82"/>
        <v>5.38.58</v>
      </c>
      <c r="I1048" s="32" t="str">
        <f>VLOOKUP(C1048,Hovedkonto!$C$2:$E$11,3,FALSE)</f>
        <v>Sociale opgaver og beskæftigelse</v>
      </c>
      <c r="J1048" s="32" t="str">
        <f>VLOOKUP(G1048,Hovedfunktion!$E$2:$G$93,3,FALSE)</f>
        <v xml:space="preserve">TILBUD TIL VOKSNE MED SÆRLIGE BEHOV </v>
      </c>
      <c r="K1048" s="32" t="str">
        <f>VLOOKUP(H1048,Funktion!$G$2:$J$435,4,FALSE)</f>
        <v>Beskyttet beskæftigelse (§ 103)</v>
      </c>
      <c r="L1048" s="32" t="str">
        <f>VLOOKUP(F1048,Dranst!$C$2:$D$10,2,FALSE)</f>
        <v>Drift</v>
      </c>
      <c r="M1048" s="10" t="s">
        <v>1138</v>
      </c>
      <c r="N1048" s="3" t="s">
        <v>1452</v>
      </c>
    </row>
    <row r="1049" spans="1:14" ht="12" x14ac:dyDescent="0.25">
      <c r="A1049" s="35" t="s">
        <v>1803</v>
      </c>
      <c r="B1049" s="35" t="s">
        <v>1804</v>
      </c>
      <c r="C1049" s="10" t="s">
        <v>161</v>
      </c>
      <c r="D1049" s="10" t="s">
        <v>138</v>
      </c>
      <c r="E1049" s="10" t="s">
        <v>142</v>
      </c>
      <c r="F1049" s="10" t="s">
        <v>157</v>
      </c>
      <c r="G1049" s="32" t="str">
        <f t="shared" si="81"/>
        <v>5.38</v>
      </c>
      <c r="H1049" s="32" t="str">
        <f t="shared" si="82"/>
        <v>5.38.58</v>
      </c>
      <c r="I1049" s="32" t="str">
        <f>VLOOKUP(C1049,Hovedkonto!$C$2:$E$11,3,FALSE)</f>
        <v>Sociale opgaver og beskæftigelse</v>
      </c>
      <c r="J1049" s="32" t="str">
        <f>VLOOKUP(G1049,Hovedfunktion!$E$2:$G$93,3,FALSE)</f>
        <v xml:space="preserve">TILBUD TIL VOKSNE MED SÆRLIGE BEHOV </v>
      </c>
      <c r="K1049" s="32" t="str">
        <f>VLOOKUP(H1049,Funktion!$G$2:$J$435,4,FALSE)</f>
        <v>Beskyttet beskæftigelse (§ 103)</v>
      </c>
      <c r="L1049" s="32" t="str">
        <f>VLOOKUP(F1049,Dranst!$C$2:$D$10,2,FALSE)</f>
        <v>Drift</v>
      </c>
      <c r="M1049" s="10" t="s">
        <v>1139</v>
      </c>
      <c r="N1049" s="3" t="s">
        <v>1453</v>
      </c>
    </row>
    <row r="1050" spans="1:14" ht="12" x14ac:dyDescent="0.25">
      <c r="A1050" s="35" t="s">
        <v>1803</v>
      </c>
      <c r="B1050" s="35" t="s">
        <v>1804</v>
      </c>
      <c r="C1050" s="10" t="s">
        <v>161</v>
      </c>
      <c r="D1050" s="10" t="s">
        <v>138</v>
      </c>
      <c r="E1050" s="10" t="s">
        <v>142</v>
      </c>
      <c r="F1050" s="10" t="s">
        <v>157</v>
      </c>
      <c r="G1050" s="32" t="str">
        <f t="shared" si="81"/>
        <v>5.38</v>
      </c>
      <c r="H1050" s="32" t="str">
        <f t="shared" si="82"/>
        <v>5.38.58</v>
      </c>
      <c r="I1050" s="32" t="str">
        <f>VLOOKUP(C1050,Hovedkonto!$C$2:$E$11,3,FALSE)</f>
        <v>Sociale opgaver og beskæftigelse</v>
      </c>
      <c r="J1050" s="32" t="str">
        <f>VLOOKUP(G1050,Hovedfunktion!$E$2:$G$93,3,FALSE)</f>
        <v xml:space="preserve">TILBUD TIL VOKSNE MED SÆRLIGE BEHOV </v>
      </c>
      <c r="K1050" s="32" t="str">
        <f>VLOOKUP(H1050,Funktion!$G$2:$J$435,4,FALSE)</f>
        <v>Beskyttet beskæftigelse (§ 103)</v>
      </c>
      <c r="L1050" s="32" t="str">
        <f>VLOOKUP(F1050,Dranst!$C$2:$D$10,2,FALSE)</f>
        <v>Drift</v>
      </c>
      <c r="M1050" s="10" t="s">
        <v>1144</v>
      </c>
      <c r="N1050" s="3" t="s">
        <v>783</v>
      </c>
    </row>
    <row r="1051" spans="1:14" ht="12" x14ac:dyDescent="0.25">
      <c r="A1051" s="35" t="s">
        <v>1803</v>
      </c>
      <c r="B1051" s="35" t="s">
        <v>1804</v>
      </c>
      <c r="C1051" s="10" t="s">
        <v>161</v>
      </c>
      <c r="D1051" s="10" t="s">
        <v>138</v>
      </c>
      <c r="E1051" s="10" t="s">
        <v>142</v>
      </c>
      <c r="F1051" s="10" t="s">
        <v>158</v>
      </c>
      <c r="G1051" s="32" t="str">
        <f t="shared" si="81"/>
        <v>5.38</v>
      </c>
      <c r="H1051" s="32" t="str">
        <f t="shared" si="82"/>
        <v>5.38.58</v>
      </c>
      <c r="I1051" s="32" t="str">
        <f>VLOOKUP(C1051,Hovedkonto!$C$2:$E$11,3,FALSE)</f>
        <v>Sociale opgaver og beskæftigelse</v>
      </c>
      <c r="J1051" s="32" t="str">
        <f>VLOOKUP(G1051,Hovedfunktion!$E$2:$G$93,3,FALSE)</f>
        <v xml:space="preserve">TILBUD TIL VOKSNE MED SÆRLIGE BEHOV </v>
      </c>
      <c r="K1051" s="32" t="str">
        <f>VLOOKUP(H1051,Funktion!$G$2:$J$435,4,FALSE)</f>
        <v>Beskyttet beskæftigelse (§ 103)</v>
      </c>
      <c r="L1051" s="32" t="str">
        <f>VLOOKUP(F1051,Dranst!$C$2:$D$10,2,FALSE)</f>
        <v>Statsrefusion</v>
      </c>
      <c r="M1051" s="10" t="s">
        <v>1136</v>
      </c>
      <c r="N1051" s="3" t="s">
        <v>732</v>
      </c>
    </row>
    <row r="1052" spans="1:14" ht="12" x14ac:dyDescent="0.25">
      <c r="A1052" s="35" t="s">
        <v>1803</v>
      </c>
      <c r="B1052" s="35" t="s">
        <v>1804</v>
      </c>
      <c r="C1052" s="10" t="s">
        <v>161</v>
      </c>
      <c r="D1052" s="10" t="s">
        <v>138</v>
      </c>
      <c r="E1052" s="10" t="s">
        <v>142</v>
      </c>
      <c r="F1052" s="10" t="s">
        <v>158</v>
      </c>
      <c r="G1052" s="32" t="str">
        <f t="shared" si="81"/>
        <v>5.38</v>
      </c>
      <c r="H1052" s="32" t="str">
        <f t="shared" si="82"/>
        <v>5.38.58</v>
      </c>
      <c r="I1052" s="32" t="str">
        <f>VLOOKUP(C1052,Hovedkonto!$C$2:$E$11,3,FALSE)</f>
        <v>Sociale opgaver og beskæftigelse</v>
      </c>
      <c r="J1052" s="32" t="str">
        <f>VLOOKUP(G1052,Hovedfunktion!$E$2:$G$93,3,FALSE)</f>
        <v xml:space="preserve">TILBUD TIL VOKSNE MED SÆRLIGE BEHOV </v>
      </c>
      <c r="K1052" s="32" t="str">
        <f>VLOOKUP(H1052,Funktion!$G$2:$J$435,4,FALSE)</f>
        <v>Beskyttet beskæftigelse (§ 103)</v>
      </c>
      <c r="L1052" s="32" t="str">
        <f>VLOOKUP(F1052,Dranst!$C$2:$D$10,2,FALSE)</f>
        <v>Statsrefusion</v>
      </c>
      <c r="M1052" s="10" t="s">
        <v>1138</v>
      </c>
      <c r="N1052" s="3" t="s">
        <v>704</v>
      </c>
    </row>
    <row r="1053" spans="1:14" ht="12" x14ac:dyDescent="0.25">
      <c r="A1053" s="35" t="s">
        <v>1803</v>
      </c>
      <c r="B1053" s="35" t="s">
        <v>1804</v>
      </c>
      <c r="C1053" s="10" t="s">
        <v>161</v>
      </c>
      <c r="D1053" s="10" t="s">
        <v>138</v>
      </c>
      <c r="E1053" s="10" t="s">
        <v>142</v>
      </c>
      <c r="F1053" s="10" t="s">
        <v>158</v>
      </c>
      <c r="G1053" s="32" t="str">
        <f t="shared" si="81"/>
        <v>5.38</v>
      </c>
      <c r="H1053" s="32" t="str">
        <f t="shared" si="82"/>
        <v>5.38.58</v>
      </c>
      <c r="I1053" s="32" t="str">
        <f>VLOOKUP(C1053,Hovedkonto!$C$2:$E$11,3,FALSE)</f>
        <v>Sociale opgaver og beskæftigelse</v>
      </c>
      <c r="J1053" s="32" t="str">
        <f>VLOOKUP(G1053,Hovedfunktion!$E$2:$G$93,3,FALSE)</f>
        <v xml:space="preserve">TILBUD TIL VOKSNE MED SÆRLIGE BEHOV </v>
      </c>
      <c r="K1053" s="32" t="str">
        <f>VLOOKUP(H1053,Funktion!$G$2:$J$435,4,FALSE)</f>
        <v>Beskyttet beskæftigelse (§ 103)</v>
      </c>
      <c r="L1053" s="32" t="str">
        <f>VLOOKUP(F1053,Dranst!$C$2:$D$10,2,FALSE)</f>
        <v>Statsrefusion</v>
      </c>
      <c r="M1053" s="10" t="s">
        <v>1139</v>
      </c>
      <c r="N1053" s="3" t="s">
        <v>686</v>
      </c>
    </row>
    <row r="1054" spans="1:14" ht="12" x14ac:dyDescent="0.25">
      <c r="A1054" s="35" t="s">
        <v>1803</v>
      </c>
      <c r="B1054" s="35" t="s">
        <v>1804</v>
      </c>
      <c r="C1054" s="10" t="s">
        <v>161</v>
      </c>
      <c r="D1054" s="10" t="s">
        <v>138</v>
      </c>
      <c r="E1054" s="10" t="s">
        <v>142</v>
      </c>
      <c r="F1054" s="10" t="s">
        <v>158</v>
      </c>
      <c r="G1054" s="32" t="str">
        <f t="shared" si="81"/>
        <v>5.38</v>
      </c>
      <c r="H1054" s="32" t="str">
        <f t="shared" si="82"/>
        <v>5.38.58</v>
      </c>
      <c r="I1054" s="32" t="str">
        <f>VLOOKUP(C1054,Hovedkonto!$C$2:$E$11,3,FALSE)</f>
        <v>Sociale opgaver og beskæftigelse</v>
      </c>
      <c r="J1054" s="32" t="str">
        <f>VLOOKUP(G1054,Hovedfunktion!$E$2:$G$93,3,FALSE)</f>
        <v xml:space="preserve">TILBUD TIL VOKSNE MED SÆRLIGE BEHOV </v>
      </c>
      <c r="K1054" s="32" t="str">
        <f>VLOOKUP(H1054,Funktion!$G$2:$J$435,4,FALSE)</f>
        <v>Beskyttet beskæftigelse (§ 103)</v>
      </c>
      <c r="L1054" s="32" t="str">
        <f>VLOOKUP(F1054,Dranst!$C$2:$D$10,2,FALSE)</f>
        <v>Statsrefusion</v>
      </c>
      <c r="M1054" s="10" t="s">
        <v>1147</v>
      </c>
      <c r="N1054" s="3" t="s">
        <v>1943</v>
      </c>
    </row>
    <row r="1055" spans="1:14" ht="12" x14ac:dyDescent="0.25">
      <c r="A1055" s="35" t="s">
        <v>1803</v>
      </c>
      <c r="B1055" s="35" t="s">
        <v>1804</v>
      </c>
      <c r="C1055" s="10" t="s">
        <v>161</v>
      </c>
      <c r="D1055" s="10" t="s">
        <v>138</v>
      </c>
      <c r="E1055" s="10" t="s">
        <v>142</v>
      </c>
      <c r="F1055" s="10" t="s">
        <v>159</v>
      </c>
      <c r="G1055" s="32" t="str">
        <f t="shared" si="81"/>
        <v>5.38</v>
      </c>
      <c r="H1055" s="32" t="str">
        <f t="shared" si="82"/>
        <v>5.38.58</v>
      </c>
      <c r="I1055" s="32" t="str">
        <f>VLOOKUP(C1055,Hovedkonto!$C$2:$E$11,3,FALSE)</f>
        <v>Sociale opgaver og beskæftigelse</v>
      </c>
      <c r="J1055" s="32" t="str">
        <f>VLOOKUP(G1055,Hovedfunktion!$E$2:$G$93,3,FALSE)</f>
        <v xml:space="preserve">TILBUD TIL VOKSNE MED SÆRLIGE BEHOV </v>
      </c>
      <c r="K1055" s="32" t="str">
        <f>VLOOKUP(H1055,Funktion!$G$2:$J$435,4,FALSE)</f>
        <v>Beskyttet beskæftigelse (§ 103)</v>
      </c>
      <c r="L1055" s="32" t="str">
        <f>VLOOKUP(F1055,Dranst!$C$2:$D$10,2,FALSE)</f>
        <v>Anlæg</v>
      </c>
      <c r="M1055" s="10" t="s">
        <v>1136</v>
      </c>
      <c r="N1055" s="3" t="str">
        <f>IF(M1055="001","Anlægstilskud", IF(M1055="010","Køb/salg af jord",  IF(M1055="015","Køb/salg af bygninger", "Uforvent grupperingskode")))</f>
        <v>Anlægstilskud</v>
      </c>
    </row>
    <row r="1056" spans="1:14" ht="12" x14ac:dyDescent="0.25">
      <c r="A1056" s="35" t="s">
        <v>1803</v>
      </c>
      <c r="B1056" s="35" t="s">
        <v>1804</v>
      </c>
      <c r="C1056" s="10" t="s">
        <v>161</v>
      </c>
      <c r="D1056" s="10" t="s">
        <v>138</v>
      </c>
      <c r="E1056" s="10" t="s">
        <v>142</v>
      </c>
      <c r="F1056" s="10" t="s">
        <v>159</v>
      </c>
      <c r="G1056" s="32" t="str">
        <f t="shared" si="81"/>
        <v>5.38</v>
      </c>
      <c r="H1056" s="32" t="str">
        <f t="shared" si="82"/>
        <v>5.38.58</v>
      </c>
      <c r="I1056" s="32" t="str">
        <f>VLOOKUP(C1056,Hovedkonto!$C$2:$E$11,3,FALSE)</f>
        <v>Sociale opgaver og beskæftigelse</v>
      </c>
      <c r="J1056" s="32" t="str">
        <f>VLOOKUP(G1056,Hovedfunktion!$E$2:$G$93,3,FALSE)</f>
        <v xml:space="preserve">TILBUD TIL VOKSNE MED SÆRLIGE BEHOV </v>
      </c>
      <c r="K1056" s="32" t="str">
        <f>VLOOKUP(H1056,Funktion!$G$2:$J$435,4,FALSE)</f>
        <v>Beskyttet beskæftigelse (§ 103)</v>
      </c>
      <c r="L1056" s="32" t="str">
        <f>VLOOKUP(F1056,Dranst!$C$2:$D$10,2,FALSE)</f>
        <v>Anlæg</v>
      </c>
      <c r="M1056" s="10" t="s">
        <v>1137</v>
      </c>
      <c r="N1056" s="3" t="str">
        <f>IF(M1056="001","Anlægstilskud", IF(M1056="010","Køb/salg af jord",  IF(M1056="015","Køb/salg af bygninger", "Uforvent grupperingskode")))</f>
        <v>Køb/salg af jord</v>
      </c>
    </row>
    <row r="1057" spans="1:14" ht="12" x14ac:dyDescent="0.25">
      <c r="A1057" s="35" t="s">
        <v>1803</v>
      </c>
      <c r="B1057" s="35" t="s">
        <v>1804</v>
      </c>
      <c r="C1057" s="10" t="s">
        <v>161</v>
      </c>
      <c r="D1057" s="10" t="s">
        <v>138</v>
      </c>
      <c r="E1057" s="10" t="s">
        <v>142</v>
      </c>
      <c r="F1057" s="10" t="s">
        <v>159</v>
      </c>
      <c r="G1057" s="32" t="str">
        <f t="shared" si="81"/>
        <v>5.38</v>
      </c>
      <c r="H1057" s="32" t="str">
        <f t="shared" si="82"/>
        <v>5.38.58</v>
      </c>
      <c r="I1057" s="32" t="str">
        <f>VLOOKUP(C1057,Hovedkonto!$C$2:$E$11,3,FALSE)</f>
        <v>Sociale opgaver og beskæftigelse</v>
      </c>
      <c r="J1057" s="32" t="str">
        <f>VLOOKUP(G1057,Hovedfunktion!$E$2:$G$93,3,FALSE)</f>
        <v xml:space="preserve">TILBUD TIL VOKSNE MED SÆRLIGE BEHOV </v>
      </c>
      <c r="K1057" s="32" t="str">
        <f>VLOOKUP(H1057,Funktion!$G$2:$J$435,4,FALSE)</f>
        <v>Beskyttet beskæftigelse (§ 103)</v>
      </c>
      <c r="L1057" s="32" t="str">
        <f>VLOOKUP(F1057,Dranst!$C$2:$D$10,2,FALSE)</f>
        <v>Anlæg</v>
      </c>
      <c r="M1057" s="10" t="s">
        <v>16</v>
      </c>
      <c r="N1057" s="3" t="str">
        <f>IF(M1057="001","Anlægstilskud", IF(M1057="010","Køb/salg af jord",  IF(M1057="015","Køb/salg af bygninger", "Uforvent grupperingskode")))</f>
        <v>Køb/salg af bygninger</v>
      </c>
    </row>
    <row r="1058" spans="1:14" ht="12" x14ac:dyDescent="0.25">
      <c r="A1058" s="35" t="s">
        <v>1803</v>
      </c>
      <c r="B1058" s="35" t="s">
        <v>1804</v>
      </c>
      <c r="C1058" s="10" t="s">
        <v>161</v>
      </c>
      <c r="D1058" s="10" t="s">
        <v>138</v>
      </c>
      <c r="E1058" s="10" t="s">
        <v>533</v>
      </c>
      <c r="F1058" s="10" t="s">
        <v>157</v>
      </c>
      <c r="G1058" s="32" t="str">
        <f t="shared" si="81"/>
        <v>5.38</v>
      </c>
      <c r="H1058" s="32" t="str">
        <f t="shared" si="82"/>
        <v>5.38.59</v>
      </c>
      <c r="I1058" s="32" t="str">
        <f>VLOOKUP(C1058,Hovedkonto!$C$2:$E$11,3,FALSE)</f>
        <v>Sociale opgaver og beskæftigelse</v>
      </c>
      <c r="J1058" s="32" t="str">
        <f>VLOOKUP(G1058,Hovedfunktion!$E$2:$G$93,3,FALSE)</f>
        <v xml:space="preserve">TILBUD TIL VOKSNE MED SÆRLIGE BEHOV </v>
      </c>
      <c r="K1058" s="32" t="str">
        <f>VLOOKUP(H1058,Funktion!$G$2:$J$435,4,FALSE)</f>
        <v>Aktivitets- og samværstilbud (§ 104)</v>
      </c>
      <c r="L1058" s="32" t="str">
        <f>VLOOKUP(F1058,Dranst!$C$2:$D$10,2,FALSE)</f>
        <v>Drift</v>
      </c>
      <c r="M1058" s="10" t="s">
        <v>1136</v>
      </c>
      <c r="N1058" s="3" t="s">
        <v>784</v>
      </c>
    </row>
    <row r="1059" spans="1:14" ht="12" x14ac:dyDescent="0.25">
      <c r="A1059" s="35" t="s">
        <v>1803</v>
      </c>
      <c r="B1059" s="35" t="s">
        <v>1804</v>
      </c>
      <c r="C1059" s="10" t="s">
        <v>161</v>
      </c>
      <c r="D1059" s="10" t="s">
        <v>138</v>
      </c>
      <c r="E1059" s="10" t="s">
        <v>533</v>
      </c>
      <c r="F1059" s="10" t="s">
        <v>157</v>
      </c>
      <c r="G1059" s="32" t="str">
        <f t="shared" si="81"/>
        <v>5.38</v>
      </c>
      <c r="H1059" s="32" t="str">
        <f t="shared" si="82"/>
        <v>5.38.59</v>
      </c>
      <c r="I1059" s="32" t="str">
        <f>VLOOKUP(C1059,Hovedkonto!$C$2:$E$11,3,FALSE)</f>
        <v>Sociale opgaver og beskæftigelse</v>
      </c>
      <c r="J1059" s="32" t="str">
        <f>VLOOKUP(G1059,Hovedfunktion!$E$2:$G$93,3,FALSE)</f>
        <v xml:space="preserve">TILBUD TIL VOKSNE MED SÆRLIGE BEHOV </v>
      </c>
      <c r="K1059" s="32" t="str">
        <f>VLOOKUP(H1059,Funktion!$G$2:$J$435,4,FALSE)</f>
        <v>Aktivitets- og samværstilbud (§ 104)</v>
      </c>
      <c r="L1059" s="32" t="str">
        <f>VLOOKUP(F1059,Dranst!$C$2:$D$10,2,FALSE)</f>
        <v>Drift</v>
      </c>
      <c r="M1059" s="10" t="s">
        <v>1138</v>
      </c>
      <c r="N1059" s="3" t="s">
        <v>1816</v>
      </c>
    </row>
    <row r="1060" spans="1:14" ht="12" x14ac:dyDescent="0.25">
      <c r="A1060" s="35" t="s">
        <v>1803</v>
      </c>
      <c r="B1060" s="35" t="s">
        <v>1804</v>
      </c>
      <c r="C1060" s="10" t="s">
        <v>161</v>
      </c>
      <c r="D1060" s="10" t="s">
        <v>138</v>
      </c>
      <c r="E1060" s="10" t="s">
        <v>533</v>
      </c>
      <c r="F1060" s="10" t="s">
        <v>157</v>
      </c>
      <c r="G1060" s="32" t="str">
        <f t="shared" si="81"/>
        <v>5.38</v>
      </c>
      <c r="H1060" s="32" t="str">
        <f t="shared" si="82"/>
        <v>5.38.59</v>
      </c>
      <c r="I1060" s="32" t="str">
        <f>VLOOKUP(C1060,Hovedkonto!$C$2:$E$11,3,FALSE)</f>
        <v>Sociale opgaver og beskæftigelse</v>
      </c>
      <c r="J1060" s="32" t="str">
        <f>VLOOKUP(G1060,Hovedfunktion!$E$2:$G$93,3,FALSE)</f>
        <v xml:space="preserve">TILBUD TIL VOKSNE MED SÆRLIGE BEHOV </v>
      </c>
      <c r="K1060" s="32" t="str">
        <f>VLOOKUP(H1060,Funktion!$G$2:$J$435,4,FALSE)</f>
        <v>Aktivitets- og samværstilbud (§ 104)</v>
      </c>
      <c r="L1060" s="32" t="str">
        <f>VLOOKUP(F1060,Dranst!$C$2:$D$10,2,FALSE)</f>
        <v>Drift</v>
      </c>
      <c r="M1060" s="10" t="s">
        <v>1139</v>
      </c>
      <c r="N1060" s="3" t="s">
        <v>1817</v>
      </c>
    </row>
    <row r="1061" spans="1:14" ht="12" x14ac:dyDescent="0.25">
      <c r="A1061" s="35" t="s">
        <v>1803</v>
      </c>
      <c r="B1061" s="35" t="s">
        <v>1804</v>
      </c>
      <c r="C1061" s="10" t="s">
        <v>161</v>
      </c>
      <c r="D1061" s="10" t="s">
        <v>138</v>
      </c>
      <c r="E1061" s="10" t="s">
        <v>533</v>
      </c>
      <c r="F1061" s="10" t="s">
        <v>157</v>
      </c>
      <c r="G1061" s="32" t="str">
        <f t="shared" si="81"/>
        <v>5.38</v>
      </c>
      <c r="H1061" s="32" t="str">
        <f t="shared" si="82"/>
        <v>5.38.59</v>
      </c>
      <c r="I1061" s="32" t="str">
        <f>VLOOKUP(C1061,Hovedkonto!$C$2:$E$11,3,FALSE)</f>
        <v>Sociale opgaver og beskæftigelse</v>
      </c>
      <c r="J1061" s="32" t="str">
        <f>VLOOKUP(G1061,Hovedfunktion!$E$2:$G$93,3,FALSE)</f>
        <v xml:space="preserve">TILBUD TIL VOKSNE MED SÆRLIGE BEHOV </v>
      </c>
      <c r="K1061" s="32" t="str">
        <f>VLOOKUP(H1061,Funktion!$G$2:$J$435,4,FALSE)</f>
        <v>Aktivitets- og samværstilbud (§ 104)</v>
      </c>
      <c r="L1061" s="32" t="str">
        <f>VLOOKUP(F1061,Dranst!$C$2:$D$10,2,FALSE)</f>
        <v>Drift</v>
      </c>
      <c r="M1061" s="10" t="s">
        <v>1144</v>
      </c>
      <c r="N1061" s="3" t="s">
        <v>783</v>
      </c>
    </row>
    <row r="1062" spans="1:14" ht="12" x14ac:dyDescent="0.25">
      <c r="A1062" s="35" t="s">
        <v>1803</v>
      </c>
      <c r="B1062" s="35" t="s">
        <v>1804</v>
      </c>
      <c r="C1062" s="10" t="s">
        <v>161</v>
      </c>
      <c r="D1062" s="10" t="s">
        <v>138</v>
      </c>
      <c r="E1062" s="10" t="s">
        <v>533</v>
      </c>
      <c r="F1062" s="10" t="s">
        <v>157</v>
      </c>
      <c r="G1062" s="32" t="str">
        <f t="shared" si="81"/>
        <v>5.38</v>
      </c>
      <c r="H1062" s="32" t="str">
        <f t="shared" si="82"/>
        <v>5.38.59</v>
      </c>
      <c r="I1062" s="32" t="str">
        <f>VLOOKUP(C1062,Hovedkonto!$C$2:$E$11,3,FALSE)</f>
        <v>Sociale opgaver og beskæftigelse</v>
      </c>
      <c r="J1062" s="32" t="str">
        <f>VLOOKUP(G1062,Hovedfunktion!$E$2:$G$93,3,FALSE)</f>
        <v xml:space="preserve">TILBUD TIL VOKSNE MED SÆRLIGE BEHOV </v>
      </c>
      <c r="K1062" s="32" t="str">
        <f>VLOOKUP(H1062,Funktion!$G$2:$J$435,4,FALSE)</f>
        <v>Aktivitets- og samværstilbud (§ 104)</v>
      </c>
      <c r="L1062" s="32" t="str">
        <f>VLOOKUP(F1062,Dranst!$C$2:$D$10,2,FALSE)</f>
        <v>Drift</v>
      </c>
      <c r="M1062" s="10" t="s">
        <v>1203</v>
      </c>
      <c r="N1062" s="3" t="s">
        <v>1204</v>
      </c>
    </row>
    <row r="1063" spans="1:14" ht="12" x14ac:dyDescent="0.25">
      <c r="A1063" s="35" t="s">
        <v>1803</v>
      </c>
      <c r="B1063" s="35" t="s">
        <v>1804</v>
      </c>
      <c r="C1063" s="10" t="s">
        <v>161</v>
      </c>
      <c r="D1063" s="10" t="s">
        <v>138</v>
      </c>
      <c r="E1063" s="10" t="s">
        <v>533</v>
      </c>
      <c r="F1063" s="10" t="s">
        <v>158</v>
      </c>
      <c r="G1063" s="32" t="str">
        <f t="shared" si="81"/>
        <v>5.38</v>
      </c>
      <c r="H1063" s="32" t="str">
        <f t="shared" si="82"/>
        <v>5.38.59</v>
      </c>
      <c r="I1063" s="32" t="str">
        <f>VLOOKUP(C1063,Hovedkonto!$C$2:$E$11,3,FALSE)</f>
        <v>Sociale opgaver og beskæftigelse</v>
      </c>
      <c r="J1063" s="32" t="str">
        <f>VLOOKUP(G1063,Hovedfunktion!$E$2:$G$93,3,FALSE)</f>
        <v xml:space="preserve">TILBUD TIL VOKSNE MED SÆRLIGE BEHOV </v>
      </c>
      <c r="K1063" s="32" t="str">
        <f>VLOOKUP(H1063,Funktion!$G$2:$J$435,4,FALSE)</f>
        <v>Aktivitets- og samværstilbud (§ 104)</v>
      </c>
      <c r="L1063" s="32" t="str">
        <f>VLOOKUP(F1063,Dranst!$C$2:$D$10,2,FALSE)</f>
        <v>Statsrefusion</v>
      </c>
      <c r="M1063" s="10" t="s">
        <v>1136</v>
      </c>
      <c r="N1063" s="3" t="s">
        <v>732</v>
      </c>
    </row>
    <row r="1064" spans="1:14" ht="12" x14ac:dyDescent="0.25">
      <c r="A1064" s="35" t="s">
        <v>1803</v>
      </c>
      <c r="B1064" s="35" t="s">
        <v>1804</v>
      </c>
      <c r="C1064" s="10" t="s">
        <v>161</v>
      </c>
      <c r="D1064" s="10" t="s">
        <v>138</v>
      </c>
      <c r="E1064" s="10" t="s">
        <v>533</v>
      </c>
      <c r="F1064" s="10" t="s">
        <v>158</v>
      </c>
      <c r="G1064" s="32" t="str">
        <f t="shared" ref="G1064:G1129" si="89">CONCATENATE(C1064,".",D1064)</f>
        <v>5.38</v>
      </c>
      <c r="H1064" s="32" t="str">
        <f t="shared" ref="H1064:H1129" si="90">CONCATENATE(C1064,".",D1064,".",E1064)</f>
        <v>5.38.59</v>
      </c>
      <c r="I1064" s="32" t="str">
        <f>VLOOKUP(C1064,Hovedkonto!$C$2:$E$11,3,FALSE)</f>
        <v>Sociale opgaver og beskæftigelse</v>
      </c>
      <c r="J1064" s="32" t="str">
        <f>VLOOKUP(G1064,Hovedfunktion!$E$2:$G$93,3,FALSE)</f>
        <v xml:space="preserve">TILBUD TIL VOKSNE MED SÆRLIGE BEHOV </v>
      </c>
      <c r="K1064" s="32" t="str">
        <f>VLOOKUP(H1064,Funktion!$G$2:$J$435,4,FALSE)</f>
        <v>Aktivitets- og samværstilbud (§ 104)</v>
      </c>
      <c r="L1064" s="32" t="str">
        <f>VLOOKUP(F1064,Dranst!$C$2:$D$10,2,FALSE)</f>
        <v>Statsrefusion</v>
      </c>
      <c r="M1064" s="10" t="s">
        <v>1138</v>
      </c>
      <c r="N1064" s="3" t="s">
        <v>704</v>
      </c>
    </row>
    <row r="1065" spans="1:14" ht="12" x14ac:dyDescent="0.25">
      <c r="A1065" s="35" t="s">
        <v>1803</v>
      </c>
      <c r="B1065" s="35" t="s">
        <v>1804</v>
      </c>
      <c r="C1065" s="10" t="s">
        <v>161</v>
      </c>
      <c r="D1065" s="10" t="s">
        <v>138</v>
      </c>
      <c r="E1065" s="10" t="s">
        <v>533</v>
      </c>
      <c r="F1065" s="10" t="s">
        <v>158</v>
      </c>
      <c r="G1065" s="32" t="str">
        <f t="shared" si="89"/>
        <v>5.38</v>
      </c>
      <c r="H1065" s="32" t="str">
        <f t="shared" si="90"/>
        <v>5.38.59</v>
      </c>
      <c r="I1065" s="32" t="str">
        <f>VLOOKUP(C1065,Hovedkonto!$C$2:$E$11,3,FALSE)</f>
        <v>Sociale opgaver og beskæftigelse</v>
      </c>
      <c r="J1065" s="32" t="str">
        <f>VLOOKUP(G1065,Hovedfunktion!$E$2:$G$93,3,FALSE)</f>
        <v xml:space="preserve">TILBUD TIL VOKSNE MED SÆRLIGE BEHOV </v>
      </c>
      <c r="K1065" s="32" t="str">
        <f>VLOOKUP(H1065,Funktion!$G$2:$J$435,4,FALSE)</f>
        <v>Aktivitets- og samværstilbud (§ 104)</v>
      </c>
      <c r="L1065" s="32" t="str">
        <f>VLOOKUP(F1065,Dranst!$C$2:$D$10,2,FALSE)</f>
        <v>Statsrefusion</v>
      </c>
      <c r="M1065" s="10" t="s">
        <v>1139</v>
      </c>
      <c r="N1065" s="3" t="s">
        <v>686</v>
      </c>
    </row>
    <row r="1066" spans="1:14" ht="12" x14ac:dyDescent="0.25">
      <c r="A1066" s="35" t="s">
        <v>1803</v>
      </c>
      <c r="B1066" s="35" t="s">
        <v>1804</v>
      </c>
      <c r="C1066" s="10" t="s">
        <v>161</v>
      </c>
      <c r="D1066" s="10" t="s">
        <v>138</v>
      </c>
      <c r="E1066" s="10" t="s">
        <v>533</v>
      </c>
      <c r="F1066" s="10" t="s">
        <v>158</v>
      </c>
      <c r="G1066" s="32" t="str">
        <f t="shared" si="89"/>
        <v>5.38</v>
      </c>
      <c r="H1066" s="32" t="str">
        <f t="shared" si="90"/>
        <v>5.38.59</v>
      </c>
      <c r="I1066" s="32" t="str">
        <f>VLOOKUP(C1066,Hovedkonto!$C$2:$E$11,3,FALSE)</f>
        <v>Sociale opgaver og beskæftigelse</v>
      </c>
      <c r="J1066" s="32" t="str">
        <f>VLOOKUP(G1066,Hovedfunktion!$E$2:$G$93,3,FALSE)</f>
        <v xml:space="preserve">TILBUD TIL VOKSNE MED SÆRLIGE BEHOV </v>
      </c>
      <c r="K1066" s="32" t="str">
        <f>VLOOKUP(H1066,Funktion!$G$2:$J$435,4,FALSE)</f>
        <v>Aktivitets- og samværstilbud (§ 104)</v>
      </c>
      <c r="L1066" s="32" t="str">
        <f>VLOOKUP(F1066,Dranst!$C$2:$D$10,2,FALSE)</f>
        <v>Statsrefusion</v>
      </c>
      <c r="M1066" s="10" t="s">
        <v>1147</v>
      </c>
      <c r="N1066" s="3" t="s">
        <v>1943</v>
      </c>
    </row>
    <row r="1067" spans="1:14" ht="12" x14ac:dyDescent="0.25">
      <c r="A1067" s="35" t="s">
        <v>1803</v>
      </c>
      <c r="B1067" s="35" t="s">
        <v>1804</v>
      </c>
      <c r="C1067" s="10" t="s">
        <v>161</v>
      </c>
      <c r="D1067" s="10" t="s">
        <v>138</v>
      </c>
      <c r="E1067" s="10" t="s">
        <v>533</v>
      </c>
      <c r="F1067" s="10" t="s">
        <v>159</v>
      </c>
      <c r="G1067" s="32" t="str">
        <f t="shared" si="89"/>
        <v>5.38</v>
      </c>
      <c r="H1067" s="32" t="str">
        <f t="shared" si="90"/>
        <v>5.38.59</v>
      </c>
      <c r="I1067" s="32" t="str">
        <f>VLOOKUP(C1067,Hovedkonto!$C$2:$E$11,3,FALSE)</f>
        <v>Sociale opgaver og beskæftigelse</v>
      </c>
      <c r="J1067" s="32" t="str">
        <f>VLOOKUP(G1067,Hovedfunktion!$E$2:$G$93,3,FALSE)</f>
        <v xml:space="preserve">TILBUD TIL VOKSNE MED SÆRLIGE BEHOV </v>
      </c>
      <c r="K1067" s="32" t="str">
        <f>VLOOKUP(H1067,Funktion!$G$2:$J$435,4,FALSE)</f>
        <v>Aktivitets- og samværstilbud (§ 104)</v>
      </c>
      <c r="L1067" s="32" t="str">
        <f>VLOOKUP(F1067,Dranst!$C$2:$D$10,2,FALSE)</f>
        <v>Anlæg</v>
      </c>
      <c r="M1067" s="10" t="s">
        <v>1136</v>
      </c>
      <c r="N1067" s="3" t="str">
        <f>IF(M1067="001","Anlægstilskud", IF(M1067="010","Køb/salg af jord",  IF(M1067="015","Køb/salg af bygninger", "Uforvent grupperingskode")))</f>
        <v>Anlægstilskud</v>
      </c>
    </row>
    <row r="1068" spans="1:14" ht="12" x14ac:dyDescent="0.25">
      <c r="A1068" s="35" t="s">
        <v>1803</v>
      </c>
      <c r="B1068" s="35" t="s">
        <v>1804</v>
      </c>
      <c r="C1068" s="10" t="s">
        <v>161</v>
      </c>
      <c r="D1068" s="10" t="s">
        <v>138</v>
      </c>
      <c r="E1068" s="10" t="s">
        <v>533</v>
      </c>
      <c r="F1068" s="10" t="s">
        <v>159</v>
      </c>
      <c r="G1068" s="32" t="str">
        <f t="shared" si="89"/>
        <v>5.38</v>
      </c>
      <c r="H1068" s="32" t="str">
        <f t="shared" si="90"/>
        <v>5.38.59</v>
      </c>
      <c r="I1068" s="32" t="str">
        <f>VLOOKUP(C1068,Hovedkonto!$C$2:$E$11,3,FALSE)</f>
        <v>Sociale opgaver og beskæftigelse</v>
      </c>
      <c r="J1068" s="32" t="str">
        <f>VLOOKUP(G1068,Hovedfunktion!$E$2:$G$93,3,FALSE)</f>
        <v xml:space="preserve">TILBUD TIL VOKSNE MED SÆRLIGE BEHOV </v>
      </c>
      <c r="K1068" s="32" t="str">
        <f>VLOOKUP(H1068,Funktion!$G$2:$J$435,4,FALSE)</f>
        <v>Aktivitets- og samværstilbud (§ 104)</v>
      </c>
      <c r="L1068" s="32" t="str">
        <f>VLOOKUP(F1068,Dranst!$C$2:$D$10,2,FALSE)</f>
        <v>Anlæg</v>
      </c>
      <c r="M1068" s="10" t="s">
        <v>1137</v>
      </c>
      <c r="N1068" s="3" t="str">
        <f>IF(M1068="001","Anlægstilskud", IF(M1068="010","Køb/salg af jord",  IF(M1068="015","Køb/salg af bygninger", "Uforvent grupperingskode")))</f>
        <v>Køb/salg af jord</v>
      </c>
    </row>
    <row r="1069" spans="1:14" ht="12" x14ac:dyDescent="0.25">
      <c r="A1069" s="35" t="s">
        <v>1803</v>
      </c>
      <c r="B1069" s="35" t="s">
        <v>1804</v>
      </c>
      <c r="C1069" s="10" t="s">
        <v>161</v>
      </c>
      <c r="D1069" s="10" t="s">
        <v>138</v>
      </c>
      <c r="E1069" s="10" t="s">
        <v>533</v>
      </c>
      <c r="F1069" s="10" t="s">
        <v>159</v>
      </c>
      <c r="G1069" s="32" t="str">
        <f t="shared" si="89"/>
        <v>5.38</v>
      </c>
      <c r="H1069" s="32" t="str">
        <f t="shared" si="90"/>
        <v>5.38.59</v>
      </c>
      <c r="I1069" s="32" t="str">
        <f>VLOOKUP(C1069,Hovedkonto!$C$2:$E$11,3,FALSE)</f>
        <v>Sociale opgaver og beskæftigelse</v>
      </c>
      <c r="J1069" s="32" t="str">
        <f>VLOOKUP(G1069,Hovedfunktion!$E$2:$G$93,3,FALSE)</f>
        <v xml:space="preserve">TILBUD TIL VOKSNE MED SÆRLIGE BEHOV </v>
      </c>
      <c r="K1069" s="32" t="str">
        <f>VLOOKUP(H1069,Funktion!$G$2:$J$435,4,FALSE)</f>
        <v>Aktivitets- og samværstilbud (§ 104)</v>
      </c>
      <c r="L1069" s="32" t="str">
        <f>VLOOKUP(F1069,Dranst!$C$2:$D$10,2,FALSE)</f>
        <v>Anlæg</v>
      </c>
      <c r="M1069" s="10" t="s">
        <v>16</v>
      </c>
      <c r="N1069" s="3" t="str">
        <f>IF(M1069="001","Anlægstilskud", IF(M1069="010","Køb/salg af jord",  IF(M1069="015","Køb/salg af bygninger", "Uforvent grupperingskode")))</f>
        <v>Køb/salg af bygninger</v>
      </c>
    </row>
    <row r="1070" spans="1:14" ht="12" x14ac:dyDescent="0.25">
      <c r="A1070" s="35" t="s">
        <v>1803</v>
      </c>
      <c r="B1070" s="35" t="s">
        <v>1804</v>
      </c>
      <c r="C1070" s="10" t="s">
        <v>161</v>
      </c>
      <c r="D1070" s="10" t="s">
        <v>520</v>
      </c>
      <c r="E1070" s="10" t="s">
        <v>510</v>
      </c>
      <c r="F1070" s="10" t="s">
        <v>157</v>
      </c>
      <c r="G1070" s="32" t="str">
        <f t="shared" si="89"/>
        <v>5.46</v>
      </c>
      <c r="H1070" s="32" t="str">
        <f t="shared" si="90"/>
        <v>5.46.60</v>
      </c>
      <c r="I1070" s="32" t="str">
        <f>VLOOKUP(C1070,Hovedkonto!$C$2:$E$11,3,FALSE)</f>
        <v>Sociale opgaver og beskæftigelse</v>
      </c>
      <c r="J1070" s="32" t="str">
        <f>VLOOKUP(G1070,Hovedfunktion!$E$2:$G$93,3,FALSE)</f>
        <v>TILBUD TIL UDLÆNDINGE</v>
      </c>
      <c r="K1070" s="32" t="str">
        <f>VLOOKUP(H1070,Funktion!$G$2:$J$435,4,FALSE)</f>
        <v>Integrationsprogram og introduktionsforløb m.v.</v>
      </c>
      <c r="L1070" s="32" t="str">
        <f>VLOOKUP(F1070,Dranst!$C$2:$D$10,2,FALSE)</f>
        <v>Drift</v>
      </c>
      <c r="M1070" s="10" t="s">
        <v>1136</v>
      </c>
      <c r="N1070" s="3" t="s">
        <v>1244</v>
      </c>
    </row>
    <row r="1071" spans="1:14" ht="12" x14ac:dyDescent="0.25">
      <c r="A1071" s="35" t="s">
        <v>1803</v>
      </c>
      <c r="B1071" s="35" t="s">
        <v>1804</v>
      </c>
      <c r="C1071" s="10" t="s">
        <v>161</v>
      </c>
      <c r="D1071" s="10" t="s">
        <v>520</v>
      </c>
      <c r="E1071" s="10" t="s">
        <v>510</v>
      </c>
      <c r="F1071" s="10" t="s">
        <v>157</v>
      </c>
      <c r="G1071" s="32" t="str">
        <f t="shared" si="89"/>
        <v>5.46</v>
      </c>
      <c r="H1071" s="32" t="str">
        <f t="shared" si="90"/>
        <v>5.46.60</v>
      </c>
      <c r="I1071" s="32" t="str">
        <f>VLOOKUP(C1071,Hovedkonto!$C$2:$E$11,3,FALSE)</f>
        <v>Sociale opgaver og beskæftigelse</v>
      </c>
      <c r="J1071" s="32" t="str">
        <f>VLOOKUP(G1071,Hovedfunktion!$E$2:$G$93,3,FALSE)</f>
        <v>TILBUD TIL UDLÆNDINGE</v>
      </c>
      <c r="K1071" s="32" t="str">
        <f>VLOOKUP(H1071,Funktion!$G$2:$J$435,4,FALSE)</f>
        <v>Integrationsprogram og introduktionsforløb m.v.</v>
      </c>
      <c r="L1071" s="32" t="str">
        <f>VLOOKUP(F1071,Dranst!$C$2:$D$10,2,FALSE)</f>
        <v>Drift</v>
      </c>
      <c r="M1071" s="10" t="s">
        <v>1138</v>
      </c>
      <c r="N1071" s="3" t="s">
        <v>1245</v>
      </c>
    </row>
    <row r="1072" spans="1:14" ht="12" x14ac:dyDescent="0.25">
      <c r="A1072" s="35" t="s">
        <v>1803</v>
      </c>
      <c r="B1072" s="35" t="s">
        <v>1804</v>
      </c>
      <c r="C1072" s="10" t="s">
        <v>161</v>
      </c>
      <c r="D1072" s="10" t="s">
        <v>520</v>
      </c>
      <c r="E1072" s="10" t="s">
        <v>510</v>
      </c>
      <c r="F1072" s="10" t="s">
        <v>157</v>
      </c>
      <c r="G1072" s="32" t="str">
        <f t="shared" si="89"/>
        <v>5.46</v>
      </c>
      <c r="H1072" s="32" t="str">
        <f t="shared" si="90"/>
        <v>5.46.60</v>
      </c>
      <c r="I1072" s="32" t="str">
        <f>VLOOKUP(C1072,Hovedkonto!$C$2:$E$11,3,FALSE)</f>
        <v>Sociale opgaver og beskæftigelse</v>
      </c>
      <c r="J1072" s="32" t="str">
        <f>VLOOKUP(G1072,Hovedfunktion!$E$2:$G$93,3,FALSE)</f>
        <v>TILBUD TIL UDLÆNDINGE</v>
      </c>
      <c r="K1072" s="32" t="str">
        <f>VLOOKUP(H1072,Funktion!$G$2:$J$435,4,FALSE)</f>
        <v>Integrationsprogram og introduktionsforløb m.v.</v>
      </c>
      <c r="L1072" s="32" t="str">
        <f>VLOOKUP(F1072,Dranst!$C$2:$D$10,2,FALSE)</f>
        <v>Drift</v>
      </c>
      <c r="M1072" s="10" t="s">
        <v>1139</v>
      </c>
      <c r="N1072" s="3" t="s">
        <v>1246</v>
      </c>
    </row>
    <row r="1073" spans="1:14" ht="12" x14ac:dyDescent="0.25">
      <c r="A1073" s="35" t="s">
        <v>1803</v>
      </c>
      <c r="B1073" s="35" t="s">
        <v>1804</v>
      </c>
      <c r="C1073" s="10" t="s">
        <v>161</v>
      </c>
      <c r="D1073" s="10" t="s">
        <v>520</v>
      </c>
      <c r="E1073" s="10" t="s">
        <v>510</v>
      </c>
      <c r="F1073" s="10" t="s">
        <v>157</v>
      </c>
      <c r="G1073" s="32" t="str">
        <f t="shared" si="89"/>
        <v>5.46</v>
      </c>
      <c r="H1073" s="32" t="str">
        <f t="shared" si="90"/>
        <v>5.46.60</v>
      </c>
      <c r="I1073" s="32" t="str">
        <f>VLOOKUP(C1073,Hovedkonto!$C$2:$E$11,3,FALSE)</f>
        <v>Sociale opgaver og beskæftigelse</v>
      </c>
      <c r="J1073" s="32" t="str">
        <f>VLOOKUP(G1073,Hovedfunktion!$E$2:$G$93,3,FALSE)</f>
        <v>TILBUD TIL UDLÆNDINGE</v>
      </c>
      <c r="K1073" s="32" t="str">
        <f>VLOOKUP(H1073,Funktion!$G$2:$J$435,4,FALSE)</f>
        <v>Integrationsprogram og introduktionsforløb m.v.</v>
      </c>
      <c r="L1073" s="32" t="str">
        <f>VLOOKUP(F1073,Dranst!$C$2:$D$10,2,FALSE)</f>
        <v>Drift</v>
      </c>
      <c r="M1073" s="10" t="s">
        <v>1142</v>
      </c>
      <c r="N1073" s="3" t="s">
        <v>1247</v>
      </c>
    </row>
    <row r="1074" spans="1:14" ht="12" x14ac:dyDescent="0.25">
      <c r="A1074" s="35" t="s">
        <v>1803</v>
      </c>
      <c r="B1074" s="35" t="s">
        <v>1804</v>
      </c>
      <c r="C1074" s="10" t="s">
        <v>161</v>
      </c>
      <c r="D1074" s="10" t="s">
        <v>520</v>
      </c>
      <c r="E1074" s="10" t="s">
        <v>510</v>
      </c>
      <c r="F1074" s="10" t="s">
        <v>157</v>
      </c>
      <c r="G1074" s="32" t="str">
        <f t="shared" si="89"/>
        <v>5.46</v>
      </c>
      <c r="H1074" s="32" t="str">
        <f t="shared" si="90"/>
        <v>5.46.60</v>
      </c>
      <c r="I1074" s="32" t="str">
        <f>VLOOKUP(C1074,Hovedkonto!$C$2:$E$11,3,FALSE)</f>
        <v>Sociale opgaver og beskæftigelse</v>
      </c>
      <c r="J1074" s="32" t="str">
        <f>VLOOKUP(G1074,Hovedfunktion!$E$2:$G$93,3,FALSE)</f>
        <v>TILBUD TIL UDLÆNDINGE</v>
      </c>
      <c r="K1074" s="32" t="str">
        <f>VLOOKUP(H1074,Funktion!$G$2:$J$435,4,FALSE)</f>
        <v>Integrationsprogram og introduktionsforløb m.v.</v>
      </c>
      <c r="L1074" s="32" t="str">
        <f>VLOOKUP(F1074,Dranst!$C$2:$D$10,2,FALSE)</f>
        <v>Drift</v>
      </c>
      <c r="M1074" s="10" t="s">
        <v>1144</v>
      </c>
      <c r="N1074" s="3" t="s">
        <v>1248</v>
      </c>
    </row>
    <row r="1075" spans="1:14" ht="12" x14ac:dyDescent="0.25">
      <c r="A1075" s="35" t="s">
        <v>1803</v>
      </c>
      <c r="B1075" s="35" t="s">
        <v>1804</v>
      </c>
      <c r="C1075" s="10" t="s">
        <v>161</v>
      </c>
      <c r="D1075" s="10" t="s">
        <v>520</v>
      </c>
      <c r="E1075" s="10" t="s">
        <v>510</v>
      </c>
      <c r="F1075" s="10" t="s">
        <v>157</v>
      </c>
      <c r="G1075" s="32" t="str">
        <f t="shared" si="89"/>
        <v>5.46</v>
      </c>
      <c r="H1075" s="32" t="str">
        <f t="shared" si="90"/>
        <v>5.46.60</v>
      </c>
      <c r="I1075" s="32" t="str">
        <f>VLOOKUP(C1075,Hovedkonto!$C$2:$E$11,3,FALSE)</f>
        <v>Sociale opgaver og beskæftigelse</v>
      </c>
      <c r="J1075" s="32" t="str">
        <f>VLOOKUP(G1075,Hovedfunktion!$E$2:$G$93,3,FALSE)</f>
        <v>TILBUD TIL UDLÆNDINGE</v>
      </c>
      <c r="K1075" s="32" t="str">
        <f>VLOOKUP(H1075,Funktion!$G$2:$J$435,4,FALSE)</f>
        <v>Integrationsprogram og introduktionsforløb m.v.</v>
      </c>
      <c r="L1075" s="32" t="str">
        <f>VLOOKUP(F1075,Dranst!$C$2:$D$10,2,FALSE)</f>
        <v>Drift</v>
      </c>
      <c r="M1075" s="10" t="s">
        <v>1145</v>
      </c>
      <c r="N1075" s="1" t="s">
        <v>1249</v>
      </c>
    </row>
    <row r="1076" spans="1:14" ht="12" x14ac:dyDescent="0.25">
      <c r="A1076" s="35" t="s">
        <v>1803</v>
      </c>
      <c r="B1076" s="35" t="s">
        <v>1804</v>
      </c>
      <c r="C1076" s="10" t="s">
        <v>161</v>
      </c>
      <c r="D1076" s="10" t="s">
        <v>520</v>
      </c>
      <c r="E1076" s="10" t="s">
        <v>510</v>
      </c>
      <c r="F1076" s="10" t="s">
        <v>157</v>
      </c>
      <c r="G1076" s="32" t="str">
        <f t="shared" si="89"/>
        <v>5.46</v>
      </c>
      <c r="H1076" s="32" t="str">
        <f t="shared" si="90"/>
        <v>5.46.60</v>
      </c>
      <c r="I1076" s="32" t="str">
        <f>VLOOKUP(C1076,Hovedkonto!$C$2:$E$11,3,FALSE)</f>
        <v>Sociale opgaver og beskæftigelse</v>
      </c>
      <c r="J1076" s="32" t="str">
        <f>VLOOKUP(G1076,Hovedfunktion!$E$2:$G$93,3,FALSE)</f>
        <v>TILBUD TIL UDLÆNDINGE</v>
      </c>
      <c r="K1076" s="32" t="str">
        <f>VLOOKUP(H1076,Funktion!$G$2:$J$435,4,FALSE)</f>
        <v>Integrationsprogram og introduktionsforløb m.v.</v>
      </c>
      <c r="L1076" s="32" t="str">
        <f>VLOOKUP(F1076,Dranst!$C$2:$D$10,2,FALSE)</f>
        <v>Drift</v>
      </c>
      <c r="M1076" s="10" t="s">
        <v>1146</v>
      </c>
      <c r="N1076" s="3" t="s">
        <v>1250</v>
      </c>
    </row>
    <row r="1077" spans="1:14" ht="12" x14ac:dyDescent="0.25">
      <c r="A1077" s="35" t="s">
        <v>1803</v>
      </c>
      <c r="B1077" s="35" t="s">
        <v>1804</v>
      </c>
      <c r="C1077" s="10" t="s">
        <v>161</v>
      </c>
      <c r="D1077" s="10" t="s">
        <v>520</v>
      </c>
      <c r="E1077" s="10" t="s">
        <v>510</v>
      </c>
      <c r="F1077" s="10" t="s">
        <v>157</v>
      </c>
      <c r="G1077" s="32" t="str">
        <f t="shared" si="89"/>
        <v>5.46</v>
      </c>
      <c r="H1077" s="32" t="str">
        <f t="shared" si="90"/>
        <v>5.46.60</v>
      </c>
      <c r="I1077" s="32" t="str">
        <f>VLOOKUP(C1077,Hovedkonto!$C$2:$E$11,3,FALSE)</f>
        <v>Sociale opgaver og beskæftigelse</v>
      </c>
      <c r="J1077" s="32" t="str">
        <f>VLOOKUP(G1077,Hovedfunktion!$E$2:$G$93,3,FALSE)</f>
        <v>TILBUD TIL UDLÆNDINGE</v>
      </c>
      <c r="K1077" s="32" t="str">
        <f>VLOOKUP(H1077,Funktion!$G$2:$J$435,4,FALSE)</f>
        <v>Integrationsprogram og introduktionsforløb m.v.</v>
      </c>
      <c r="L1077" s="32" t="str">
        <f>VLOOKUP(F1077,Dranst!$C$2:$D$10,2,FALSE)</f>
        <v>Drift</v>
      </c>
      <c r="M1077" s="10" t="s">
        <v>1147</v>
      </c>
      <c r="N1077" s="3" t="s">
        <v>1251</v>
      </c>
    </row>
    <row r="1078" spans="1:14" ht="12" x14ac:dyDescent="0.25">
      <c r="A1078" s="35" t="s">
        <v>1803</v>
      </c>
      <c r="B1078" s="35" t="s">
        <v>1804</v>
      </c>
      <c r="C1078" s="10" t="s">
        <v>161</v>
      </c>
      <c r="D1078" s="10" t="s">
        <v>520</v>
      </c>
      <c r="E1078" s="10" t="s">
        <v>510</v>
      </c>
      <c r="F1078" s="10" t="s">
        <v>157</v>
      </c>
      <c r="G1078" s="32" t="str">
        <f t="shared" si="89"/>
        <v>5.46</v>
      </c>
      <c r="H1078" s="32" t="str">
        <f t="shared" si="90"/>
        <v>5.46.60</v>
      </c>
      <c r="I1078" s="32" t="str">
        <f>VLOOKUP(C1078,Hovedkonto!$C$2:$E$11,3,FALSE)</f>
        <v>Sociale opgaver og beskæftigelse</v>
      </c>
      <c r="J1078" s="32" t="str">
        <f>VLOOKUP(G1078,Hovedfunktion!$E$2:$G$93,3,FALSE)</f>
        <v>TILBUD TIL UDLÆNDINGE</v>
      </c>
      <c r="K1078" s="32" t="str">
        <f>VLOOKUP(H1078,Funktion!$G$2:$J$435,4,FALSE)</f>
        <v>Integrationsprogram og introduktionsforløb m.v.</v>
      </c>
      <c r="L1078" s="32" t="str">
        <f>VLOOKUP(F1078,Dranst!$C$2:$D$10,2,FALSE)</f>
        <v>Drift</v>
      </c>
      <c r="M1078" s="10" t="s">
        <v>1148</v>
      </c>
      <c r="N1078" s="3" t="s">
        <v>1252</v>
      </c>
    </row>
    <row r="1079" spans="1:14" ht="24" x14ac:dyDescent="0.25">
      <c r="A1079" s="35" t="s">
        <v>1803</v>
      </c>
      <c r="B1079" s="35" t="s">
        <v>1804</v>
      </c>
      <c r="C1079" s="10" t="s">
        <v>161</v>
      </c>
      <c r="D1079" s="10" t="s">
        <v>520</v>
      </c>
      <c r="E1079" s="10" t="s">
        <v>510</v>
      </c>
      <c r="F1079" s="10" t="s">
        <v>157</v>
      </c>
      <c r="G1079" s="32" t="str">
        <f t="shared" si="89"/>
        <v>5.46</v>
      </c>
      <c r="H1079" s="32" t="str">
        <f t="shared" si="90"/>
        <v>5.46.60</v>
      </c>
      <c r="I1079" s="32" t="str">
        <f>VLOOKUP(C1079,Hovedkonto!$C$2:$E$11,3,FALSE)</f>
        <v>Sociale opgaver og beskæftigelse</v>
      </c>
      <c r="J1079" s="32" t="str">
        <f>VLOOKUP(G1079,Hovedfunktion!$E$2:$G$93,3,FALSE)</f>
        <v>TILBUD TIL UDLÆNDINGE</v>
      </c>
      <c r="K1079" s="32" t="str">
        <f>VLOOKUP(H1079,Funktion!$G$2:$J$435,4,FALSE)</f>
        <v>Integrationsprogram og introduktionsforløb m.v.</v>
      </c>
      <c r="L1079" s="32" t="str">
        <f>VLOOKUP(F1079,Dranst!$C$2:$D$10,2,FALSE)</f>
        <v>Drift</v>
      </c>
      <c r="M1079" s="10" t="s">
        <v>1137</v>
      </c>
      <c r="N1079" s="3" t="s">
        <v>1253</v>
      </c>
    </row>
    <row r="1080" spans="1:14" ht="24" x14ac:dyDescent="0.25">
      <c r="A1080" s="35" t="s">
        <v>1803</v>
      </c>
      <c r="B1080" s="35" t="s">
        <v>1804</v>
      </c>
      <c r="C1080" s="10" t="s">
        <v>161</v>
      </c>
      <c r="D1080" s="10" t="s">
        <v>520</v>
      </c>
      <c r="E1080" s="10" t="s">
        <v>510</v>
      </c>
      <c r="F1080" s="10" t="s">
        <v>157</v>
      </c>
      <c r="G1080" s="32" t="str">
        <f t="shared" si="89"/>
        <v>5.46</v>
      </c>
      <c r="H1080" s="32" t="str">
        <f t="shared" si="90"/>
        <v>5.46.60</v>
      </c>
      <c r="I1080" s="32" t="str">
        <f>VLOOKUP(C1080,Hovedkonto!$C$2:$E$11,3,FALSE)</f>
        <v>Sociale opgaver og beskæftigelse</v>
      </c>
      <c r="J1080" s="32" t="str">
        <f>VLOOKUP(G1080,Hovedfunktion!$E$2:$G$93,3,FALSE)</f>
        <v>TILBUD TIL UDLÆNDINGE</v>
      </c>
      <c r="K1080" s="32" t="str">
        <f>VLOOKUP(H1080,Funktion!$G$2:$J$435,4,FALSE)</f>
        <v>Integrationsprogram og introduktionsforløb m.v.</v>
      </c>
      <c r="L1080" s="32" t="str">
        <f>VLOOKUP(F1080,Dranst!$C$2:$D$10,2,FALSE)</f>
        <v>Drift</v>
      </c>
      <c r="M1080" s="10" t="s">
        <v>1149</v>
      </c>
      <c r="N1080" s="3" t="s">
        <v>1254</v>
      </c>
    </row>
    <row r="1081" spans="1:14" ht="12" x14ac:dyDescent="0.25">
      <c r="A1081" s="35" t="s">
        <v>1803</v>
      </c>
      <c r="B1081" s="35" t="s">
        <v>1804</v>
      </c>
      <c r="C1081" s="10" t="s">
        <v>161</v>
      </c>
      <c r="D1081" s="10" t="s">
        <v>520</v>
      </c>
      <c r="E1081" s="10" t="s">
        <v>510</v>
      </c>
      <c r="F1081" s="10" t="s">
        <v>157</v>
      </c>
      <c r="G1081" s="32" t="str">
        <f t="shared" si="89"/>
        <v>5.46</v>
      </c>
      <c r="H1081" s="32" t="str">
        <f t="shared" si="90"/>
        <v>5.46.60</v>
      </c>
      <c r="I1081" s="32" t="str">
        <f>VLOOKUP(C1081,Hovedkonto!$C$2:$E$11,3,FALSE)</f>
        <v>Sociale opgaver og beskæftigelse</v>
      </c>
      <c r="J1081" s="32" t="str">
        <f>VLOOKUP(G1081,Hovedfunktion!$E$2:$G$93,3,FALSE)</f>
        <v>TILBUD TIL UDLÆNDINGE</v>
      </c>
      <c r="K1081" s="32" t="str">
        <f>VLOOKUP(H1081,Funktion!$G$2:$J$435,4,FALSE)</f>
        <v>Integrationsprogram og introduktionsforløb m.v.</v>
      </c>
      <c r="L1081" s="32" t="str">
        <f>VLOOKUP(F1081,Dranst!$C$2:$D$10,2,FALSE)</f>
        <v>Drift</v>
      </c>
      <c r="M1081" s="10" t="s">
        <v>1150</v>
      </c>
      <c r="N1081" s="3" t="s">
        <v>1728</v>
      </c>
    </row>
    <row r="1082" spans="1:14" ht="24" x14ac:dyDescent="0.25">
      <c r="A1082" s="35" t="s">
        <v>1803</v>
      </c>
      <c r="B1082" s="35" t="s">
        <v>1804</v>
      </c>
      <c r="C1082" s="10" t="s">
        <v>161</v>
      </c>
      <c r="D1082" s="10" t="s">
        <v>520</v>
      </c>
      <c r="E1082" s="10" t="s">
        <v>510</v>
      </c>
      <c r="F1082" s="10" t="s">
        <v>157</v>
      </c>
      <c r="G1082" s="32" t="str">
        <f t="shared" si="89"/>
        <v>5.46</v>
      </c>
      <c r="H1082" s="32" t="str">
        <f t="shared" si="90"/>
        <v>5.46.60</v>
      </c>
      <c r="I1082" s="32" t="str">
        <f>VLOOKUP(C1082,Hovedkonto!$C$2:$E$11,3,FALSE)</f>
        <v>Sociale opgaver og beskæftigelse</v>
      </c>
      <c r="J1082" s="32" t="str">
        <f>VLOOKUP(G1082,Hovedfunktion!$E$2:$G$93,3,FALSE)</f>
        <v>TILBUD TIL UDLÆNDINGE</v>
      </c>
      <c r="K1082" s="32" t="str">
        <f>VLOOKUP(H1082,Funktion!$G$2:$J$435,4,FALSE)</f>
        <v>Integrationsprogram og introduktionsforløb m.v.</v>
      </c>
      <c r="L1082" s="32" t="str">
        <f>VLOOKUP(F1082,Dranst!$C$2:$D$10,2,FALSE)</f>
        <v>Drift</v>
      </c>
      <c r="M1082" s="10" t="s">
        <v>1151</v>
      </c>
      <c r="N1082" s="3" t="s">
        <v>1255</v>
      </c>
    </row>
    <row r="1083" spans="1:14" ht="12" x14ac:dyDescent="0.25">
      <c r="A1083" s="35" t="s">
        <v>1803</v>
      </c>
      <c r="B1083" s="35" t="s">
        <v>1804</v>
      </c>
      <c r="C1083" s="10" t="s">
        <v>161</v>
      </c>
      <c r="D1083" s="10" t="s">
        <v>520</v>
      </c>
      <c r="E1083" s="10" t="s">
        <v>510</v>
      </c>
      <c r="F1083" s="10" t="s">
        <v>157</v>
      </c>
      <c r="G1083" s="32" t="str">
        <f t="shared" si="89"/>
        <v>5.46</v>
      </c>
      <c r="H1083" s="32" t="str">
        <f t="shared" si="90"/>
        <v>5.46.60</v>
      </c>
      <c r="I1083" s="32" t="str">
        <f>VLOOKUP(C1083,Hovedkonto!$C$2:$E$11,3,FALSE)</f>
        <v>Sociale opgaver og beskæftigelse</v>
      </c>
      <c r="J1083" s="32" t="str">
        <f>VLOOKUP(G1083,Hovedfunktion!$E$2:$G$93,3,FALSE)</f>
        <v>TILBUD TIL UDLÆNDINGE</v>
      </c>
      <c r="K1083" s="32" t="str">
        <f>VLOOKUP(H1083,Funktion!$G$2:$J$435,4,FALSE)</f>
        <v>Integrationsprogram og introduktionsforløb m.v.</v>
      </c>
      <c r="L1083" s="32" t="str">
        <f>VLOOKUP(F1083,Dranst!$C$2:$D$10,2,FALSE)</f>
        <v>Drift</v>
      </c>
      <c r="M1083" s="10" t="s">
        <v>1152</v>
      </c>
      <c r="N1083" s="3" t="s">
        <v>1256</v>
      </c>
    </row>
    <row r="1084" spans="1:14" ht="24" x14ac:dyDescent="0.25">
      <c r="A1084" s="35" t="s">
        <v>1803</v>
      </c>
      <c r="B1084" s="35" t="s">
        <v>1804</v>
      </c>
      <c r="C1084" s="10" t="s">
        <v>161</v>
      </c>
      <c r="D1084" s="10" t="s">
        <v>520</v>
      </c>
      <c r="E1084" s="10" t="s">
        <v>510</v>
      </c>
      <c r="F1084" s="10" t="s">
        <v>157</v>
      </c>
      <c r="G1084" s="32" t="str">
        <f t="shared" si="89"/>
        <v>5.46</v>
      </c>
      <c r="H1084" s="32" t="str">
        <f t="shared" si="90"/>
        <v>5.46.60</v>
      </c>
      <c r="I1084" s="32" t="str">
        <f>VLOOKUP(C1084,Hovedkonto!$C$2:$E$11,3,FALSE)</f>
        <v>Sociale opgaver og beskæftigelse</v>
      </c>
      <c r="J1084" s="32" t="str">
        <f>VLOOKUP(G1084,Hovedfunktion!$E$2:$G$93,3,FALSE)</f>
        <v>TILBUD TIL UDLÆNDINGE</v>
      </c>
      <c r="K1084" s="32" t="str">
        <f>VLOOKUP(H1084,Funktion!$G$2:$J$435,4,FALSE)</f>
        <v>Integrationsprogram og introduktionsforløb m.v.</v>
      </c>
      <c r="L1084" s="32" t="str">
        <f>VLOOKUP(F1084,Dranst!$C$2:$D$10,2,FALSE)</f>
        <v>Drift</v>
      </c>
      <c r="M1084" s="10" t="s">
        <v>16</v>
      </c>
      <c r="N1084" s="3" t="s">
        <v>1257</v>
      </c>
    </row>
    <row r="1085" spans="1:14" ht="24" x14ac:dyDescent="0.25">
      <c r="A1085" s="35" t="s">
        <v>1803</v>
      </c>
      <c r="B1085" s="35" t="s">
        <v>1804</v>
      </c>
      <c r="C1085" s="10" t="s">
        <v>161</v>
      </c>
      <c r="D1085" s="10" t="s">
        <v>520</v>
      </c>
      <c r="E1085" s="10" t="s">
        <v>510</v>
      </c>
      <c r="F1085" s="10" t="s">
        <v>157</v>
      </c>
      <c r="G1085" s="32" t="str">
        <f t="shared" si="89"/>
        <v>5.46</v>
      </c>
      <c r="H1085" s="32" t="str">
        <f t="shared" si="90"/>
        <v>5.46.60</v>
      </c>
      <c r="I1085" s="32" t="str">
        <f>VLOOKUP(C1085,Hovedkonto!$C$2:$E$11,3,FALSE)</f>
        <v>Sociale opgaver og beskæftigelse</v>
      </c>
      <c r="J1085" s="32" t="str">
        <f>VLOOKUP(G1085,Hovedfunktion!$E$2:$G$93,3,FALSE)</f>
        <v>TILBUD TIL UDLÆNDINGE</v>
      </c>
      <c r="K1085" s="32" t="str">
        <f>VLOOKUP(H1085,Funktion!$G$2:$J$435,4,FALSE)</f>
        <v>Integrationsprogram og introduktionsforløb m.v.</v>
      </c>
      <c r="L1085" s="32" t="str">
        <f>VLOOKUP(F1085,Dranst!$C$2:$D$10,2,FALSE)</f>
        <v>Drift</v>
      </c>
      <c r="M1085" s="10" t="s">
        <v>1153</v>
      </c>
      <c r="N1085" s="3" t="s">
        <v>1258</v>
      </c>
    </row>
    <row r="1086" spans="1:14" ht="24" x14ac:dyDescent="0.25">
      <c r="A1086" s="35" t="s">
        <v>1803</v>
      </c>
      <c r="B1086" s="35" t="s">
        <v>1804</v>
      </c>
      <c r="C1086" s="10" t="s">
        <v>161</v>
      </c>
      <c r="D1086" s="10" t="s">
        <v>520</v>
      </c>
      <c r="E1086" s="10" t="s">
        <v>510</v>
      </c>
      <c r="F1086" s="10" t="s">
        <v>157</v>
      </c>
      <c r="G1086" s="32" t="str">
        <f t="shared" si="89"/>
        <v>5.46</v>
      </c>
      <c r="H1086" s="32" t="str">
        <f t="shared" si="90"/>
        <v>5.46.60</v>
      </c>
      <c r="I1086" s="32" t="str">
        <f>VLOOKUP(C1086,Hovedkonto!$C$2:$E$11,3,FALSE)</f>
        <v>Sociale opgaver og beskæftigelse</v>
      </c>
      <c r="J1086" s="32" t="str">
        <f>VLOOKUP(G1086,Hovedfunktion!$E$2:$G$93,3,FALSE)</f>
        <v>TILBUD TIL UDLÆNDINGE</v>
      </c>
      <c r="K1086" s="32" t="str">
        <f>VLOOKUP(H1086,Funktion!$G$2:$J$435,4,FALSE)</f>
        <v>Integrationsprogram og introduktionsforløb m.v.</v>
      </c>
      <c r="L1086" s="32" t="str">
        <f>VLOOKUP(F1086,Dranst!$C$2:$D$10,2,FALSE)</f>
        <v>Drift</v>
      </c>
      <c r="M1086" s="10" t="s">
        <v>1156</v>
      </c>
      <c r="N1086" s="3" t="s">
        <v>1259</v>
      </c>
    </row>
    <row r="1087" spans="1:14" ht="24" x14ac:dyDescent="0.25">
      <c r="A1087" s="35" t="s">
        <v>1803</v>
      </c>
      <c r="B1087" s="35" t="s">
        <v>1804</v>
      </c>
      <c r="C1087" s="10" t="s">
        <v>161</v>
      </c>
      <c r="D1087" s="10" t="s">
        <v>520</v>
      </c>
      <c r="E1087" s="10" t="s">
        <v>510</v>
      </c>
      <c r="F1087" s="10" t="s">
        <v>157</v>
      </c>
      <c r="G1087" s="32" t="str">
        <f t="shared" si="89"/>
        <v>5.46</v>
      </c>
      <c r="H1087" s="32" t="str">
        <f t="shared" si="90"/>
        <v>5.46.60</v>
      </c>
      <c r="I1087" s="32" t="str">
        <f>VLOOKUP(C1087,Hovedkonto!$C$2:$E$11,3,FALSE)</f>
        <v>Sociale opgaver og beskæftigelse</v>
      </c>
      <c r="J1087" s="32" t="str">
        <f>VLOOKUP(G1087,Hovedfunktion!$E$2:$G$93,3,FALSE)</f>
        <v>TILBUD TIL UDLÆNDINGE</v>
      </c>
      <c r="K1087" s="32" t="str">
        <f>VLOOKUP(H1087,Funktion!$G$2:$J$435,4,FALSE)</f>
        <v>Integrationsprogram og introduktionsforløb m.v.</v>
      </c>
      <c r="L1087" s="32" t="str">
        <f>VLOOKUP(F1087,Dranst!$C$2:$D$10,2,FALSE)</f>
        <v>Drift</v>
      </c>
      <c r="M1087" s="10" t="s">
        <v>1157</v>
      </c>
      <c r="N1087" s="3" t="s">
        <v>1260</v>
      </c>
    </row>
    <row r="1088" spans="1:14" ht="12" x14ac:dyDescent="0.25">
      <c r="A1088" s="35" t="s">
        <v>1803</v>
      </c>
      <c r="B1088" s="35" t="s">
        <v>1804</v>
      </c>
      <c r="C1088" s="10" t="s">
        <v>161</v>
      </c>
      <c r="D1088" s="10" t="s">
        <v>520</v>
      </c>
      <c r="E1088" s="10" t="s">
        <v>510</v>
      </c>
      <c r="F1088" s="10" t="s">
        <v>157</v>
      </c>
      <c r="G1088" s="32" t="str">
        <f t="shared" si="89"/>
        <v>5.46</v>
      </c>
      <c r="H1088" s="32" t="str">
        <f t="shared" si="90"/>
        <v>5.46.60</v>
      </c>
      <c r="I1088" s="32" t="str">
        <f>VLOOKUP(C1088,Hovedkonto!$C$2:$E$11,3,FALSE)</f>
        <v>Sociale opgaver og beskæftigelse</v>
      </c>
      <c r="J1088" s="32" t="str">
        <f>VLOOKUP(G1088,Hovedfunktion!$E$2:$G$93,3,FALSE)</f>
        <v>TILBUD TIL UDLÆNDINGE</v>
      </c>
      <c r="K1088" s="32" t="str">
        <f>VLOOKUP(H1088,Funktion!$G$2:$J$435,4,FALSE)</f>
        <v>Integrationsprogram og introduktionsforløb m.v.</v>
      </c>
      <c r="L1088" s="32" t="str">
        <f>VLOOKUP(F1088,Dranst!$C$2:$D$10,2,FALSE)</f>
        <v>Drift</v>
      </c>
      <c r="M1088" s="10" t="s">
        <v>1158</v>
      </c>
      <c r="N1088" s="3" t="s">
        <v>1261</v>
      </c>
    </row>
    <row r="1089" spans="1:14" ht="12" x14ac:dyDescent="0.25">
      <c r="A1089" s="35" t="s">
        <v>1803</v>
      </c>
      <c r="B1089" s="35" t="s">
        <v>1804</v>
      </c>
      <c r="C1089" s="10" t="s">
        <v>161</v>
      </c>
      <c r="D1089" s="10" t="s">
        <v>520</v>
      </c>
      <c r="E1089" s="10" t="s">
        <v>510</v>
      </c>
      <c r="F1089" s="10" t="s">
        <v>157</v>
      </c>
      <c r="G1089" s="32" t="str">
        <f t="shared" si="89"/>
        <v>5.46</v>
      </c>
      <c r="H1089" s="32" t="str">
        <f t="shared" si="90"/>
        <v>5.46.60</v>
      </c>
      <c r="I1089" s="32" t="str">
        <f>VLOOKUP(C1089,Hovedkonto!$C$2:$E$11,3,FALSE)</f>
        <v>Sociale opgaver og beskæftigelse</v>
      </c>
      <c r="J1089" s="32" t="str">
        <f>VLOOKUP(G1089,Hovedfunktion!$E$2:$G$93,3,FALSE)</f>
        <v>TILBUD TIL UDLÆNDINGE</v>
      </c>
      <c r="K1089" s="32" t="str">
        <f>VLOOKUP(H1089,Funktion!$G$2:$J$435,4,FALSE)</f>
        <v>Integrationsprogram og introduktionsforløb m.v.</v>
      </c>
      <c r="L1089" s="32" t="str">
        <f>VLOOKUP(F1089,Dranst!$C$2:$D$10,2,FALSE)</f>
        <v>Drift</v>
      </c>
      <c r="M1089" s="10" t="s">
        <v>1154</v>
      </c>
      <c r="N1089" s="3" t="s">
        <v>1342</v>
      </c>
    </row>
    <row r="1090" spans="1:14" ht="12" x14ac:dyDescent="0.25">
      <c r="A1090" s="35" t="s">
        <v>1803</v>
      </c>
      <c r="B1090" s="35" t="s">
        <v>1804</v>
      </c>
      <c r="C1090" s="10" t="s">
        <v>161</v>
      </c>
      <c r="D1090" s="10" t="s">
        <v>520</v>
      </c>
      <c r="E1090" s="10" t="s">
        <v>510</v>
      </c>
      <c r="F1090" s="10" t="s">
        <v>157</v>
      </c>
      <c r="G1090" s="32" t="str">
        <f t="shared" si="89"/>
        <v>5.46</v>
      </c>
      <c r="H1090" s="32" t="str">
        <f t="shared" si="90"/>
        <v>5.46.60</v>
      </c>
      <c r="I1090" s="32" t="str">
        <f>VLOOKUP(C1090,Hovedkonto!$C$2:$E$11,3,FALSE)</f>
        <v>Sociale opgaver og beskæftigelse</v>
      </c>
      <c r="J1090" s="32" t="str">
        <f>VLOOKUP(G1090,Hovedfunktion!$E$2:$G$93,3,FALSE)</f>
        <v>TILBUD TIL UDLÆNDINGE</v>
      </c>
      <c r="K1090" s="32" t="str">
        <f>VLOOKUP(H1090,Funktion!$G$2:$J$435,4,FALSE)</f>
        <v>Integrationsprogram og introduktionsforløb m.v.</v>
      </c>
      <c r="L1090" s="32" t="str">
        <f>VLOOKUP(F1090,Dranst!$C$2:$D$10,2,FALSE)</f>
        <v>Drift</v>
      </c>
      <c r="M1090" s="10" t="s">
        <v>1140</v>
      </c>
      <c r="N1090" s="3" t="s">
        <v>1262</v>
      </c>
    </row>
    <row r="1091" spans="1:14" ht="12" x14ac:dyDescent="0.25">
      <c r="A1091" s="35" t="s">
        <v>1803</v>
      </c>
      <c r="B1091" s="35" t="s">
        <v>1804</v>
      </c>
      <c r="C1091" s="10" t="s">
        <v>161</v>
      </c>
      <c r="D1091" s="10" t="s">
        <v>520</v>
      </c>
      <c r="E1091" s="10" t="s">
        <v>510</v>
      </c>
      <c r="F1091" s="10" t="s">
        <v>157</v>
      </c>
      <c r="G1091" s="32" t="str">
        <f t="shared" si="89"/>
        <v>5.46</v>
      </c>
      <c r="H1091" s="32" t="str">
        <f t="shared" si="90"/>
        <v>5.46.60</v>
      </c>
      <c r="I1091" s="32" t="str">
        <f>VLOOKUP(C1091,Hovedkonto!$C$2:$E$11,3,FALSE)</f>
        <v>Sociale opgaver og beskæftigelse</v>
      </c>
      <c r="J1091" s="32" t="str">
        <f>VLOOKUP(G1091,Hovedfunktion!$E$2:$G$93,3,FALSE)</f>
        <v>TILBUD TIL UDLÆNDINGE</v>
      </c>
      <c r="K1091" s="32" t="str">
        <f>VLOOKUP(H1091,Funktion!$G$2:$J$435,4,FALSE)</f>
        <v>Integrationsprogram og introduktionsforløb m.v.</v>
      </c>
      <c r="L1091" s="32" t="str">
        <f>VLOOKUP(F1091,Dranst!$C$2:$D$10,2,FALSE)</f>
        <v>Drift</v>
      </c>
      <c r="M1091" s="10" t="s">
        <v>1141</v>
      </c>
      <c r="N1091" s="3" t="s">
        <v>1343</v>
      </c>
    </row>
    <row r="1092" spans="1:14" ht="12" x14ac:dyDescent="0.25">
      <c r="A1092" s="35" t="s">
        <v>1803</v>
      </c>
      <c r="B1092" s="35" t="s">
        <v>1804</v>
      </c>
      <c r="C1092" s="10" t="s">
        <v>161</v>
      </c>
      <c r="D1092" s="10" t="s">
        <v>520</v>
      </c>
      <c r="E1092" s="10" t="s">
        <v>510</v>
      </c>
      <c r="F1092" s="10" t="s">
        <v>157</v>
      </c>
      <c r="G1092" s="32" t="str">
        <f t="shared" si="89"/>
        <v>5.46</v>
      </c>
      <c r="H1092" s="32" t="str">
        <f t="shared" si="90"/>
        <v>5.46.60</v>
      </c>
      <c r="I1092" s="32" t="str">
        <f>VLOOKUP(C1092,Hovedkonto!$C$2:$E$11,3,FALSE)</f>
        <v>Sociale opgaver og beskæftigelse</v>
      </c>
      <c r="J1092" s="32" t="str">
        <f>VLOOKUP(G1092,Hovedfunktion!$E$2:$G$93,3,FALSE)</f>
        <v>TILBUD TIL UDLÆNDINGE</v>
      </c>
      <c r="K1092" s="32" t="str">
        <f>VLOOKUP(H1092,Funktion!$G$2:$J$435,4,FALSE)</f>
        <v>Integrationsprogram og introduktionsforløb m.v.</v>
      </c>
      <c r="L1092" s="32" t="str">
        <f>VLOOKUP(F1092,Dranst!$C$2:$D$10,2,FALSE)</f>
        <v>Drift</v>
      </c>
      <c r="M1092" s="10" t="s">
        <v>1159</v>
      </c>
      <c r="N1092" s="3" t="s">
        <v>1344</v>
      </c>
    </row>
    <row r="1093" spans="1:14" ht="12" x14ac:dyDescent="0.25">
      <c r="A1093" s="35" t="s">
        <v>1803</v>
      </c>
      <c r="B1093" s="35" t="s">
        <v>1804</v>
      </c>
      <c r="C1093" s="10" t="s">
        <v>161</v>
      </c>
      <c r="D1093" s="10" t="s">
        <v>520</v>
      </c>
      <c r="E1093" s="10" t="s">
        <v>510</v>
      </c>
      <c r="F1093" s="10" t="s">
        <v>157</v>
      </c>
      <c r="G1093" s="32" t="str">
        <f t="shared" si="89"/>
        <v>5.46</v>
      </c>
      <c r="H1093" s="32" t="str">
        <f t="shared" si="90"/>
        <v>5.46.60</v>
      </c>
      <c r="I1093" s="32" t="str">
        <f>VLOOKUP(C1093,Hovedkonto!$C$2:$E$11,3,FALSE)</f>
        <v>Sociale opgaver og beskæftigelse</v>
      </c>
      <c r="J1093" s="32" t="str">
        <f>VLOOKUP(G1093,Hovedfunktion!$E$2:$G$93,3,FALSE)</f>
        <v>TILBUD TIL UDLÆNDINGE</v>
      </c>
      <c r="K1093" s="32" t="str">
        <f>VLOOKUP(H1093,Funktion!$G$2:$J$435,4,FALSE)</f>
        <v>Integrationsprogram og introduktionsforløb m.v.</v>
      </c>
      <c r="L1093" s="32" t="str">
        <f>VLOOKUP(F1093,Dranst!$C$2:$D$10,2,FALSE)</f>
        <v>Drift</v>
      </c>
      <c r="M1093" s="10" t="s">
        <v>1161</v>
      </c>
      <c r="N1093" s="3" t="s">
        <v>1345</v>
      </c>
    </row>
    <row r="1094" spans="1:14" ht="12" x14ac:dyDescent="0.25">
      <c r="A1094" s="35" t="s">
        <v>1803</v>
      </c>
      <c r="B1094" s="35" t="s">
        <v>1804</v>
      </c>
      <c r="C1094" s="10" t="s">
        <v>161</v>
      </c>
      <c r="D1094" s="10" t="s">
        <v>520</v>
      </c>
      <c r="E1094" s="10" t="s">
        <v>510</v>
      </c>
      <c r="F1094" s="10" t="s">
        <v>157</v>
      </c>
      <c r="G1094" s="32" t="str">
        <f t="shared" si="89"/>
        <v>5.46</v>
      </c>
      <c r="H1094" s="32" t="str">
        <f t="shared" si="90"/>
        <v>5.46.60</v>
      </c>
      <c r="I1094" s="32" t="str">
        <f>VLOOKUP(C1094,Hovedkonto!$C$2:$E$11,3,FALSE)</f>
        <v>Sociale opgaver og beskæftigelse</v>
      </c>
      <c r="J1094" s="32" t="str">
        <f>VLOOKUP(G1094,Hovedfunktion!$E$2:$G$93,3,FALSE)</f>
        <v>TILBUD TIL UDLÆNDINGE</v>
      </c>
      <c r="K1094" s="32" t="str">
        <f>VLOOKUP(H1094,Funktion!$G$2:$J$435,4,FALSE)</f>
        <v>Integrationsprogram og introduktionsforløb m.v.</v>
      </c>
      <c r="L1094" s="32" t="str">
        <f>VLOOKUP(F1094,Dranst!$C$2:$D$10,2,FALSE)</f>
        <v>Drift</v>
      </c>
      <c r="M1094" s="10" t="s">
        <v>1155</v>
      </c>
      <c r="N1094" s="3" t="s">
        <v>1346</v>
      </c>
    </row>
    <row r="1095" spans="1:14" ht="24" x14ac:dyDescent="0.25">
      <c r="A1095" s="35" t="s">
        <v>1803</v>
      </c>
      <c r="B1095" s="35" t="s">
        <v>1804</v>
      </c>
      <c r="C1095" s="10" t="s">
        <v>161</v>
      </c>
      <c r="D1095" s="10" t="s">
        <v>520</v>
      </c>
      <c r="E1095" s="10" t="s">
        <v>510</v>
      </c>
      <c r="F1095" s="10" t="s">
        <v>157</v>
      </c>
      <c r="G1095" s="32" t="str">
        <f t="shared" si="89"/>
        <v>5.46</v>
      </c>
      <c r="H1095" s="32" t="str">
        <f t="shared" si="90"/>
        <v>5.46.60</v>
      </c>
      <c r="I1095" s="32" t="str">
        <f>VLOOKUP(C1095,Hovedkonto!$C$2:$E$11,3,FALSE)</f>
        <v>Sociale opgaver og beskæftigelse</v>
      </c>
      <c r="J1095" s="32" t="str">
        <f>VLOOKUP(G1095,Hovedfunktion!$E$2:$G$93,3,FALSE)</f>
        <v>TILBUD TIL UDLÆNDINGE</v>
      </c>
      <c r="K1095" s="32" t="str">
        <f>VLOOKUP(H1095,Funktion!$G$2:$J$435,4,FALSE)</f>
        <v>Integrationsprogram og introduktionsforløb m.v.</v>
      </c>
      <c r="L1095" s="32" t="str">
        <f>VLOOKUP(F1095,Dranst!$C$2:$D$10,2,FALSE)</f>
        <v>Drift</v>
      </c>
      <c r="M1095" s="10" t="s">
        <v>1162</v>
      </c>
      <c r="N1095" s="3" t="s">
        <v>1263</v>
      </c>
    </row>
    <row r="1096" spans="1:14" ht="12" x14ac:dyDescent="0.25">
      <c r="A1096" s="35" t="s">
        <v>1803</v>
      </c>
      <c r="B1096" s="35" t="s">
        <v>1804</v>
      </c>
      <c r="C1096" s="10" t="s">
        <v>161</v>
      </c>
      <c r="D1096" s="10" t="s">
        <v>520</v>
      </c>
      <c r="E1096" s="10" t="s">
        <v>510</v>
      </c>
      <c r="F1096" s="10" t="s">
        <v>157</v>
      </c>
      <c r="G1096" s="32" t="str">
        <f t="shared" si="89"/>
        <v>5.46</v>
      </c>
      <c r="H1096" s="32" t="str">
        <f t="shared" si="90"/>
        <v>5.46.60</v>
      </c>
      <c r="I1096" s="32" t="str">
        <f>VLOOKUP(C1096,Hovedkonto!$C$2:$E$11,3,FALSE)</f>
        <v>Sociale opgaver og beskæftigelse</v>
      </c>
      <c r="J1096" s="32" t="str">
        <f>VLOOKUP(G1096,Hovedfunktion!$E$2:$G$93,3,FALSE)</f>
        <v>TILBUD TIL UDLÆNDINGE</v>
      </c>
      <c r="K1096" s="32" t="str">
        <f>VLOOKUP(H1096,Funktion!$G$2:$J$435,4,FALSE)</f>
        <v>Integrationsprogram og introduktionsforløb m.v.</v>
      </c>
      <c r="L1096" s="32" t="str">
        <f>VLOOKUP(F1096,Dranst!$C$2:$D$10,2,FALSE)</f>
        <v>Drift</v>
      </c>
      <c r="M1096" s="10" t="s">
        <v>1164</v>
      </c>
      <c r="N1096" s="3" t="s">
        <v>686</v>
      </c>
    </row>
    <row r="1097" spans="1:14" ht="12" x14ac:dyDescent="0.25">
      <c r="A1097" s="35" t="s">
        <v>1803</v>
      </c>
      <c r="B1097" s="35" t="s">
        <v>1804</v>
      </c>
      <c r="C1097" s="10" t="s">
        <v>161</v>
      </c>
      <c r="D1097" s="10" t="s">
        <v>520</v>
      </c>
      <c r="E1097" s="10" t="s">
        <v>510</v>
      </c>
      <c r="F1097" s="10" t="s">
        <v>157</v>
      </c>
      <c r="G1097" s="32" t="str">
        <f t="shared" si="89"/>
        <v>5.46</v>
      </c>
      <c r="H1097" s="32" t="str">
        <f t="shared" si="90"/>
        <v>5.46.60</v>
      </c>
      <c r="I1097" s="32" t="str">
        <f>VLOOKUP(C1097,Hovedkonto!$C$2:$E$11,3,FALSE)</f>
        <v>Sociale opgaver og beskæftigelse</v>
      </c>
      <c r="J1097" s="32" t="str">
        <f>VLOOKUP(G1097,Hovedfunktion!$E$2:$G$93,3,FALSE)</f>
        <v>TILBUD TIL UDLÆNDINGE</v>
      </c>
      <c r="K1097" s="32" t="str">
        <f>VLOOKUP(H1097,Funktion!$G$2:$J$435,4,FALSE)</f>
        <v>Integrationsprogram og introduktionsforløb m.v.</v>
      </c>
      <c r="L1097" s="32" t="str">
        <f>VLOOKUP(F1097,Dranst!$C$2:$D$10,2,FALSE)</f>
        <v>Drift</v>
      </c>
      <c r="M1097" s="10" t="s">
        <v>1347</v>
      </c>
      <c r="N1097" s="3" t="s">
        <v>1348</v>
      </c>
    </row>
    <row r="1098" spans="1:14" ht="24" x14ac:dyDescent="0.25">
      <c r="A1098" s="35" t="s">
        <v>1803</v>
      </c>
      <c r="B1098" s="35" t="s">
        <v>1804</v>
      </c>
      <c r="C1098" s="10" t="s">
        <v>161</v>
      </c>
      <c r="D1098" s="10" t="s">
        <v>520</v>
      </c>
      <c r="E1098" s="10" t="s">
        <v>510</v>
      </c>
      <c r="F1098" s="10" t="s">
        <v>157</v>
      </c>
      <c r="G1098" s="32" t="str">
        <f t="shared" si="89"/>
        <v>5.46</v>
      </c>
      <c r="H1098" s="32" t="str">
        <f t="shared" si="90"/>
        <v>5.46.60</v>
      </c>
      <c r="I1098" s="32" t="str">
        <f>VLOOKUP(C1098,Hovedkonto!$C$2:$E$11,3,FALSE)</f>
        <v>Sociale opgaver og beskæftigelse</v>
      </c>
      <c r="J1098" s="32" t="str">
        <f>VLOOKUP(G1098,Hovedfunktion!$E$2:$G$93,3,FALSE)</f>
        <v>TILBUD TIL UDLÆNDINGE</v>
      </c>
      <c r="K1098" s="32" t="str">
        <f>VLOOKUP(H1098,Funktion!$G$2:$J$435,4,FALSE)</f>
        <v>Integrationsprogram og introduktionsforløb m.v.</v>
      </c>
      <c r="L1098" s="32" t="str">
        <f>VLOOKUP(F1098,Dranst!$C$2:$D$10,2,FALSE)</f>
        <v>Drift</v>
      </c>
      <c r="M1098" s="10" t="s">
        <v>1165</v>
      </c>
      <c r="N1098" s="3" t="s">
        <v>1264</v>
      </c>
    </row>
    <row r="1099" spans="1:14" ht="12" x14ac:dyDescent="0.25">
      <c r="A1099" s="35" t="s">
        <v>1803</v>
      </c>
      <c r="B1099" s="35" t="s">
        <v>1804</v>
      </c>
      <c r="C1099" s="10" t="s">
        <v>161</v>
      </c>
      <c r="D1099" s="10" t="s">
        <v>520</v>
      </c>
      <c r="E1099" s="10" t="s">
        <v>510</v>
      </c>
      <c r="F1099" s="10" t="s">
        <v>157</v>
      </c>
      <c r="G1099" s="32" t="str">
        <f t="shared" si="89"/>
        <v>5.46</v>
      </c>
      <c r="H1099" s="32" t="str">
        <f t="shared" si="90"/>
        <v>5.46.60</v>
      </c>
      <c r="I1099" s="32" t="str">
        <f>VLOOKUP(C1099,Hovedkonto!$C$2:$E$11,3,FALSE)</f>
        <v>Sociale opgaver og beskæftigelse</v>
      </c>
      <c r="J1099" s="32" t="str">
        <f>VLOOKUP(G1099,Hovedfunktion!$E$2:$G$93,3,FALSE)</f>
        <v>TILBUD TIL UDLÆNDINGE</v>
      </c>
      <c r="K1099" s="32" t="str">
        <f>VLOOKUP(H1099,Funktion!$G$2:$J$435,4,FALSE)</f>
        <v>Integrationsprogram og introduktionsforløb m.v.</v>
      </c>
      <c r="L1099" s="32" t="str">
        <f>VLOOKUP(F1099,Dranst!$C$2:$D$10,2,FALSE)</f>
        <v>Drift</v>
      </c>
      <c r="M1099" s="10" t="s">
        <v>1166</v>
      </c>
      <c r="N1099" s="3" t="s">
        <v>1265</v>
      </c>
    </row>
    <row r="1100" spans="1:14" ht="24" x14ac:dyDescent="0.25">
      <c r="A1100" s="35" t="s">
        <v>1803</v>
      </c>
      <c r="B1100" s="35" t="s">
        <v>1804</v>
      </c>
      <c r="C1100" s="10" t="s">
        <v>161</v>
      </c>
      <c r="D1100" s="10" t="s">
        <v>520</v>
      </c>
      <c r="E1100" s="10" t="s">
        <v>510</v>
      </c>
      <c r="F1100" s="10" t="s">
        <v>157</v>
      </c>
      <c r="G1100" s="32" t="str">
        <f t="shared" si="89"/>
        <v>5.46</v>
      </c>
      <c r="H1100" s="32" t="str">
        <f t="shared" si="90"/>
        <v>5.46.60</v>
      </c>
      <c r="I1100" s="32" t="str">
        <f>VLOOKUP(C1100,Hovedkonto!$C$2:$E$11,3,FALSE)</f>
        <v>Sociale opgaver og beskæftigelse</v>
      </c>
      <c r="J1100" s="32" t="str">
        <f>VLOOKUP(G1100,Hovedfunktion!$E$2:$G$93,3,FALSE)</f>
        <v>TILBUD TIL UDLÆNDINGE</v>
      </c>
      <c r="K1100" s="32" t="str">
        <f>VLOOKUP(H1100,Funktion!$G$2:$J$435,4,FALSE)</f>
        <v>Integrationsprogram og introduktionsforløb m.v.</v>
      </c>
      <c r="L1100" s="32" t="str">
        <f>VLOOKUP(F1100,Dranst!$C$2:$D$10,2,FALSE)</f>
        <v>Drift</v>
      </c>
      <c r="M1100" s="10" t="s">
        <v>1167</v>
      </c>
      <c r="N1100" s="3" t="s">
        <v>1266</v>
      </c>
    </row>
    <row r="1101" spans="1:14" ht="12" x14ac:dyDescent="0.25">
      <c r="A1101" s="35" t="s">
        <v>1803</v>
      </c>
      <c r="B1101" s="35" t="s">
        <v>1804</v>
      </c>
      <c r="C1101" s="10" t="s">
        <v>161</v>
      </c>
      <c r="D1101" s="10" t="s">
        <v>520</v>
      </c>
      <c r="E1101" s="10" t="s">
        <v>510</v>
      </c>
      <c r="F1101" s="10" t="s">
        <v>157</v>
      </c>
      <c r="G1101" s="32" t="str">
        <f t="shared" si="89"/>
        <v>5.46</v>
      </c>
      <c r="H1101" s="32" t="str">
        <f t="shared" si="90"/>
        <v>5.46.60</v>
      </c>
      <c r="I1101" s="32" t="str">
        <f>VLOOKUP(C1101,Hovedkonto!$C$2:$E$11,3,FALSE)</f>
        <v>Sociale opgaver og beskæftigelse</v>
      </c>
      <c r="J1101" s="32" t="str">
        <f>VLOOKUP(G1101,Hovedfunktion!$E$2:$G$93,3,FALSE)</f>
        <v>TILBUD TIL UDLÆNDINGE</v>
      </c>
      <c r="K1101" s="32" t="str">
        <f>VLOOKUP(H1101,Funktion!$G$2:$J$435,4,FALSE)</f>
        <v>Integrationsprogram og introduktionsforløb m.v.</v>
      </c>
      <c r="L1101" s="32" t="str">
        <f>VLOOKUP(F1101,Dranst!$C$2:$D$10,2,FALSE)</f>
        <v>Drift</v>
      </c>
      <c r="M1101" s="10" t="s">
        <v>1168</v>
      </c>
      <c r="N1101" s="3" t="s">
        <v>1491</v>
      </c>
    </row>
    <row r="1102" spans="1:14" ht="24" x14ac:dyDescent="0.25">
      <c r="A1102" s="35" t="s">
        <v>1803</v>
      </c>
      <c r="B1102" s="35" t="s">
        <v>1804</v>
      </c>
      <c r="C1102" s="10" t="s">
        <v>161</v>
      </c>
      <c r="D1102" s="10" t="s">
        <v>520</v>
      </c>
      <c r="E1102" s="10" t="s">
        <v>510</v>
      </c>
      <c r="F1102" s="10" t="s">
        <v>157</v>
      </c>
      <c r="G1102" s="32" t="str">
        <f t="shared" si="89"/>
        <v>5.46</v>
      </c>
      <c r="H1102" s="32" t="str">
        <f t="shared" si="90"/>
        <v>5.46.60</v>
      </c>
      <c r="I1102" s="32" t="str">
        <f>VLOOKUP(C1102,Hovedkonto!$C$2:$E$11,3,FALSE)</f>
        <v>Sociale opgaver og beskæftigelse</v>
      </c>
      <c r="J1102" s="32" t="str">
        <f>VLOOKUP(G1102,Hovedfunktion!$E$2:$G$93,3,FALSE)</f>
        <v>TILBUD TIL UDLÆNDINGE</v>
      </c>
      <c r="K1102" s="32" t="str">
        <f>VLOOKUP(H1102,Funktion!$G$2:$J$435,4,FALSE)</f>
        <v>Integrationsprogram og introduktionsforløb m.v.</v>
      </c>
      <c r="L1102" s="32" t="str">
        <f>VLOOKUP(F1102,Dranst!$C$2:$D$10,2,FALSE)</f>
        <v>Drift</v>
      </c>
      <c r="M1102" s="10" t="s">
        <v>1169</v>
      </c>
      <c r="N1102" s="3" t="s">
        <v>1837</v>
      </c>
    </row>
    <row r="1103" spans="1:14" ht="12" x14ac:dyDescent="0.25">
      <c r="A1103" s="35" t="s">
        <v>1803</v>
      </c>
      <c r="B1103" s="35" t="s">
        <v>1804</v>
      </c>
      <c r="C1103" s="10" t="s">
        <v>161</v>
      </c>
      <c r="D1103" s="10" t="s">
        <v>520</v>
      </c>
      <c r="E1103" s="10" t="s">
        <v>510</v>
      </c>
      <c r="F1103" s="10" t="s">
        <v>157</v>
      </c>
      <c r="G1103" s="32" t="str">
        <f t="shared" si="89"/>
        <v>5.46</v>
      </c>
      <c r="H1103" s="32" t="str">
        <f t="shared" si="90"/>
        <v>5.46.60</v>
      </c>
      <c r="I1103" s="32" t="str">
        <f>VLOOKUP(C1103,Hovedkonto!$C$2:$E$11,3,FALSE)</f>
        <v>Sociale opgaver og beskæftigelse</v>
      </c>
      <c r="J1103" s="32" t="str">
        <f>VLOOKUP(G1103,Hovedfunktion!$E$2:$G$93,3,FALSE)</f>
        <v>TILBUD TIL UDLÆNDINGE</v>
      </c>
      <c r="K1103" s="32" t="str">
        <f>VLOOKUP(H1103,Funktion!$G$2:$J$435,4,FALSE)</f>
        <v>Integrationsprogram og introduktionsforløb m.v.</v>
      </c>
      <c r="L1103" s="32" t="str">
        <f>VLOOKUP(F1103,Dranst!$C$2:$D$10,2,FALSE)</f>
        <v>Drift</v>
      </c>
      <c r="M1103" s="10" t="s">
        <v>1170</v>
      </c>
      <c r="N1103" s="3" t="s">
        <v>1838</v>
      </c>
    </row>
    <row r="1104" spans="1:14" ht="24" x14ac:dyDescent="0.25">
      <c r="A1104" s="35" t="s">
        <v>1803</v>
      </c>
      <c r="B1104" s="35" t="s">
        <v>1804</v>
      </c>
      <c r="C1104" s="10" t="s">
        <v>161</v>
      </c>
      <c r="D1104" s="10" t="s">
        <v>520</v>
      </c>
      <c r="E1104" s="10" t="s">
        <v>510</v>
      </c>
      <c r="F1104" s="10" t="s">
        <v>157</v>
      </c>
      <c r="G1104" s="32" t="str">
        <f t="shared" si="89"/>
        <v>5.46</v>
      </c>
      <c r="H1104" s="32" t="str">
        <f t="shared" si="90"/>
        <v>5.46.60</v>
      </c>
      <c r="I1104" s="32" t="str">
        <f>VLOOKUP(C1104,Hovedkonto!$C$2:$E$11,3,FALSE)</f>
        <v>Sociale opgaver og beskæftigelse</v>
      </c>
      <c r="J1104" s="32" t="str">
        <f>VLOOKUP(G1104,Hovedfunktion!$E$2:$G$93,3,FALSE)</f>
        <v>TILBUD TIL UDLÆNDINGE</v>
      </c>
      <c r="K1104" s="32" t="str">
        <f>VLOOKUP(H1104,Funktion!$G$2:$J$435,4,FALSE)</f>
        <v>Integrationsprogram og introduktionsforløb m.v.</v>
      </c>
      <c r="L1104" s="32" t="str">
        <f>VLOOKUP(F1104,Dranst!$C$2:$D$10,2,FALSE)</f>
        <v>Drift</v>
      </c>
      <c r="M1104" s="10" t="s">
        <v>1171</v>
      </c>
      <c r="N1104" s="3" t="s">
        <v>1839</v>
      </c>
    </row>
    <row r="1105" spans="1:14" ht="12" x14ac:dyDescent="0.25">
      <c r="A1105" s="35" t="s">
        <v>1803</v>
      </c>
      <c r="B1105" s="35" t="s">
        <v>1804</v>
      </c>
      <c r="C1105" s="10" t="s">
        <v>161</v>
      </c>
      <c r="D1105" s="10" t="s">
        <v>520</v>
      </c>
      <c r="E1105" s="10" t="s">
        <v>510</v>
      </c>
      <c r="F1105" s="10" t="s">
        <v>158</v>
      </c>
      <c r="G1105" s="32" t="str">
        <f t="shared" si="89"/>
        <v>5.46</v>
      </c>
      <c r="H1105" s="32" t="str">
        <f t="shared" si="90"/>
        <v>5.46.60</v>
      </c>
      <c r="I1105" s="32" t="str">
        <f>VLOOKUP(C1105,Hovedkonto!$C$2:$E$11,3,FALSE)</f>
        <v>Sociale opgaver og beskæftigelse</v>
      </c>
      <c r="J1105" s="32" t="str">
        <f>VLOOKUP(G1105,Hovedfunktion!$E$2:$G$93,3,FALSE)</f>
        <v>TILBUD TIL UDLÆNDINGE</v>
      </c>
      <c r="K1105" s="32" t="str">
        <f>VLOOKUP(H1105,Funktion!$G$2:$J$435,4,FALSE)</f>
        <v>Integrationsprogram og introduktionsforløb m.v.</v>
      </c>
      <c r="L1105" s="32" t="str">
        <f>VLOOKUP(F1105,Dranst!$C$2:$D$10,2,FALSE)</f>
        <v>Statsrefusion</v>
      </c>
      <c r="M1105" s="10" t="s">
        <v>1136</v>
      </c>
      <c r="N1105" s="3" t="s">
        <v>1267</v>
      </c>
    </row>
    <row r="1106" spans="1:14" ht="12" x14ac:dyDescent="0.25">
      <c r="A1106" s="35" t="s">
        <v>1803</v>
      </c>
      <c r="B1106" s="35" t="s">
        <v>1804</v>
      </c>
      <c r="C1106" s="10" t="s">
        <v>161</v>
      </c>
      <c r="D1106" s="10" t="s">
        <v>520</v>
      </c>
      <c r="E1106" s="10" t="s">
        <v>510</v>
      </c>
      <c r="F1106" s="10" t="s">
        <v>158</v>
      </c>
      <c r="G1106" s="32" t="str">
        <f t="shared" si="89"/>
        <v>5.46</v>
      </c>
      <c r="H1106" s="32" t="str">
        <f t="shared" si="90"/>
        <v>5.46.60</v>
      </c>
      <c r="I1106" s="32" t="str">
        <f>VLOOKUP(C1106,Hovedkonto!$C$2:$E$11,3,FALSE)</f>
        <v>Sociale opgaver og beskæftigelse</v>
      </c>
      <c r="J1106" s="32" t="str">
        <f>VLOOKUP(G1106,Hovedfunktion!$E$2:$G$93,3,FALSE)</f>
        <v>TILBUD TIL UDLÆNDINGE</v>
      </c>
      <c r="K1106" s="32" t="str">
        <f>VLOOKUP(H1106,Funktion!$G$2:$J$435,4,FALSE)</f>
        <v>Integrationsprogram og introduktionsforløb m.v.</v>
      </c>
      <c r="L1106" s="32" t="str">
        <f>VLOOKUP(F1106,Dranst!$C$2:$D$10,2,FALSE)</f>
        <v>Statsrefusion</v>
      </c>
      <c r="M1106" s="10" t="s">
        <v>1138</v>
      </c>
      <c r="N1106" s="3" t="s">
        <v>1268</v>
      </c>
    </row>
    <row r="1107" spans="1:14" ht="12" x14ac:dyDescent="0.25">
      <c r="A1107" s="35" t="s">
        <v>1803</v>
      </c>
      <c r="B1107" s="35" t="s">
        <v>1804</v>
      </c>
      <c r="C1107" s="10" t="s">
        <v>161</v>
      </c>
      <c r="D1107" s="10" t="s">
        <v>520</v>
      </c>
      <c r="E1107" s="10" t="s">
        <v>510</v>
      </c>
      <c r="F1107" s="10" t="s">
        <v>158</v>
      </c>
      <c r="G1107" s="32" t="str">
        <f t="shared" si="89"/>
        <v>5.46</v>
      </c>
      <c r="H1107" s="32" t="str">
        <f t="shared" si="90"/>
        <v>5.46.60</v>
      </c>
      <c r="I1107" s="32" t="str">
        <f>VLOOKUP(C1107,Hovedkonto!$C$2:$E$11,3,FALSE)</f>
        <v>Sociale opgaver og beskæftigelse</v>
      </c>
      <c r="J1107" s="32" t="str">
        <f>VLOOKUP(G1107,Hovedfunktion!$E$2:$G$93,3,FALSE)</f>
        <v>TILBUD TIL UDLÆNDINGE</v>
      </c>
      <c r="K1107" s="32" t="str">
        <f>VLOOKUP(H1107,Funktion!$G$2:$J$435,4,FALSE)</f>
        <v>Integrationsprogram og introduktionsforløb m.v.</v>
      </c>
      <c r="L1107" s="32" t="str">
        <f>VLOOKUP(F1107,Dranst!$C$2:$D$10,2,FALSE)</f>
        <v>Statsrefusion</v>
      </c>
      <c r="M1107" s="10" t="s">
        <v>1139</v>
      </c>
      <c r="N1107" s="3" t="s">
        <v>1269</v>
      </c>
    </row>
    <row r="1108" spans="1:14" ht="12" x14ac:dyDescent="0.25">
      <c r="A1108" s="35" t="s">
        <v>1803</v>
      </c>
      <c r="B1108" s="35" t="s">
        <v>1804</v>
      </c>
      <c r="C1108" s="10" t="s">
        <v>161</v>
      </c>
      <c r="D1108" s="10" t="s">
        <v>520</v>
      </c>
      <c r="E1108" s="10" t="s">
        <v>510</v>
      </c>
      <c r="F1108" s="10" t="s">
        <v>158</v>
      </c>
      <c r="G1108" s="32" t="str">
        <f t="shared" ref="G1108" si="91">CONCATENATE(C1108,".",D1108)</f>
        <v>5.46</v>
      </c>
      <c r="H1108" s="32" t="str">
        <f t="shared" ref="H1108" si="92">CONCATENATE(C1108,".",D1108,".",E1108)</f>
        <v>5.46.60</v>
      </c>
      <c r="I1108" s="32" t="str">
        <f>VLOOKUP(C1108,Hovedkonto!$C$2:$E$11,3,FALSE)</f>
        <v>Sociale opgaver og beskæftigelse</v>
      </c>
      <c r="J1108" s="32" t="str">
        <f>VLOOKUP(G1108,Hovedfunktion!$E$2:$G$93,3,FALSE)</f>
        <v>TILBUD TIL UDLÆNDINGE</v>
      </c>
      <c r="K1108" s="32" t="str">
        <f>VLOOKUP(H1108,Funktion!$G$2:$J$435,4,FALSE)</f>
        <v>Integrationsprogram og introduktionsforløb m.v.</v>
      </c>
      <c r="L1108" s="32" t="str">
        <f>VLOOKUP(F1108,Dranst!$C$2:$D$10,2,FALSE)</f>
        <v>Statsrefusion</v>
      </c>
      <c r="M1108" s="10" t="s">
        <v>1142</v>
      </c>
      <c r="N1108" s="3" t="s">
        <v>1693</v>
      </c>
    </row>
    <row r="1109" spans="1:14" ht="12" x14ac:dyDescent="0.25">
      <c r="A1109" s="35" t="s">
        <v>1803</v>
      </c>
      <c r="B1109" s="35" t="s">
        <v>1804</v>
      </c>
      <c r="C1109" s="10" t="s">
        <v>161</v>
      </c>
      <c r="D1109" s="10" t="s">
        <v>520</v>
      </c>
      <c r="E1109" s="10" t="s">
        <v>510</v>
      </c>
      <c r="F1109" s="10" t="s">
        <v>158</v>
      </c>
      <c r="G1109" s="32" t="str">
        <f t="shared" si="89"/>
        <v>5.46</v>
      </c>
      <c r="H1109" s="32" t="str">
        <f t="shared" si="90"/>
        <v>5.46.60</v>
      </c>
      <c r="I1109" s="32" t="str">
        <f>VLOOKUP(C1109,Hovedkonto!$C$2:$E$11,3,FALSE)</f>
        <v>Sociale opgaver og beskæftigelse</v>
      </c>
      <c r="J1109" s="32" t="str">
        <f>VLOOKUP(G1109,Hovedfunktion!$E$2:$G$93,3,FALSE)</f>
        <v>TILBUD TIL UDLÆNDINGE</v>
      </c>
      <c r="K1109" s="32" t="str">
        <f>VLOOKUP(H1109,Funktion!$G$2:$J$435,4,FALSE)</f>
        <v>Integrationsprogram og introduktionsforløb m.v.</v>
      </c>
      <c r="L1109" s="32" t="str">
        <f>VLOOKUP(F1109,Dranst!$C$2:$D$10,2,FALSE)</f>
        <v>Statsrefusion</v>
      </c>
      <c r="M1109" s="10" t="s">
        <v>1144</v>
      </c>
      <c r="N1109" s="3" t="s">
        <v>1952</v>
      </c>
    </row>
    <row r="1110" spans="1:14" ht="12" x14ac:dyDescent="0.25">
      <c r="A1110" s="35" t="s">
        <v>1803</v>
      </c>
      <c r="B1110" s="35" t="s">
        <v>1804</v>
      </c>
      <c r="C1110" s="10" t="s">
        <v>161</v>
      </c>
      <c r="D1110" s="10" t="s">
        <v>520</v>
      </c>
      <c r="E1110" s="10" t="s">
        <v>510</v>
      </c>
      <c r="F1110" s="10" t="s">
        <v>159</v>
      </c>
      <c r="G1110" s="32" t="str">
        <f t="shared" si="89"/>
        <v>5.46</v>
      </c>
      <c r="H1110" s="32" t="str">
        <f t="shared" si="90"/>
        <v>5.46.60</v>
      </c>
      <c r="I1110" s="32" t="str">
        <f>VLOOKUP(C1110,Hovedkonto!$C$2:$E$11,3,FALSE)</f>
        <v>Sociale opgaver og beskæftigelse</v>
      </c>
      <c r="J1110" s="32" t="str">
        <f>VLOOKUP(G1110,Hovedfunktion!$E$2:$G$93,3,FALSE)</f>
        <v>TILBUD TIL UDLÆNDINGE</v>
      </c>
      <c r="K1110" s="32" t="str">
        <f>VLOOKUP(H1110,Funktion!$G$2:$J$435,4,FALSE)</f>
        <v>Integrationsprogram og introduktionsforløb m.v.</v>
      </c>
      <c r="L1110" s="32" t="str">
        <f>VLOOKUP(F1110,Dranst!$C$2:$D$10,2,FALSE)</f>
        <v>Anlæg</v>
      </c>
      <c r="M1110" s="10" t="s">
        <v>1136</v>
      </c>
      <c r="N1110" s="3" t="str">
        <f>IF(M1110="001","Anlægstilskud", IF(M1110="010","Køb/salg af jord",  IF(M1110="015","Køb/salg af bygninger", "Uforvent grupperingskode")))</f>
        <v>Anlægstilskud</v>
      </c>
    </row>
    <row r="1111" spans="1:14" ht="12" x14ac:dyDescent="0.25">
      <c r="A1111" s="35" t="s">
        <v>1803</v>
      </c>
      <c r="B1111" s="35" t="s">
        <v>1804</v>
      </c>
      <c r="C1111" s="10" t="s">
        <v>161</v>
      </c>
      <c r="D1111" s="10" t="s">
        <v>520</v>
      </c>
      <c r="E1111" s="10" t="s">
        <v>510</v>
      </c>
      <c r="F1111" s="10" t="s">
        <v>159</v>
      </c>
      <c r="G1111" s="32" t="str">
        <f t="shared" si="89"/>
        <v>5.46</v>
      </c>
      <c r="H1111" s="32" t="str">
        <f t="shared" si="90"/>
        <v>5.46.60</v>
      </c>
      <c r="I1111" s="32" t="str">
        <f>VLOOKUP(C1111,Hovedkonto!$C$2:$E$11,3,FALSE)</f>
        <v>Sociale opgaver og beskæftigelse</v>
      </c>
      <c r="J1111" s="32" t="str">
        <f>VLOOKUP(G1111,Hovedfunktion!$E$2:$G$93,3,FALSE)</f>
        <v>TILBUD TIL UDLÆNDINGE</v>
      </c>
      <c r="K1111" s="32" t="str">
        <f>VLOOKUP(H1111,Funktion!$G$2:$J$435,4,FALSE)</f>
        <v>Integrationsprogram og introduktionsforløb m.v.</v>
      </c>
      <c r="L1111" s="32" t="str">
        <f>VLOOKUP(F1111,Dranst!$C$2:$D$10,2,FALSE)</f>
        <v>Anlæg</v>
      </c>
      <c r="M1111" s="10" t="s">
        <v>1137</v>
      </c>
      <c r="N1111" s="3" t="str">
        <f>IF(M1111="001","Anlægstilskud", IF(M1111="010","Køb/salg af jord",  IF(M1111="015","Køb/salg af bygninger", "Uforvent grupperingskode")))</f>
        <v>Køb/salg af jord</v>
      </c>
    </row>
    <row r="1112" spans="1:14" ht="12" x14ac:dyDescent="0.25">
      <c r="A1112" s="35" t="s">
        <v>1803</v>
      </c>
      <c r="B1112" s="35" t="s">
        <v>1804</v>
      </c>
      <c r="C1112" s="10" t="s">
        <v>161</v>
      </c>
      <c r="D1112" s="10" t="s">
        <v>520</v>
      </c>
      <c r="E1112" s="10" t="s">
        <v>510</v>
      </c>
      <c r="F1112" s="10" t="s">
        <v>159</v>
      </c>
      <c r="G1112" s="32" t="str">
        <f t="shared" si="89"/>
        <v>5.46</v>
      </c>
      <c r="H1112" s="32" t="str">
        <f t="shared" si="90"/>
        <v>5.46.60</v>
      </c>
      <c r="I1112" s="32" t="str">
        <f>VLOOKUP(C1112,Hovedkonto!$C$2:$E$11,3,FALSE)</f>
        <v>Sociale opgaver og beskæftigelse</v>
      </c>
      <c r="J1112" s="32" t="str">
        <f>VLOOKUP(G1112,Hovedfunktion!$E$2:$G$93,3,FALSE)</f>
        <v>TILBUD TIL UDLÆNDINGE</v>
      </c>
      <c r="K1112" s="32" t="str">
        <f>VLOOKUP(H1112,Funktion!$G$2:$J$435,4,FALSE)</f>
        <v>Integrationsprogram og introduktionsforløb m.v.</v>
      </c>
      <c r="L1112" s="32" t="str">
        <f>VLOOKUP(F1112,Dranst!$C$2:$D$10,2,FALSE)</f>
        <v>Anlæg</v>
      </c>
      <c r="M1112" s="10" t="s">
        <v>16</v>
      </c>
      <c r="N1112" s="3" t="str">
        <f>IF(M1112="001","Anlægstilskud", IF(M1112="010","Køb/salg af jord",  IF(M1112="015","Køb/salg af bygninger", "Uforvent grupperingskode")))</f>
        <v>Køb/salg af bygninger</v>
      </c>
    </row>
    <row r="1113" spans="1:14" ht="12" x14ac:dyDescent="0.25">
      <c r="A1113" s="35" t="s">
        <v>1803</v>
      </c>
      <c r="B1113" s="35" t="s">
        <v>1804</v>
      </c>
      <c r="C1113" s="10" t="s">
        <v>161</v>
      </c>
      <c r="D1113" s="10" t="s">
        <v>520</v>
      </c>
      <c r="E1113" s="10" t="s">
        <v>511</v>
      </c>
      <c r="F1113" s="10" t="s">
        <v>157</v>
      </c>
      <c r="G1113" s="32" t="str">
        <f t="shared" si="89"/>
        <v>5.46</v>
      </c>
      <c r="H1113" s="32" t="str">
        <f t="shared" si="90"/>
        <v>5.46.61</v>
      </c>
      <c r="I1113" s="32" t="str">
        <f>VLOOKUP(C1113,Hovedkonto!$C$2:$E$11,3,FALSE)</f>
        <v>Sociale opgaver og beskæftigelse</v>
      </c>
      <c r="J1113" s="32" t="str">
        <f>VLOOKUP(G1113,Hovedfunktion!$E$2:$G$93,3,FALSE)</f>
        <v>TILBUD TIL UDLÆNDINGE</v>
      </c>
      <c r="K1113" s="32" t="str">
        <f>VLOOKUP(H1113,Funktion!$G$2:$J$435,4,FALSE)</f>
        <v>Kontanthjælp til udlændinge omfattet af integrationsprogrammet</v>
      </c>
      <c r="L1113" s="32" t="str">
        <f>VLOOKUP(F1113,Dranst!$C$2:$D$10,2,FALSE)</f>
        <v>Drift</v>
      </c>
      <c r="M1113" s="10" t="s">
        <v>1136</v>
      </c>
      <c r="N1113" s="3" t="s">
        <v>1535</v>
      </c>
    </row>
    <row r="1114" spans="1:14" ht="12" x14ac:dyDescent="0.25">
      <c r="A1114" s="35" t="s">
        <v>1803</v>
      </c>
      <c r="B1114" s="35" t="s">
        <v>1804</v>
      </c>
      <c r="C1114" s="10" t="s">
        <v>161</v>
      </c>
      <c r="D1114" s="10" t="s">
        <v>520</v>
      </c>
      <c r="E1114" s="10" t="s">
        <v>511</v>
      </c>
      <c r="F1114" s="10" t="s">
        <v>157</v>
      </c>
      <c r="G1114" s="32" t="str">
        <f t="shared" si="89"/>
        <v>5.46</v>
      </c>
      <c r="H1114" s="32" t="str">
        <f t="shared" si="90"/>
        <v>5.46.61</v>
      </c>
      <c r="I1114" s="32" t="str">
        <f>VLOOKUP(C1114,Hovedkonto!$C$2:$E$11,3,FALSE)</f>
        <v>Sociale opgaver og beskæftigelse</v>
      </c>
      <c r="J1114" s="32" t="str">
        <f>VLOOKUP(G1114,Hovedfunktion!$E$2:$G$93,3,FALSE)</f>
        <v>TILBUD TIL UDLÆNDINGE</v>
      </c>
      <c r="K1114" s="32" t="str">
        <f>VLOOKUP(H1114,Funktion!$G$2:$J$435,4,FALSE)</f>
        <v>Kontanthjælp til udlændinge omfattet af integrationsprogrammet</v>
      </c>
      <c r="L1114" s="32" t="str">
        <f>VLOOKUP(F1114,Dranst!$C$2:$D$10,2,FALSE)</f>
        <v>Drift</v>
      </c>
      <c r="M1114" s="10" t="s">
        <v>1138</v>
      </c>
      <c r="N1114" s="3" t="s">
        <v>1536</v>
      </c>
    </row>
    <row r="1115" spans="1:14" ht="12" x14ac:dyDescent="0.25">
      <c r="A1115" s="35" t="s">
        <v>1803</v>
      </c>
      <c r="B1115" s="35" t="s">
        <v>1804</v>
      </c>
      <c r="C1115" s="10" t="s">
        <v>161</v>
      </c>
      <c r="D1115" s="10" t="s">
        <v>520</v>
      </c>
      <c r="E1115" s="10" t="s">
        <v>511</v>
      </c>
      <c r="F1115" s="10" t="s">
        <v>157</v>
      </c>
      <c r="G1115" s="32" t="str">
        <f t="shared" si="89"/>
        <v>5.46</v>
      </c>
      <c r="H1115" s="32" t="str">
        <f t="shared" si="90"/>
        <v>5.46.61</v>
      </c>
      <c r="I1115" s="32" t="str">
        <f>VLOOKUP(C1115,Hovedkonto!$C$2:$E$11,3,FALSE)</f>
        <v>Sociale opgaver og beskæftigelse</v>
      </c>
      <c r="J1115" s="32" t="str">
        <f>VLOOKUP(G1115,Hovedfunktion!$E$2:$G$93,3,FALSE)</f>
        <v>TILBUD TIL UDLÆNDINGE</v>
      </c>
      <c r="K1115" s="32" t="str">
        <f>VLOOKUP(H1115,Funktion!$G$2:$J$435,4,FALSE)</f>
        <v>Kontanthjælp til udlændinge omfattet af integrationsprogrammet</v>
      </c>
      <c r="L1115" s="32" t="str">
        <f>VLOOKUP(F1115,Dranst!$C$2:$D$10,2,FALSE)</f>
        <v>Drift</v>
      </c>
      <c r="M1115" s="10" t="s">
        <v>1139</v>
      </c>
      <c r="N1115" s="3" t="s">
        <v>1537</v>
      </c>
    </row>
    <row r="1116" spans="1:14" ht="12" x14ac:dyDescent="0.25">
      <c r="A1116" s="35" t="s">
        <v>1803</v>
      </c>
      <c r="B1116" s="35" t="s">
        <v>1804</v>
      </c>
      <c r="C1116" s="10" t="s">
        <v>161</v>
      </c>
      <c r="D1116" s="10" t="s">
        <v>520</v>
      </c>
      <c r="E1116" s="10" t="s">
        <v>511</v>
      </c>
      <c r="F1116" s="10" t="s">
        <v>157</v>
      </c>
      <c r="G1116" s="32" t="str">
        <f t="shared" si="89"/>
        <v>5.46</v>
      </c>
      <c r="H1116" s="32" t="str">
        <f t="shared" si="90"/>
        <v>5.46.61</v>
      </c>
      <c r="I1116" s="32" t="str">
        <f>VLOOKUP(C1116,Hovedkonto!$C$2:$E$11,3,FALSE)</f>
        <v>Sociale opgaver og beskæftigelse</v>
      </c>
      <c r="J1116" s="32" t="str">
        <f>VLOOKUP(G1116,Hovedfunktion!$E$2:$G$93,3,FALSE)</f>
        <v>TILBUD TIL UDLÆNDINGE</v>
      </c>
      <c r="K1116" s="32" t="str">
        <f>VLOOKUP(H1116,Funktion!$G$2:$J$435,4,FALSE)</f>
        <v>Kontanthjælp til udlændinge omfattet af integrationsprogrammet</v>
      </c>
      <c r="L1116" s="32" t="str">
        <f>VLOOKUP(F1116,Dranst!$C$2:$D$10,2,FALSE)</f>
        <v>Drift</v>
      </c>
      <c r="M1116" s="10" t="s">
        <v>1142</v>
      </c>
      <c r="N1116" s="3" t="s">
        <v>1729</v>
      </c>
    </row>
    <row r="1117" spans="1:14" ht="12" x14ac:dyDescent="0.25">
      <c r="A1117" s="35" t="s">
        <v>1803</v>
      </c>
      <c r="B1117" s="35" t="s">
        <v>1804</v>
      </c>
      <c r="C1117" s="10" t="s">
        <v>161</v>
      </c>
      <c r="D1117" s="10" t="s">
        <v>520</v>
      </c>
      <c r="E1117" s="10" t="s">
        <v>511</v>
      </c>
      <c r="F1117" s="10" t="s">
        <v>157</v>
      </c>
      <c r="G1117" s="32" t="str">
        <f t="shared" si="89"/>
        <v>5.46</v>
      </c>
      <c r="H1117" s="32" t="str">
        <f t="shared" si="90"/>
        <v>5.46.61</v>
      </c>
      <c r="I1117" s="32" t="str">
        <f>VLOOKUP(C1117,Hovedkonto!$C$2:$E$11,3,FALSE)</f>
        <v>Sociale opgaver og beskæftigelse</v>
      </c>
      <c r="J1117" s="32" t="str">
        <f>VLOOKUP(G1117,Hovedfunktion!$E$2:$G$93,3,FALSE)</f>
        <v>TILBUD TIL UDLÆNDINGE</v>
      </c>
      <c r="K1117" s="32" t="str">
        <f>VLOOKUP(H1117,Funktion!$G$2:$J$435,4,FALSE)</f>
        <v>Kontanthjælp til udlændinge omfattet af integrationsprogrammet</v>
      </c>
      <c r="L1117" s="32" t="str">
        <f>VLOOKUP(F1117,Dranst!$C$2:$D$10,2,FALSE)</f>
        <v>Drift</v>
      </c>
      <c r="M1117" s="10" t="s">
        <v>1144</v>
      </c>
      <c r="N1117" s="3" t="s">
        <v>1270</v>
      </c>
    </row>
    <row r="1118" spans="1:14" ht="12" x14ac:dyDescent="0.25">
      <c r="A1118" s="35" t="s">
        <v>1803</v>
      </c>
      <c r="B1118" s="35" t="s">
        <v>1804</v>
      </c>
      <c r="C1118" s="10" t="s">
        <v>161</v>
      </c>
      <c r="D1118" s="10" t="s">
        <v>520</v>
      </c>
      <c r="E1118" s="10" t="s">
        <v>511</v>
      </c>
      <c r="F1118" s="10" t="s">
        <v>157</v>
      </c>
      <c r="G1118" s="32" t="str">
        <f t="shared" si="89"/>
        <v>5.46</v>
      </c>
      <c r="H1118" s="32" t="str">
        <f t="shared" si="90"/>
        <v>5.46.61</v>
      </c>
      <c r="I1118" s="32" t="str">
        <f>VLOOKUP(C1118,Hovedkonto!$C$2:$E$11,3,FALSE)</f>
        <v>Sociale opgaver og beskæftigelse</v>
      </c>
      <c r="J1118" s="32" t="str">
        <f>VLOOKUP(G1118,Hovedfunktion!$E$2:$G$93,3,FALSE)</f>
        <v>TILBUD TIL UDLÆNDINGE</v>
      </c>
      <c r="K1118" s="32" t="str">
        <f>VLOOKUP(H1118,Funktion!$G$2:$J$435,4,FALSE)</f>
        <v>Kontanthjælp til udlændinge omfattet af integrationsprogrammet</v>
      </c>
      <c r="L1118" s="32" t="str">
        <f>VLOOKUP(F1118,Dranst!$C$2:$D$10,2,FALSE)</f>
        <v>Drift</v>
      </c>
      <c r="M1118" s="10" t="s">
        <v>1145</v>
      </c>
      <c r="N1118" s="3" t="s">
        <v>1538</v>
      </c>
    </row>
    <row r="1119" spans="1:14" ht="12" x14ac:dyDescent="0.25">
      <c r="A1119" s="35" t="s">
        <v>1803</v>
      </c>
      <c r="B1119" s="35" t="s">
        <v>1804</v>
      </c>
      <c r="C1119" s="10" t="s">
        <v>161</v>
      </c>
      <c r="D1119" s="10" t="s">
        <v>520</v>
      </c>
      <c r="E1119" s="10" t="s">
        <v>511</v>
      </c>
      <c r="F1119" s="10" t="s">
        <v>157</v>
      </c>
      <c r="G1119" s="32" t="str">
        <f t="shared" si="89"/>
        <v>5.46</v>
      </c>
      <c r="H1119" s="32" t="str">
        <f t="shared" si="90"/>
        <v>5.46.61</v>
      </c>
      <c r="I1119" s="32" t="str">
        <f>VLOOKUP(C1119,Hovedkonto!$C$2:$E$11,3,FALSE)</f>
        <v>Sociale opgaver og beskæftigelse</v>
      </c>
      <c r="J1119" s="32" t="str">
        <f>VLOOKUP(G1119,Hovedfunktion!$E$2:$G$93,3,FALSE)</f>
        <v>TILBUD TIL UDLÆNDINGE</v>
      </c>
      <c r="K1119" s="32" t="str">
        <f>VLOOKUP(H1119,Funktion!$G$2:$J$435,4,FALSE)</f>
        <v>Kontanthjælp til udlændinge omfattet af integrationsprogrammet</v>
      </c>
      <c r="L1119" s="32" t="str">
        <f>VLOOKUP(F1119,Dranst!$C$2:$D$10,2,FALSE)</f>
        <v>Drift</v>
      </c>
      <c r="M1119" s="10" t="s">
        <v>1146</v>
      </c>
      <c r="N1119" s="3" t="s">
        <v>1539</v>
      </c>
    </row>
    <row r="1120" spans="1:14" ht="12" x14ac:dyDescent="0.25">
      <c r="A1120" s="35" t="s">
        <v>1803</v>
      </c>
      <c r="B1120" s="35" t="s">
        <v>1804</v>
      </c>
      <c r="C1120" s="10" t="s">
        <v>161</v>
      </c>
      <c r="D1120" s="10" t="s">
        <v>520</v>
      </c>
      <c r="E1120" s="10" t="s">
        <v>511</v>
      </c>
      <c r="F1120" s="10" t="s">
        <v>157</v>
      </c>
      <c r="G1120" s="32" t="str">
        <f t="shared" si="89"/>
        <v>5.46</v>
      </c>
      <c r="H1120" s="32" t="str">
        <f t="shared" si="90"/>
        <v>5.46.61</v>
      </c>
      <c r="I1120" s="32" t="str">
        <f>VLOOKUP(C1120,Hovedkonto!$C$2:$E$11,3,FALSE)</f>
        <v>Sociale opgaver og beskæftigelse</v>
      </c>
      <c r="J1120" s="32" t="str">
        <f>VLOOKUP(G1120,Hovedfunktion!$E$2:$G$93,3,FALSE)</f>
        <v>TILBUD TIL UDLÆNDINGE</v>
      </c>
      <c r="K1120" s="32" t="str">
        <f>VLOOKUP(H1120,Funktion!$G$2:$J$435,4,FALSE)</f>
        <v>Kontanthjælp til udlændinge omfattet af integrationsprogrammet</v>
      </c>
      <c r="L1120" s="32" t="str">
        <f>VLOOKUP(F1120,Dranst!$C$2:$D$10,2,FALSE)</f>
        <v>Drift</v>
      </c>
      <c r="M1120" s="10" t="s">
        <v>1147</v>
      </c>
      <c r="N1120" s="3" t="s">
        <v>1540</v>
      </c>
    </row>
    <row r="1121" spans="1:14" ht="12" x14ac:dyDescent="0.25">
      <c r="A1121" s="35" t="s">
        <v>1803</v>
      </c>
      <c r="B1121" s="35" t="s">
        <v>1804</v>
      </c>
      <c r="C1121" s="10" t="s">
        <v>161</v>
      </c>
      <c r="D1121" s="10" t="s">
        <v>520</v>
      </c>
      <c r="E1121" s="10" t="s">
        <v>511</v>
      </c>
      <c r="F1121" s="10" t="s">
        <v>157</v>
      </c>
      <c r="G1121" s="32" t="str">
        <f t="shared" si="89"/>
        <v>5.46</v>
      </c>
      <c r="H1121" s="32" t="str">
        <f t="shared" si="90"/>
        <v>5.46.61</v>
      </c>
      <c r="I1121" s="32" t="str">
        <f>VLOOKUP(C1121,Hovedkonto!$C$2:$E$11,3,FALSE)</f>
        <v>Sociale opgaver og beskæftigelse</v>
      </c>
      <c r="J1121" s="32" t="str">
        <f>VLOOKUP(G1121,Hovedfunktion!$E$2:$G$93,3,FALSE)</f>
        <v>TILBUD TIL UDLÆNDINGE</v>
      </c>
      <c r="K1121" s="32" t="str">
        <f>VLOOKUP(H1121,Funktion!$G$2:$J$435,4,FALSE)</f>
        <v>Kontanthjælp til udlændinge omfattet af integrationsprogrammet</v>
      </c>
      <c r="L1121" s="32" t="str">
        <f>VLOOKUP(F1121,Dranst!$C$2:$D$10,2,FALSE)</f>
        <v>Drift</v>
      </c>
      <c r="M1121" s="10" t="s">
        <v>1148</v>
      </c>
      <c r="N1121" s="3" t="s">
        <v>1539</v>
      </c>
    </row>
    <row r="1122" spans="1:14" ht="12" x14ac:dyDescent="0.25">
      <c r="A1122" s="35" t="s">
        <v>1803</v>
      </c>
      <c r="B1122" s="35" t="s">
        <v>1804</v>
      </c>
      <c r="C1122" s="10" t="s">
        <v>161</v>
      </c>
      <c r="D1122" s="10" t="s">
        <v>520</v>
      </c>
      <c r="E1122" s="10" t="s">
        <v>511</v>
      </c>
      <c r="F1122" s="10" t="s">
        <v>157</v>
      </c>
      <c r="G1122" s="32" t="str">
        <f t="shared" si="89"/>
        <v>5.46</v>
      </c>
      <c r="H1122" s="32" t="str">
        <f t="shared" si="90"/>
        <v>5.46.61</v>
      </c>
      <c r="I1122" s="32" t="str">
        <f>VLOOKUP(C1122,Hovedkonto!$C$2:$E$11,3,FALSE)</f>
        <v>Sociale opgaver og beskæftigelse</v>
      </c>
      <c r="J1122" s="32" t="str">
        <f>VLOOKUP(G1122,Hovedfunktion!$E$2:$G$93,3,FALSE)</f>
        <v>TILBUD TIL UDLÆNDINGE</v>
      </c>
      <c r="K1122" s="32" t="str">
        <f>VLOOKUP(H1122,Funktion!$G$2:$J$435,4,FALSE)</f>
        <v>Kontanthjælp til udlændinge omfattet af integrationsprogrammet</v>
      </c>
      <c r="L1122" s="32" t="str">
        <f>VLOOKUP(F1122,Dranst!$C$2:$D$10,2,FALSE)</f>
        <v>Drift</v>
      </c>
      <c r="M1122" s="10" t="s">
        <v>1137</v>
      </c>
      <c r="N1122" s="3" t="s">
        <v>1541</v>
      </c>
    </row>
    <row r="1123" spans="1:14" ht="12" x14ac:dyDescent="0.25">
      <c r="A1123" s="35" t="s">
        <v>1803</v>
      </c>
      <c r="B1123" s="35" t="s">
        <v>1804</v>
      </c>
      <c r="C1123" s="10" t="s">
        <v>161</v>
      </c>
      <c r="D1123" s="10" t="s">
        <v>520</v>
      </c>
      <c r="E1123" s="10" t="s">
        <v>511</v>
      </c>
      <c r="F1123" s="10" t="s">
        <v>157</v>
      </c>
      <c r="G1123" s="32" t="str">
        <f t="shared" si="89"/>
        <v>5.46</v>
      </c>
      <c r="H1123" s="32" t="str">
        <f t="shared" si="90"/>
        <v>5.46.61</v>
      </c>
      <c r="I1123" s="32" t="str">
        <f>VLOOKUP(C1123,Hovedkonto!$C$2:$E$11,3,FALSE)</f>
        <v>Sociale opgaver og beskæftigelse</v>
      </c>
      <c r="J1123" s="32" t="str">
        <f>VLOOKUP(G1123,Hovedfunktion!$E$2:$G$93,3,FALSE)</f>
        <v>TILBUD TIL UDLÆNDINGE</v>
      </c>
      <c r="K1123" s="32" t="str">
        <f>VLOOKUP(H1123,Funktion!$G$2:$J$435,4,FALSE)</f>
        <v>Kontanthjælp til udlændinge omfattet af integrationsprogrammet</v>
      </c>
      <c r="L1123" s="32" t="str">
        <f>VLOOKUP(F1123,Dranst!$C$2:$D$10,2,FALSE)</f>
        <v>Drift</v>
      </c>
      <c r="M1123" s="10" t="s">
        <v>1149</v>
      </c>
      <c r="N1123" s="3" t="s">
        <v>1828</v>
      </c>
    </row>
    <row r="1124" spans="1:14" ht="12" x14ac:dyDescent="0.25">
      <c r="A1124" s="35" t="s">
        <v>1803</v>
      </c>
      <c r="B1124" s="35" t="s">
        <v>1804</v>
      </c>
      <c r="C1124" s="10" t="s">
        <v>161</v>
      </c>
      <c r="D1124" s="10" t="s">
        <v>520</v>
      </c>
      <c r="E1124" s="10" t="s">
        <v>511</v>
      </c>
      <c r="F1124" s="10" t="s">
        <v>157</v>
      </c>
      <c r="G1124" s="32" t="str">
        <f t="shared" si="89"/>
        <v>5.46</v>
      </c>
      <c r="H1124" s="32" t="str">
        <f t="shared" si="90"/>
        <v>5.46.61</v>
      </c>
      <c r="I1124" s="32" t="str">
        <f>VLOOKUP(C1124,Hovedkonto!$C$2:$E$11,3,FALSE)</f>
        <v>Sociale opgaver og beskæftigelse</v>
      </c>
      <c r="J1124" s="32" t="str">
        <f>VLOOKUP(G1124,Hovedfunktion!$E$2:$G$93,3,FALSE)</f>
        <v>TILBUD TIL UDLÆNDINGE</v>
      </c>
      <c r="K1124" s="32" t="str">
        <f>VLOOKUP(H1124,Funktion!$G$2:$J$435,4,FALSE)</f>
        <v>Kontanthjælp til udlændinge omfattet af integrationsprogrammet</v>
      </c>
      <c r="L1124" s="32" t="str">
        <f>VLOOKUP(F1124,Dranst!$C$2:$D$10,2,FALSE)</f>
        <v>Drift</v>
      </c>
      <c r="M1124" s="10" t="s">
        <v>1160</v>
      </c>
      <c r="N1124" s="3" t="s">
        <v>1271</v>
      </c>
    </row>
    <row r="1125" spans="1:14" ht="24" x14ac:dyDescent="0.25">
      <c r="A1125" s="35" t="s">
        <v>1803</v>
      </c>
      <c r="B1125" s="35" t="s">
        <v>1804</v>
      </c>
      <c r="C1125" s="10" t="s">
        <v>161</v>
      </c>
      <c r="D1125" s="10" t="s">
        <v>520</v>
      </c>
      <c r="E1125" s="10" t="s">
        <v>511</v>
      </c>
      <c r="F1125" s="10" t="s">
        <v>157</v>
      </c>
      <c r="G1125" s="32" t="str">
        <f t="shared" si="89"/>
        <v>5.46</v>
      </c>
      <c r="H1125" s="32" t="str">
        <f t="shared" si="90"/>
        <v>5.46.61</v>
      </c>
      <c r="I1125" s="32" t="str">
        <f>VLOOKUP(C1125,Hovedkonto!$C$2:$E$11,3,FALSE)</f>
        <v>Sociale opgaver og beskæftigelse</v>
      </c>
      <c r="J1125" s="32" t="str">
        <f>VLOOKUP(G1125,Hovedfunktion!$E$2:$G$93,3,FALSE)</f>
        <v>TILBUD TIL UDLÆNDINGE</v>
      </c>
      <c r="K1125" s="32" t="str">
        <f>VLOOKUP(H1125,Funktion!$G$2:$J$435,4,FALSE)</f>
        <v>Kontanthjælp til udlændinge omfattet af integrationsprogrammet</v>
      </c>
      <c r="L1125" s="32" t="str">
        <f>VLOOKUP(F1125,Dranst!$C$2:$D$10,2,FALSE)</f>
        <v>Drift</v>
      </c>
      <c r="M1125" s="10" t="s">
        <v>1154</v>
      </c>
      <c r="N1125" s="3" t="s">
        <v>1272</v>
      </c>
    </row>
    <row r="1126" spans="1:14" ht="12" x14ac:dyDescent="0.25">
      <c r="A1126" s="35" t="s">
        <v>1803</v>
      </c>
      <c r="B1126" s="35" t="s">
        <v>1804</v>
      </c>
      <c r="C1126" s="10" t="s">
        <v>161</v>
      </c>
      <c r="D1126" s="10" t="s">
        <v>520</v>
      </c>
      <c r="E1126" s="10" t="s">
        <v>511</v>
      </c>
      <c r="F1126" s="10" t="s">
        <v>157</v>
      </c>
      <c r="G1126" s="32" t="str">
        <f t="shared" si="89"/>
        <v>5.46</v>
      </c>
      <c r="H1126" s="32" t="str">
        <f t="shared" si="90"/>
        <v>5.46.61</v>
      </c>
      <c r="I1126" s="32" t="str">
        <f>VLOOKUP(C1126,Hovedkonto!$C$2:$E$11,3,FALSE)</f>
        <v>Sociale opgaver og beskæftigelse</v>
      </c>
      <c r="J1126" s="32" t="str">
        <f>VLOOKUP(G1126,Hovedfunktion!$E$2:$G$93,3,FALSE)</f>
        <v>TILBUD TIL UDLÆNDINGE</v>
      </c>
      <c r="K1126" s="32" t="str">
        <f>VLOOKUP(H1126,Funktion!$G$2:$J$435,4,FALSE)</f>
        <v>Kontanthjælp til udlændinge omfattet af integrationsprogrammet</v>
      </c>
      <c r="L1126" s="32" t="str">
        <f>VLOOKUP(F1126,Dranst!$C$2:$D$10,2,FALSE)</f>
        <v>Drift</v>
      </c>
      <c r="M1126" s="10" t="s">
        <v>1140</v>
      </c>
      <c r="N1126" s="3" t="s">
        <v>1273</v>
      </c>
    </row>
    <row r="1127" spans="1:14" ht="12" x14ac:dyDescent="0.25">
      <c r="A1127" s="35" t="s">
        <v>1803</v>
      </c>
      <c r="B1127" s="35" t="s">
        <v>1804</v>
      </c>
      <c r="C1127" s="10" t="s">
        <v>161</v>
      </c>
      <c r="D1127" s="10" t="s">
        <v>520</v>
      </c>
      <c r="E1127" s="10" t="s">
        <v>511</v>
      </c>
      <c r="F1127" s="10" t="s">
        <v>157</v>
      </c>
      <c r="G1127" s="32" t="str">
        <f t="shared" si="89"/>
        <v>5.46</v>
      </c>
      <c r="H1127" s="32" t="str">
        <f t="shared" si="90"/>
        <v>5.46.61</v>
      </c>
      <c r="I1127" s="32" t="str">
        <f>VLOOKUP(C1127,Hovedkonto!$C$2:$E$11,3,FALSE)</f>
        <v>Sociale opgaver og beskæftigelse</v>
      </c>
      <c r="J1127" s="32" t="str">
        <f>VLOOKUP(G1127,Hovedfunktion!$E$2:$G$93,3,FALSE)</f>
        <v>TILBUD TIL UDLÆNDINGE</v>
      </c>
      <c r="K1127" s="32" t="str">
        <f>VLOOKUP(H1127,Funktion!$G$2:$J$435,4,FALSE)</f>
        <v>Kontanthjælp til udlændinge omfattet af integrationsprogrammet</v>
      </c>
      <c r="L1127" s="32" t="str">
        <f>VLOOKUP(F1127,Dranst!$C$2:$D$10,2,FALSE)</f>
        <v>Drift</v>
      </c>
      <c r="M1127" s="10" t="s">
        <v>1141</v>
      </c>
      <c r="N1127" s="3" t="s">
        <v>1274</v>
      </c>
    </row>
    <row r="1128" spans="1:14" ht="12" x14ac:dyDescent="0.25">
      <c r="A1128" s="35" t="s">
        <v>1841</v>
      </c>
      <c r="B1128" s="35" t="s">
        <v>1804</v>
      </c>
      <c r="C1128" s="10" t="s">
        <v>161</v>
      </c>
      <c r="D1128" s="10" t="s">
        <v>520</v>
      </c>
      <c r="E1128" s="10" t="s">
        <v>511</v>
      </c>
      <c r="F1128" s="10" t="s">
        <v>157</v>
      </c>
      <c r="G1128" s="32" t="str">
        <f t="shared" si="89"/>
        <v>5.46</v>
      </c>
      <c r="H1128" s="32" t="str">
        <f t="shared" si="90"/>
        <v>5.46.61</v>
      </c>
      <c r="I1128" s="32" t="str">
        <f>VLOOKUP(C1128,Hovedkonto!$C$2:$E$11,3,FALSE)</f>
        <v>Sociale opgaver og beskæftigelse</v>
      </c>
      <c r="J1128" s="32" t="str">
        <f>VLOOKUP(G1128,Hovedfunktion!$E$2:$G$93,3,FALSE)</f>
        <v>TILBUD TIL UDLÆNDINGE</v>
      </c>
      <c r="K1128" s="32" t="str">
        <f>VLOOKUP(H1128,Funktion!$G$2:$J$435,4,FALSE)</f>
        <v>Kontanthjælp til udlændinge omfattet af integrationsprogrammet</v>
      </c>
      <c r="L1128" s="32" t="str">
        <f>VLOOKUP(F1128,Dranst!$C$2:$D$10,2,FALSE)</f>
        <v>Drift</v>
      </c>
      <c r="M1128" s="10" t="s">
        <v>1159</v>
      </c>
      <c r="N1128" s="3" t="s">
        <v>1920</v>
      </c>
    </row>
    <row r="1129" spans="1:14" ht="12" x14ac:dyDescent="0.25">
      <c r="A1129" s="35" t="s">
        <v>1841</v>
      </c>
      <c r="B1129" s="35" t="s">
        <v>1804</v>
      </c>
      <c r="C1129" s="10" t="s">
        <v>161</v>
      </c>
      <c r="D1129" s="10" t="s">
        <v>520</v>
      </c>
      <c r="E1129" s="10" t="s">
        <v>511</v>
      </c>
      <c r="F1129" s="10" t="s">
        <v>158</v>
      </c>
      <c r="G1129" s="32" t="str">
        <f t="shared" si="89"/>
        <v>5.46</v>
      </c>
      <c r="H1129" s="32" t="str">
        <f t="shared" si="90"/>
        <v>5.46.61</v>
      </c>
      <c r="I1129" s="32" t="str">
        <f>VLOOKUP(C1129,Hovedkonto!$C$2:$E$11,3,FALSE)</f>
        <v>Sociale opgaver og beskæftigelse</v>
      </c>
      <c r="J1129" s="32" t="str">
        <f>VLOOKUP(G1129,Hovedfunktion!$E$2:$G$93,3,FALSE)</f>
        <v>TILBUD TIL UDLÆNDINGE</v>
      </c>
      <c r="K1129" s="32" t="str">
        <f>VLOOKUP(H1129,Funktion!$G$2:$J$435,4,FALSE)</f>
        <v>Kontanthjælp til udlændinge omfattet af integrationsprogrammet</v>
      </c>
      <c r="L1129" s="32" t="str">
        <f>VLOOKUP(F1129,Dranst!$C$2:$D$10,2,FALSE)</f>
        <v>Statsrefusion</v>
      </c>
      <c r="M1129" s="10" t="s">
        <v>1139</v>
      </c>
      <c r="N1129" s="3" t="s">
        <v>686</v>
      </c>
    </row>
    <row r="1130" spans="1:14" ht="12" x14ac:dyDescent="0.25">
      <c r="A1130" s="35" t="s">
        <v>1803</v>
      </c>
      <c r="B1130" s="35" t="s">
        <v>1804</v>
      </c>
      <c r="C1130" s="10" t="s">
        <v>161</v>
      </c>
      <c r="D1130" s="10" t="s">
        <v>520</v>
      </c>
      <c r="E1130" s="10" t="s">
        <v>511</v>
      </c>
      <c r="F1130" s="10" t="s">
        <v>158</v>
      </c>
      <c r="G1130" s="32" t="str">
        <f t="shared" ref="G1130:G1193" si="93">CONCATENATE(C1130,".",D1130)</f>
        <v>5.46</v>
      </c>
      <c r="H1130" s="32" t="str">
        <f t="shared" ref="H1130:H1193" si="94">CONCATENATE(C1130,".",D1130,".",E1130)</f>
        <v>5.46.61</v>
      </c>
      <c r="I1130" s="32" t="str">
        <f>VLOOKUP(C1130,Hovedkonto!$C$2:$E$11,3,FALSE)</f>
        <v>Sociale opgaver og beskæftigelse</v>
      </c>
      <c r="J1130" s="32" t="str">
        <f>VLOOKUP(G1130,Hovedfunktion!$E$2:$G$93,3,FALSE)</f>
        <v>TILBUD TIL UDLÆNDINGE</v>
      </c>
      <c r="K1130" s="32" t="str">
        <f>VLOOKUP(H1130,Funktion!$G$2:$J$435,4,FALSE)</f>
        <v>Kontanthjælp til udlændinge omfattet af integrationsprogrammet</v>
      </c>
      <c r="L1130" s="32" t="str">
        <f>VLOOKUP(F1130,Dranst!$C$2:$D$10,2,FALSE)</f>
        <v>Statsrefusion</v>
      </c>
      <c r="M1130" s="10" t="s">
        <v>1142</v>
      </c>
      <c r="N1130" s="3" t="s">
        <v>1730</v>
      </c>
    </row>
    <row r="1131" spans="1:14" ht="12" x14ac:dyDescent="0.25">
      <c r="A1131" s="35" t="s">
        <v>1803</v>
      </c>
      <c r="B1131" s="35" t="s">
        <v>1804</v>
      </c>
      <c r="C1131" s="10" t="s">
        <v>161</v>
      </c>
      <c r="D1131" s="10" t="s">
        <v>520</v>
      </c>
      <c r="E1131" s="10" t="s">
        <v>511</v>
      </c>
      <c r="F1131" s="10" t="s">
        <v>158</v>
      </c>
      <c r="G1131" s="32" t="str">
        <f t="shared" si="93"/>
        <v>5.46</v>
      </c>
      <c r="H1131" s="32" t="str">
        <f t="shared" si="94"/>
        <v>5.46.61</v>
      </c>
      <c r="I1131" s="32" t="str">
        <f>VLOOKUP(C1131,Hovedkonto!$C$2:$E$11,3,FALSE)</f>
        <v>Sociale opgaver og beskæftigelse</v>
      </c>
      <c r="J1131" s="32" t="str">
        <f>VLOOKUP(G1131,Hovedfunktion!$E$2:$G$93,3,FALSE)</f>
        <v>TILBUD TIL UDLÆNDINGE</v>
      </c>
      <c r="K1131" s="32" t="str">
        <f>VLOOKUP(H1131,Funktion!$G$2:$J$435,4,FALSE)</f>
        <v>Kontanthjælp til udlændinge omfattet af integrationsprogrammet</v>
      </c>
      <c r="L1131" s="32" t="str">
        <f>VLOOKUP(F1131,Dranst!$C$2:$D$10,2,FALSE)</f>
        <v>Statsrefusion</v>
      </c>
      <c r="M1131" s="10" t="s">
        <v>1144</v>
      </c>
      <c r="N1131" s="3" t="s">
        <v>1275</v>
      </c>
    </row>
    <row r="1132" spans="1:14" ht="12" x14ac:dyDescent="0.25">
      <c r="A1132" s="35" t="s">
        <v>1803</v>
      </c>
      <c r="B1132" s="35" t="s">
        <v>1804</v>
      </c>
      <c r="C1132" s="10" t="s">
        <v>161</v>
      </c>
      <c r="D1132" s="10" t="s">
        <v>520</v>
      </c>
      <c r="E1132" s="10" t="s">
        <v>511</v>
      </c>
      <c r="F1132" s="10" t="s">
        <v>158</v>
      </c>
      <c r="G1132" s="32" t="str">
        <f t="shared" si="93"/>
        <v>5.46</v>
      </c>
      <c r="H1132" s="32" t="str">
        <f t="shared" si="94"/>
        <v>5.46.61</v>
      </c>
      <c r="I1132" s="32" t="str">
        <f>VLOOKUP(C1132,Hovedkonto!$C$2:$E$11,3,FALSE)</f>
        <v>Sociale opgaver og beskæftigelse</v>
      </c>
      <c r="J1132" s="32" t="str">
        <f>VLOOKUP(G1132,Hovedfunktion!$E$2:$G$93,3,FALSE)</f>
        <v>TILBUD TIL UDLÆNDINGE</v>
      </c>
      <c r="K1132" s="32" t="str">
        <f>VLOOKUP(H1132,Funktion!$G$2:$J$435,4,FALSE)</f>
        <v>Kontanthjælp til udlændinge omfattet af integrationsprogrammet</v>
      </c>
      <c r="L1132" s="32" t="str">
        <f>VLOOKUP(F1132,Dranst!$C$2:$D$10,2,FALSE)</f>
        <v>Statsrefusion</v>
      </c>
      <c r="M1132" s="10" t="s">
        <v>1145</v>
      </c>
      <c r="N1132" s="3" t="s">
        <v>1542</v>
      </c>
    </row>
    <row r="1133" spans="1:14" ht="12" x14ac:dyDescent="0.25">
      <c r="A1133" s="35" t="s">
        <v>1803</v>
      </c>
      <c r="B1133" s="35" t="s">
        <v>1804</v>
      </c>
      <c r="C1133" s="10" t="s">
        <v>161</v>
      </c>
      <c r="D1133" s="10" t="s">
        <v>520</v>
      </c>
      <c r="E1133" s="10" t="s">
        <v>511</v>
      </c>
      <c r="F1133" s="10" t="s">
        <v>158</v>
      </c>
      <c r="G1133" s="32" t="str">
        <f t="shared" si="93"/>
        <v>5.46</v>
      </c>
      <c r="H1133" s="32" t="str">
        <f t="shared" si="94"/>
        <v>5.46.61</v>
      </c>
      <c r="I1133" s="32" t="str">
        <f>VLOOKUP(C1133,Hovedkonto!$C$2:$E$11,3,FALSE)</f>
        <v>Sociale opgaver og beskæftigelse</v>
      </c>
      <c r="J1133" s="32" t="str">
        <f>VLOOKUP(G1133,Hovedfunktion!$E$2:$G$93,3,FALSE)</f>
        <v>TILBUD TIL UDLÆNDINGE</v>
      </c>
      <c r="K1133" s="32" t="str">
        <f>VLOOKUP(H1133,Funktion!$G$2:$J$435,4,FALSE)</f>
        <v>Kontanthjælp til udlændinge omfattet af integrationsprogrammet</v>
      </c>
      <c r="L1133" s="32" t="str">
        <f>VLOOKUP(F1133,Dranst!$C$2:$D$10,2,FALSE)</f>
        <v>Statsrefusion</v>
      </c>
      <c r="M1133" s="10" t="s">
        <v>1146</v>
      </c>
      <c r="N1133" s="3" t="s">
        <v>1543</v>
      </c>
    </row>
    <row r="1134" spans="1:14" ht="12" x14ac:dyDescent="0.25">
      <c r="A1134" s="35" t="s">
        <v>1803</v>
      </c>
      <c r="B1134" s="35" t="s">
        <v>1804</v>
      </c>
      <c r="C1134" s="10" t="s">
        <v>161</v>
      </c>
      <c r="D1134" s="10" t="s">
        <v>520</v>
      </c>
      <c r="E1134" s="10" t="s">
        <v>511</v>
      </c>
      <c r="F1134" s="10" t="s">
        <v>158</v>
      </c>
      <c r="G1134" s="32" t="str">
        <f t="shared" si="93"/>
        <v>5.46</v>
      </c>
      <c r="H1134" s="32" t="str">
        <f t="shared" si="94"/>
        <v>5.46.61</v>
      </c>
      <c r="I1134" s="32" t="str">
        <f>VLOOKUP(C1134,Hovedkonto!$C$2:$E$11,3,FALSE)</f>
        <v>Sociale opgaver og beskæftigelse</v>
      </c>
      <c r="J1134" s="32" t="str">
        <f>VLOOKUP(G1134,Hovedfunktion!$E$2:$G$93,3,FALSE)</f>
        <v>TILBUD TIL UDLÆNDINGE</v>
      </c>
      <c r="K1134" s="32" t="str">
        <f>VLOOKUP(H1134,Funktion!$G$2:$J$435,4,FALSE)</f>
        <v>Kontanthjælp til udlændinge omfattet af integrationsprogrammet</v>
      </c>
      <c r="L1134" s="32" t="str">
        <f>VLOOKUP(F1134,Dranst!$C$2:$D$10,2,FALSE)</f>
        <v>Statsrefusion</v>
      </c>
      <c r="M1134" s="10" t="s">
        <v>1147</v>
      </c>
      <c r="N1134" s="3" t="s">
        <v>1544</v>
      </c>
    </row>
    <row r="1135" spans="1:14" ht="12" x14ac:dyDescent="0.25">
      <c r="A1135" s="35" t="s">
        <v>1803</v>
      </c>
      <c r="B1135" s="35" t="s">
        <v>1804</v>
      </c>
      <c r="C1135" s="10" t="s">
        <v>161</v>
      </c>
      <c r="D1135" s="10" t="s">
        <v>520</v>
      </c>
      <c r="E1135" s="10" t="s">
        <v>511</v>
      </c>
      <c r="F1135" s="10" t="s">
        <v>158</v>
      </c>
      <c r="G1135" s="32" t="str">
        <f t="shared" si="93"/>
        <v>5.46</v>
      </c>
      <c r="H1135" s="32" t="str">
        <f t="shared" si="94"/>
        <v>5.46.61</v>
      </c>
      <c r="I1135" s="32" t="str">
        <f>VLOOKUP(C1135,Hovedkonto!$C$2:$E$11,3,FALSE)</f>
        <v>Sociale opgaver og beskæftigelse</v>
      </c>
      <c r="J1135" s="32" t="str">
        <f>VLOOKUP(G1135,Hovedfunktion!$E$2:$G$93,3,FALSE)</f>
        <v>TILBUD TIL UDLÆNDINGE</v>
      </c>
      <c r="K1135" s="32" t="str">
        <f>VLOOKUP(H1135,Funktion!$G$2:$J$435,4,FALSE)</f>
        <v>Kontanthjælp til udlændinge omfattet af integrationsprogrammet</v>
      </c>
      <c r="L1135" s="32" t="str">
        <f>VLOOKUP(F1135,Dranst!$C$2:$D$10,2,FALSE)</f>
        <v>Statsrefusion</v>
      </c>
      <c r="M1135" s="10" t="s">
        <v>1148</v>
      </c>
      <c r="N1135" s="3" t="s">
        <v>1545</v>
      </c>
    </row>
    <row r="1136" spans="1:14" ht="12" x14ac:dyDescent="0.25">
      <c r="A1136" s="35" t="s">
        <v>1803</v>
      </c>
      <c r="B1136" s="35" t="s">
        <v>1804</v>
      </c>
      <c r="C1136" s="10" t="s">
        <v>161</v>
      </c>
      <c r="D1136" s="10" t="s">
        <v>520</v>
      </c>
      <c r="E1136" s="10" t="s">
        <v>511</v>
      </c>
      <c r="F1136" s="10" t="s">
        <v>158</v>
      </c>
      <c r="G1136" s="32" t="str">
        <f t="shared" si="93"/>
        <v>5.46</v>
      </c>
      <c r="H1136" s="32" t="str">
        <f t="shared" si="94"/>
        <v>5.46.61</v>
      </c>
      <c r="I1136" s="32" t="str">
        <f>VLOOKUP(C1136,Hovedkonto!$C$2:$E$11,3,FALSE)</f>
        <v>Sociale opgaver og beskæftigelse</v>
      </c>
      <c r="J1136" s="32" t="str">
        <f>VLOOKUP(G1136,Hovedfunktion!$E$2:$G$93,3,FALSE)</f>
        <v>TILBUD TIL UDLÆNDINGE</v>
      </c>
      <c r="K1136" s="32" t="str">
        <f>VLOOKUP(H1136,Funktion!$G$2:$J$435,4,FALSE)</f>
        <v>Kontanthjælp til udlændinge omfattet af integrationsprogrammet</v>
      </c>
      <c r="L1136" s="32" t="str">
        <f>VLOOKUP(F1136,Dranst!$C$2:$D$10,2,FALSE)</f>
        <v>Statsrefusion</v>
      </c>
      <c r="M1136" s="10" t="s">
        <v>1137</v>
      </c>
      <c r="N1136" s="3" t="s">
        <v>1546</v>
      </c>
    </row>
    <row r="1137" spans="1:14" ht="12" x14ac:dyDescent="0.25">
      <c r="A1137" s="35" t="s">
        <v>1803</v>
      </c>
      <c r="B1137" s="35" t="s">
        <v>1804</v>
      </c>
      <c r="C1137" s="10" t="s">
        <v>161</v>
      </c>
      <c r="D1137" s="10" t="s">
        <v>520</v>
      </c>
      <c r="E1137" s="10" t="s">
        <v>511</v>
      </c>
      <c r="F1137" s="10" t="s">
        <v>158</v>
      </c>
      <c r="G1137" s="32" t="str">
        <f t="shared" si="93"/>
        <v>5.46</v>
      </c>
      <c r="H1137" s="32" t="str">
        <f t="shared" si="94"/>
        <v>5.46.61</v>
      </c>
      <c r="I1137" s="32" t="str">
        <f>VLOOKUP(C1137,Hovedkonto!$C$2:$E$11,3,FALSE)</f>
        <v>Sociale opgaver og beskæftigelse</v>
      </c>
      <c r="J1137" s="32" t="str">
        <f>VLOOKUP(G1137,Hovedfunktion!$E$2:$G$93,3,FALSE)</f>
        <v>TILBUD TIL UDLÆNDINGE</v>
      </c>
      <c r="K1137" s="32" t="str">
        <f>VLOOKUP(H1137,Funktion!$G$2:$J$435,4,FALSE)</f>
        <v>Kontanthjælp til udlændinge omfattet af integrationsprogrammet</v>
      </c>
      <c r="L1137" s="32" t="str">
        <f>VLOOKUP(F1137,Dranst!$C$2:$D$10,2,FALSE)</f>
        <v>Statsrefusion</v>
      </c>
      <c r="M1137" s="10" t="s">
        <v>1149</v>
      </c>
      <c r="N1137" s="3" t="s">
        <v>1547</v>
      </c>
    </row>
    <row r="1138" spans="1:14" ht="12" x14ac:dyDescent="0.25">
      <c r="A1138" s="35" t="s">
        <v>1803</v>
      </c>
      <c r="B1138" s="35" t="s">
        <v>1804</v>
      </c>
      <c r="C1138" s="10" t="s">
        <v>161</v>
      </c>
      <c r="D1138" s="10" t="s">
        <v>520</v>
      </c>
      <c r="E1138" s="10" t="s">
        <v>511</v>
      </c>
      <c r="F1138" s="10" t="s">
        <v>158</v>
      </c>
      <c r="G1138" s="32" t="str">
        <f t="shared" si="93"/>
        <v>5.46</v>
      </c>
      <c r="H1138" s="32" t="str">
        <f t="shared" si="94"/>
        <v>5.46.61</v>
      </c>
      <c r="I1138" s="32" t="str">
        <f>VLOOKUP(C1138,Hovedkonto!$C$2:$E$11,3,FALSE)</f>
        <v>Sociale opgaver og beskæftigelse</v>
      </c>
      <c r="J1138" s="32" t="str">
        <f>VLOOKUP(G1138,Hovedfunktion!$E$2:$G$93,3,FALSE)</f>
        <v>TILBUD TIL UDLÆNDINGE</v>
      </c>
      <c r="K1138" s="32" t="str">
        <f>VLOOKUP(H1138,Funktion!$G$2:$J$435,4,FALSE)</f>
        <v>Kontanthjælp til udlændinge omfattet af integrationsprogrammet</v>
      </c>
      <c r="L1138" s="32" t="str">
        <f>VLOOKUP(F1138,Dranst!$C$2:$D$10,2,FALSE)</f>
        <v>Statsrefusion</v>
      </c>
      <c r="M1138" s="10" t="s">
        <v>1150</v>
      </c>
      <c r="N1138" s="3" t="s">
        <v>1548</v>
      </c>
    </row>
    <row r="1139" spans="1:14" ht="12" x14ac:dyDescent="0.25">
      <c r="A1139" s="35" t="s">
        <v>1803</v>
      </c>
      <c r="B1139" s="35" t="s">
        <v>1804</v>
      </c>
      <c r="C1139" s="10" t="s">
        <v>161</v>
      </c>
      <c r="D1139" s="10" t="s">
        <v>520</v>
      </c>
      <c r="E1139" s="10" t="s">
        <v>511</v>
      </c>
      <c r="F1139" s="10" t="s">
        <v>158</v>
      </c>
      <c r="G1139" s="32" t="str">
        <f t="shared" si="93"/>
        <v>5.46</v>
      </c>
      <c r="H1139" s="32" t="str">
        <f t="shared" si="94"/>
        <v>5.46.61</v>
      </c>
      <c r="I1139" s="32" t="str">
        <f>VLOOKUP(C1139,Hovedkonto!$C$2:$E$11,3,FALSE)</f>
        <v>Sociale opgaver og beskæftigelse</v>
      </c>
      <c r="J1139" s="32" t="str">
        <f>VLOOKUP(G1139,Hovedfunktion!$E$2:$G$93,3,FALSE)</f>
        <v>TILBUD TIL UDLÆNDINGE</v>
      </c>
      <c r="K1139" s="32" t="str">
        <f>VLOOKUP(H1139,Funktion!$G$2:$J$435,4,FALSE)</f>
        <v>Kontanthjælp til udlændinge omfattet af integrationsprogrammet</v>
      </c>
      <c r="L1139" s="32" t="str">
        <f>VLOOKUP(F1139,Dranst!$C$2:$D$10,2,FALSE)</f>
        <v>Statsrefusion</v>
      </c>
      <c r="M1139" s="10" t="s">
        <v>1151</v>
      </c>
      <c r="N1139" s="3" t="s">
        <v>1548</v>
      </c>
    </row>
    <row r="1140" spans="1:14" ht="12" x14ac:dyDescent="0.25">
      <c r="A1140" s="35" t="s">
        <v>1803</v>
      </c>
      <c r="B1140" s="35" t="s">
        <v>1804</v>
      </c>
      <c r="C1140" s="10" t="s">
        <v>161</v>
      </c>
      <c r="D1140" s="10" t="s">
        <v>520</v>
      </c>
      <c r="E1140" s="10" t="s">
        <v>511</v>
      </c>
      <c r="F1140" s="10" t="s">
        <v>158</v>
      </c>
      <c r="G1140" s="32" t="str">
        <f t="shared" si="93"/>
        <v>5.46</v>
      </c>
      <c r="H1140" s="32" t="str">
        <f t="shared" si="94"/>
        <v>5.46.61</v>
      </c>
      <c r="I1140" s="32" t="str">
        <f>VLOOKUP(C1140,Hovedkonto!$C$2:$E$11,3,FALSE)</f>
        <v>Sociale opgaver og beskæftigelse</v>
      </c>
      <c r="J1140" s="32" t="str">
        <f>VLOOKUP(G1140,Hovedfunktion!$E$2:$G$93,3,FALSE)</f>
        <v>TILBUD TIL UDLÆNDINGE</v>
      </c>
      <c r="K1140" s="32" t="str">
        <f>VLOOKUP(H1140,Funktion!$G$2:$J$435,4,FALSE)</f>
        <v>Kontanthjælp til udlændinge omfattet af integrationsprogrammet</v>
      </c>
      <c r="L1140" s="32" t="str">
        <f>VLOOKUP(F1140,Dranst!$C$2:$D$10,2,FALSE)</f>
        <v>Statsrefusion</v>
      </c>
      <c r="M1140" s="10" t="s">
        <v>1152</v>
      </c>
      <c r="N1140" s="3" t="s">
        <v>1548</v>
      </c>
    </row>
    <row r="1141" spans="1:14" ht="12" x14ac:dyDescent="0.25">
      <c r="A1141" s="35" t="s">
        <v>1803</v>
      </c>
      <c r="B1141" s="35" t="s">
        <v>1804</v>
      </c>
      <c r="C1141" s="10" t="s">
        <v>161</v>
      </c>
      <c r="D1141" s="10" t="s">
        <v>520</v>
      </c>
      <c r="E1141" s="10" t="s">
        <v>511</v>
      </c>
      <c r="F1141" s="10" t="s">
        <v>158</v>
      </c>
      <c r="G1141" s="32" t="str">
        <f t="shared" si="93"/>
        <v>5.46</v>
      </c>
      <c r="H1141" s="32" t="str">
        <f t="shared" si="94"/>
        <v>5.46.61</v>
      </c>
      <c r="I1141" s="32" t="str">
        <f>VLOOKUP(C1141,Hovedkonto!$C$2:$E$11,3,FALSE)</f>
        <v>Sociale opgaver og beskæftigelse</v>
      </c>
      <c r="J1141" s="32" t="str">
        <f>VLOOKUP(G1141,Hovedfunktion!$E$2:$G$93,3,FALSE)</f>
        <v>TILBUD TIL UDLÆNDINGE</v>
      </c>
      <c r="K1141" s="32" t="str">
        <f>VLOOKUP(H1141,Funktion!$G$2:$J$435,4,FALSE)</f>
        <v>Kontanthjælp til udlændinge omfattet af integrationsprogrammet</v>
      </c>
      <c r="L1141" s="32" t="str">
        <f>VLOOKUP(F1141,Dranst!$C$2:$D$10,2,FALSE)</f>
        <v>Statsrefusion</v>
      </c>
      <c r="M1141" s="10" t="s">
        <v>16</v>
      </c>
      <c r="N1141" s="3" t="s">
        <v>1548</v>
      </c>
    </row>
    <row r="1142" spans="1:14" ht="12" x14ac:dyDescent="0.25">
      <c r="A1142" s="35" t="s">
        <v>1803</v>
      </c>
      <c r="B1142" s="35" t="s">
        <v>1804</v>
      </c>
      <c r="C1142" s="10" t="s">
        <v>161</v>
      </c>
      <c r="D1142" s="10" t="s">
        <v>520</v>
      </c>
      <c r="E1142" s="10" t="s">
        <v>511</v>
      </c>
      <c r="F1142" s="10" t="s">
        <v>158</v>
      </c>
      <c r="G1142" s="32" t="str">
        <f t="shared" si="93"/>
        <v>5.46</v>
      </c>
      <c r="H1142" s="32" t="str">
        <f t="shared" si="94"/>
        <v>5.46.61</v>
      </c>
      <c r="I1142" s="32" t="str">
        <f>VLOOKUP(C1142,Hovedkonto!$C$2:$E$11,3,FALSE)</f>
        <v>Sociale opgaver og beskæftigelse</v>
      </c>
      <c r="J1142" s="32" t="str">
        <f>VLOOKUP(G1142,Hovedfunktion!$E$2:$G$93,3,FALSE)</f>
        <v>TILBUD TIL UDLÆNDINGE</v>
      </c>
      <c r="K1142" s="32" t="str">
        <f>VLOOKUP(H1142,Funktion!$G$2:$J$435,4,FALSE)</f>
        <v>Kontanthjælp til udlændinge omfattet af integrationsprogrammet</v>
      </c>
      <c r="L1142" s="32" t="str">
        <f>VLOOKUP(F1142,Dranst!$C$2:$D$10,2,FALSE)</f>
        <v>Statsrefusion</v>
      </c>
      <c r="M1142" s="10" t="s">
        <v>1153</v>
      </c>
      <c r="N1142" s="3" t="s">
        <v>1549</v>
      </c>
    </row>
    <row r="1143" spans="1:14" ht="12" x14ac:dyDescent="0.25">
      <c r="A1143" s="35" t="s">
        <v>1803</v>
      </c>
      <c r="B1143" s="35" t="s">
        <v>1804</v>
      </c>
      <c r="C1143" s="10" t="s">
        <v>161</v>
      </c>
      <c r="D1143" s="10" t="s">
        <v>520</v>
      </c>
      <c r="E1143" s="10" t="s">
        <v>511</v>
      </c>
      <c r="F1143" s="10" t="s">
        <v>158</v>
      </c>
      <c r="G1143" s="32" t="str">
        <f t="shared" si="93"/>
        <v>5.46</v>
      </c>
      <c r="H1143" s="32" t="str">
        <f t="shared" si="94"/>
        <v>5.46.61</v>
      </c>
      <c r="I1143" s="32" t="str">
        <f>VLOOKUP(C1143,Hovedkonto!$C$2:$E$11,3,FALSE)</f>
        <v>Sociale opgaver og beskæftigelse</v>
      </c>
      <c r="J1143" s="32" t="str">
        <f>VLOOKUP(G1143,Hovedfunktion!$E$2:$G$93,3,FALSE)</f>
        <v>TILBUD TIL UDLÆNDINGE</v>
      </c>
      <c r="K1143" s="32" t="str">
        <f>VLOOKUP(H1143,Funktion!$G$2:$J$435,4,FALSE)</f>
        <v>Kontanthjælp til udlændinge omfattet af integrationsprogrammet</v>
      </c>
      <c r="L1143" s="32" t="str">
        <f>VLOOKUP(F1143,Dranst!$C$2:$D$10,2,FALSE)</f>
        <v>Statsrefusion</v>
      </c>
      <c r="M1143" s="10" t="s">
        <v>1156</v>
      </c>
      <c r="N1143" s="3" t="s">
        <v>1550</v>
      </c>
    </row>
    <row r="1144" spans="1:14" ht="12" x14ac:dyDescent="0.25">
      <c r="A1144" s="35" t="s">
        <v>1803</v>
      </c>
      <c r="B1144" s="35" t="s">
        <v>1804</v>
      </c>
      <c r="C1144" s="10" t="s">
        <v>161</v>
      </c>
      <c r="D1144" s="10" t="s">
        <v>520</v>
      </c>
      <c r="E1144" s="10" t="s">
        <v>511</v>
      </c>
      <c r="F1144" s="10" t="s">
        <v>158</v>
      </c>
      <c r="G1144" s="32" t="str">
        <f t="shared" si="93"/>
        <v>5.46</v>
      </c>
      <c r="H1144" s="32" t="str">
        <f t="shared" si="94"/>
        <v>5.46.61</v>
      </c>
      <c r="I1144" s="32" t="str">
        <f>VLOOKUP(C1144,Hovedkonto!$C$2:$E$11,3,FALSE)</f>
        <v>Sociale opgaver og beskæftigelse</v>
      </c>
      <c r="J1144" s="32" t="str">
        <f>VLOOKUP(G1144,Hovedfunktion!$E$2:$G$93,3,FALSE)</f>
        <v>TILBUD TIL UDLÆNDINGE</v>
      </c>
      <c r="K1144" s="32" t="str">
        <f>VLOOKUP(H1144,Funktion!$G$2:$J$435,4,FALSE)</f>
        <v>Kontanthjælp til udlændinge omfattet af integrationsprogrammet</v>
      </c>
      <c r="L1144" s="32" t="str">
        <f>VLOOKUP(F1144,Dranst!$C$2:$D$10,2,FALSE)</f>
        <v>Statsrefusion</v>
      </c>
      <c r="M1144" s="10" t="s">
        <v>1157</v>
      </c>
      <c r="N1144" s="3" t="s">
        <v>1551</v>
      </c>
    </row>
    <row r="1145" spans="1:14" ht="12" x14ac:dyDescent="0.25">
      <c r="A1145" s="35" t="s">
        <v>1803</v>
      </c>
      <c r="B1145" s="35" t="s">
        <v>1804</v>
      </c>
      <c r="C1145" s="10" t="s">
        <v>161</v>
      </c>
      <c r="D1145" s="10" t="s">
        <v>520</v>
      </c>
      <c r="E1145" s="10" t="s">
        <v>511</v>
      </c>
      <c r="F1145" s="10" t="s">
        <v>158</v>
      </c>
      <c r="G1145" s="32" t="str">
        <f t="shared" si="93"/>
        <v>5.46</v>
      </c>
      <c r="H1145" s="32" t="str">
        <f t="shared" si="94"/>
        <v>5.46.61</v>
      </c>
      <c r="I1145" s="32" t="str">
        <f>VLOOKUP(C1145,Hovedkonto!$C$2:$E$11,3,FALSE)</f>
        <v>Sociale opgaver og beskæftigelse</v>
      </c>
      <c r="J1145" s="32" t="str">
        <f>VLOOKUP(G1145,Hovedfunktion!$E$2:$G$93,3,FALSE)</f>
        <v>TILBUD TIL UDLÆNDINGE</v>
      </c>
      <c r="K1145" s="32" t="str">
        <f>VLOOKUP(H1145,Funktion!$G$2:$J$435,4,FALSE)</f>
        <v>Kontanthjælp til udlændinge omfattet af integrationsprogrammet</v>
      </c>
      <c r="L1145" s="32" t="str">
        <f>VLOOKUP(F1145,Dranst!$C$2:$D$10,2,FALSE)</f>
        <v>Statsrefusion</v>
      </c>
      <c r="M1145" s="10" t="s">
        <v>1158</v>
      </c>
      <c r="N1145" s="3" t="s">
        <v>1552</v>
      </c>
    </row>
    <row r="1146" spans="1:14" ht="12" x14ac:dyDescent="0.25">
      <c r="A1146" s="35" t="s">
        <v>1803</v>
      </c>
      <c r="B1146" s="35" t="s">
        <v>1804</v>
      </c>
      <c r="C1146" s="10" t="s">
        <v>161</v>
      </c>
      <c r="D1146" s="10" t="s">
        <v>520</v>
      </c>
      <c r="E1146" s="10" t="s">
        <v>511</v>
      </c>
      <c r="F1146" s="10" t="s">
        <v>158</v>
      </c>
      <c r="G1146" s="32" t="str">
        <f t="shared" si="93"/>
        <v>5.46</v>
      </c>
      <c r="H1146" s="32" t="str">
        <f t="shared" si="94"/>
        <v>5.46.61</v>
      </c>
      <c r="I1146" s="32" t="str">
        <f>VLOOKUP(C1146,Hovedkonto!$C$2:$E$11,3,FALSE)</f>
        <v>Sociale opgaver og beskæftigelse</v>
      </c>
      <c r="J1146" s="32" t="str">
        <f>VLOOKUP(G1146,Hovedfunktion!$E$2:$G$93,3,FALSE)</f>
        <v>TILBUD TIL UDLÆNDINGE</v>
      </c>
      <c r="K1146" s="32" t="str">
        <f>VLOOKUP(H1146,Funktion!$G$2:$J$435,4,FALSE)</f>
        <v>Kontanthjælp til udlændinge omfattet af integrationsprogrammet</v>
      </c>
      <c r="L1146" s="32" t="str">
        <f>VLOOKUP(F1146,Dranst!$C$2:$D$10,2,FALSE)</f>
        <v>Statsrefusion</v>
      </c>
      <c r="M1146" s="10" t="s">
        <v>1143</v>
      </c>
      <c r="N1146" s="3" t="s">
        <v>1829</v>
      </c>
    </row>
    <row r="1147" spans="1:14" ht="12" x14ac:dyDescent="0.25">
      <c r="A1147" s="35" t="s">
        <v>1803</v>
      </c>
      <c r="B1147" s="35" t="s">
        <v>1804</v>
      </c>
      <c r="C1147" s="10" t="s">
        <v>161</v>
      </c>
      <c r="D1147" s="10" t="s">
        <v>520</v>
      </c>
      <c r="E1147" s="10" t="s">
        <v>511</v>
      </c>
      <c r="F1147" s="10" t="s">
        <v>158</v>
      </c>
      <c r="G1147" s="32" t="str">
        <f t="shared" si="93"/>
        <v>5.46</v>
      </c>
      <c r="H1147" s="32" t="str">
        <f t="shared" si="94"/>
        <v>5.46.61</v>
      </c>
      <c r="I1147" s="32" t="str">
        <f>VLOOKUP(C1147,Hovedkonto!$C$2:$E$11,3,FALSE)</f>
        <v>Sociale opgaver og beskæftigelse</v>
      </c>
      <c r="J1147" s="32" t="str">
        <f>VLOOKUP(G1147,Hovedfunktion!$E$2:$G$93,3,FALSE)</f>
        <v>TILBUD TIL UDLÆNDINGE</v>
      </c>
      <c r="K1147" s="32" t="str">
        <f>VLOOKUP(H1147,Funktion!$G$2:$J$435,4,FALSE)</f>
        <v>Kontanthjælp til udlændinge omfattet af integrationsprogrammet</v>
      </c>
      <c r="L1147" s="32" t="str">
        <f>VLOOKUP(F1147,Dranst!$C$2:$D$10,2,FALSE)</f>
        <v>Statsrefusion</v>
      </c>
      <c r="M1147" s="10" t="s">
        <v>1577</v>
      </c>
      <c r="N1147" s="3" t="s">
        <v>1830</v>
      </c>
    </row>
    <row r="1148" spans="1:14" ht="12" x14ac:dyDescent="0.25">
      <c r="A1148" s="35" t="s">
        <v>1803</v>
      </c>
      <c r="B1148" s="35" t="s">
        <v>1804</v>
      </c>
      <c r="C1148" s="10" t="s">
        <v>161</v>
      </c>
      <c r="D1148" s="10" t="s">
        <v>520</v>
      </c>
      <c r="E1148" s="10" t="s">
        <v>511</v>
      </c>
      <c r="F1148" s="10" t="s">
        <v>158</v>
      </c>
      <c r="G1148" s="32" t="str">
        <f t="shared" si="93"/>
        <v>5.46</v>
      </c>
      <c r="H1148" s="32" t="str">
        <f t="shared" si="94"/>
        <v>5.46.61</v>
      </c>
      <c r="I1148" s="32" t="str">
        <f>VLOOKUP(C1148,Hovedkonto!$C$2:$E$11,3,FALSE)</f>
        <v>Sociale opgaver og beskæftigelse</v>
      </c>
      <c r="J1148" s="32" t="str">
        <f>VLOOKUP(G1148,Hovedfunktion!$E$2:$G$93,3,FALSE)</f>
        <v>TILBUD TIL UDLÆNDINGE</v>
      </c>
      <c r="K1148" s="32" t="str">
        <f>VLOOKUP(H1148,Funktion!$G$2:$J$435,4,FALSE)</f>
        <v>Kontanthjælp til udlændinge omfattet af integrationsprogrammet</v>
      </c>
      <c r="L1148" s="32" t="str">
        <f>VLOOKUP(F1148,Dranst!$C$2:$D$10,2,FALSE)</f>
        <v>Statsrefusion</v>
      </c>
      <c r="M1148" s="10" t="s">
        <v>1578</v>
      </c>
      <c r="N1148" s="3" t="s">
        <v>1831</v>
      </c>
    </row>
    <row r="1149" spans="1:14" ht="12" x14ac:dyDescent="0.25">
      <c r="A1149" s="35" t="s">
        <v>1803</v>
      </c>
      <c r="B1149" s="35" t="s">
        <v>1804</v>
      </c>
      <c r="C1149" s="10" t="s">
        <v>161</v>
      </c>
      <c r="D1149" s="10" t="s">
        <v>520</v>
      </c>
      <c r="E1149" s="10" t="s">
        <v>511</v>
      </c>
      <c r="F1149" s="10" t="s">
        <v>158</v>
      </c>
      <c r="G1149" s="32" t="str">
        <f t="shared" si="93"/>
        <v>5.46</v>
      </c>
      <c r="H1149" s="32" t="str">
        <f t="shared" si="94"/>
        <v>5.46.61</v>
      </c>
      <c r="I1149" s="32" t="str">
        <f>VLOOKUP(C1149,Hovedkonto!$C$2:$E$11,3,FALSE)</f>
        <v>Sociale opgaver og beskæftigelse</v>
      </c>
      <c r="J1149" s="32" t="str">
        <f>VLOOKUP(G1149,Hovedfunktion!$E$2:$G$93,3,FALSE)</f>
        <v>TILBUD TIL UDLÆNDINGE</v>
      </c>
      <c r="K1149" s="32" t="str">
        <f>VLOOKUP(H1149,Funktion!$G$2:$J$435,4,FALSE)</f>
        <v>Kontanthjælp til udlændinge omfattet af integrationsprogrammet</v>
      </c>
      <c r="L1149" s="32" t="str">
        <f>VLOOKUP(F1149,Dranst!$C$2:$D$10,2,FALSE)</f>
        <v>Statsrefusion</v>
      </c>
      <c r="M1149" s="10" t="s">
        <v>1579</v>
      </c>
      <c r="N1149" s="3" t="s">
        <v>1832</v>
      </c>
    </row>
    <row r="1150" spans="1:14" ht="12" x14ac:dyDescent="0.25">
      <c r="A1150" s="35" t="s">
        <v>1841</v>
      </c>
      <c r="B1150" s="35" t="s">
        <v>1804</v>
      </c>
      <c r="C1150" s="10" t="s">
        <v>161</v>
      </c>
      <c r="D1150" s="10" t="s">
        <v>520</v>
      </c>
      <c r="E1150" s="10" t="s">
        <v>511</v>
      </c>
      <c r="F1150" s="10" t="s">
        <v>158</v>
      </c>
      <c r="G1150" s="32" t="str">
        <f t="shared" si="93"/>
        <v>5.46</v>
      </c>
      <c r="H1150" s="32" t="str">
        <f t="shared" si="94"/>
        <v>5.46.61</v>
      </c>
      <c r="I1150" s="32" t="str">
        <f>VLOOKUP(C1150,Hovedkonto!$C$2:$E$11,3,FALSE)</f>
        <v>Sociale opgaver og beskæftigelse</v>
      </c>
      <c r="J1150" s="32" t="str">
        <f>VLOOKUP(G1150,Hovedfunktion!$E$2:$G$93,3,FALSE)</f>
        <v>TILBUD TIL UDLÆNDINGE</v>
      </c>
      <c r="K1150" s="32" t="str">
        <f>VLOOKUP(H1150,Funktion!$G$2:$J$435,4,FALSE)</f>
        <v>Kontanthjælp til udlændinge omfattet af integrationsprogrammet</v>
      </c>
      <c r="L1150" s="32" t="str">
        <f>VLOOKUP(F1150,Dranst!$C$2:$D$10,2,FALSE)</f>
        <v>Statsrefusion</v>
      </c>
      <c r="M1150" s="10" t="s">
        <v>1580</v>
      </c>
      <c r="N1150" s="3" t="s">
        <v>1921</v>
      </c>
    </row>
    <row r="1151" spans="1:14" ht="24" x14ac:dyDescent="0.25">
      <c r="A1151" s="35" t="s">
        <v>1841</v>
      </c>
      <c r="B1151" s="35" t="s">
        <v>1804</v>
      </c>
      <c r="C1151" s="10" t="s">
        <v>161</v>
      </c>
      <c r="D1151" s="10" t="s">
        <v>520</v>
      </c>
      <c r="E1151" s="10" t="s">
        <v>511</v>
      </c>
      <c r="F1151" s="10" t="s">
        <v>158</v>
      </c>
      <c r="G1151" s="32" t="str">
        <f t="shared" si="93"/>
        <v>5.46</v>
      </c>
      <c r="H1151" s="32" t="str">
        <f t="shared" si="94"/>
        <v>5.46.61</v>
      </c>
      <c r="I1151" s="32" t="str">
        <f>VLOOKUP(C1151,Hovedkonto!$C$2:$E$11,3,FALSE)</f>
        <v>Sociale opgaver og beskæftigelse</v>
      </c>
      <c r="J1151" s="32" t="str">
        <f>VLOOKUP(G1151,Hovedfunktion!$E$2:$G$93,3,FALSE)</f>
        <v>TILBUD TIL UDLÆNDINGE</v>
      </c>
      <c r="K1151" s="32" t="str">
        <f>VLOOKUP(H1151,Funktion!$G$2:$J$435,4,FALSE)</f>
        <v>Kontanthjælp til udlændinge omfattet af integrationsprogrammet</v>
      </c>
      <c r="L1151" s="32" t="str">
        <f>VLOOKUP(F1151,Dranst!$C$2:$D$10,2,FALSE)</f>
        <v>Statsrefusion</v>
      </c>
      <c r="M1151" s="10" t="s">
        <v>1581</v>
      </c>
      <c r="N1151" s="3" t="s">
        <v>1922</v>
      </c>
    </row>
    <row r="1152" spans="1:14" ht="24" x14ac:dyDescent="0.25">
      <c r="A1152" s="35" t="s">
        <v>1841</v>
      </c>
      <c r="B1152" s="35" t="s">
        <v>1804</v>
      </c>
      <c r="C1152" s="10" t="s">
        <v>161</v>
      </c>
      <c r="D1152" s="10" t="s">
        <v>520</v>
      </c>
      <c r="E1152" s="10" t="s">
        <v>511</v>
      </c>
      <c r="F1152" s="10" t="s">
        <v>158</v>
      </c>
      <c r="G1152" s="32" t="str">
        <f t="shared" si="93"/>
        <v>5.46</v>
      </c>
      <c r="H1152" s="32" t="str">
        <f t="shared" si="94"/>
        <v>5.46.61</v>
      </c>
      <c r="I1152" s="32" t="str">
        <f>VLOOKUP(C1152,Hovedkonto!$C$2:$E$11,3,FALSE)</f>
        <v>Sociale opgaver og beskæftigelse</v>
      </c>
      <c r="J1152" s="32" t="str">
        <f>VLOOKUP(G1152,Hovedfunktion!$E$2:$G$93,3,FALSE)</f>
        <v>TILBUD TIL UDLÆNDINGE</v>
      </c>
      <c r="K1152" s="32" t="str">
        <f>VLOOKUP(H1152,Funktion!$G$2:$J$435,4,FALSE)</f>
        <v>Kontanthjælp til udlændinge omfattet af integrationsprogrammet</v>
      </c>
      <c r="L1152" s="32" t="str">
        <f>VLOOKUP(F1152,Dranst!$C$2:$D$10,2,FALSE)</f>
        <v>Statsrefusion</v>
      </c>
      <c r="M1152" s="10" t="s">
        <v>1582</v>
      </c>
      <c r="N1152" s="3" t="s">
        <v>1923</v>
      </c>
    </row>
    <row r="1153" spans="1:14" ht="12" x14ac:dyDescent="0.25">
      <c r="A1153" s="35" t="s">
        <v>1841</v>
      </c>
      <c r="B1153" s="35" t="s">
        <v>1804</v>
      </c>
      <c r="C1153" s="10" t="s">
        <v>161</v>
      </c>
      <c r="D1153" s="10" t="s">
        <v>520</v>
      </c>
      <c r="E1153" s="10" t="s">
        <v>511</v>
      </c>
      <c r="F1153" s="10" t="s">
        <v>158</v>
      </c>
      <c r="G1153" s="32" t="str">
        <f t="shared" si="93"/>
        <v>5.46</v>
      </c>
      <c r="H1153" s="32" t="str">
        <f t="shared" si="94"/>
        <v>5.46.61</v>
      </c>
      <c r="I1153" s="32" t="str">
        <f>VLOOKUP(C1153,Hovedkonto!$C$2:$E$11,3,FALSE)</f>
        <v>Sociale opgaver og beskæftigelse</v>
      </c>
      <c r="J1153" s="32" t="str">
        <f>VLOOKUP(G1153,Hovedfunktion!$E$2:$G$93,3,FALSE)</f>
        <v>TILBUD TIL UDLÆNDINGE</v>
      </c>
      <c r="K1153" s="32" t="str">
        <f>VLOOKUP(H1153,Funktion!$G$2:$J$435,4,FALSE)</f>
        <v>Kontanthjælp til udlændinge omfattet af integrationsprogrammet</v>
      </c>
      <c r="L1153" s="32" t="str">
        <f>VLOOKUP(F1153,Dranst!$C$2:$D$10,2,FALSE)</f>
        <v>Statsrefusion</v>
      </c>
      <c r="M1153" s="10" t="s">
        <v>1583</v>
      </c>
      <c r="N1153" s="3" t="s">
        <v>1924</v>
      </c>
    </row>
    <row r="1154" spans="1:14" ht="12" x14ac:dyDescent="0.25">
      <c r="A1154" s="35" t="s">
        <v>1841</v>
      </c>
      <c r="B1154" s="35" t="s">
        <v>1804</v>
      </c>
      <c r="C1154" s="10" t="s">
        <v>161</v>
      </c>
      <c r="D1154" s="10" t="s">
        <v>520</v>
      </c>
      <c r="E1154" s="10" t="s">
        <v>511</v>
      </c>
      <c r="F1154" s="10" t="s">
        <v>158</v>
      </c>
      <c r="G1154" s="32" t="str">
        <f t="shared" si="93"/>
        <v>5.46</v>
      </c>
      <c r="H1154" s="32" t="str">
        <f t="shared" si="94"/>
        <v>5.46.61</v>
      </c>
      <c r="I1154" s="32" t="str">
        <f>VLOOKUP(C1154,Hovedkonto!$C$2:$E$11,3,FALSE)</f>
        <v>Sociale opgaver og beskæftigelse</v>
      </c>
      <c r="J1154" s="32" t="str">
        <f>VLOOKUP(G1154,Hovedfunktion!$E$2:$G$93,3,FALSE)</f>
        <v>TILBUD TIL UDLÆNDINGE</v>
      </c>
      <c r="K1154" s="32" t="str">
        <f>VLOOKUP(H1154,Funktion!$G$2:$J$435,4,FALSE)</f>
        <v>Kontanthjælp til udlændinge omfattet af integrationsprogrammet</v>
      </c>
      <c r="L1154" s="32" t="str">
        <f>VLOOKUP(F1154,Dranst!$C$2:$D$10,2,FALSE)</f>
        <v>Statsrefusion</v>
      </c>
      <c r="M1154" s="10" t="s">
        <v>1584</v>
      </c>
      <c r="N1154" s="3" t="s">
        <v>1925</v>
      </c>
    </row>
    <row r="1155" spans="1:14" ht="12" x14ac:dyDescent="0.25">
      <c r="A1155" s="35" t="s">
        <v>1803</v>
      </c>
      <c r="B1155" s="35" t="s">
        <v>1804</v>
      </c>
      <c r="C1155" s="10" t="s">
        <v>161</v>
      </c>
      <c r="D1155" s="10" t="s">
        <v>520</v>
      </c>
      <c r="E1155" s="10" t="s">
        <v>511</v>
      </c>
      <c r="F1155" s="10" t="s">
        <v>159</v>
      </c>
      <c r="G1155" s="32" t="str">
        <f t="shared" si="93"/>
        <v>5.46</v>
      </c>
      <c r="H1155" s="32" t="str">
        <f t="shared" si="94"/>
        <v>5.46.61</v>
      </c>
      <c r="I1155" s="32" t="str">
        <f>VLOOKUP(C1155,Hovedkonto!$C$2:$E$11,3,FALSE)</f>
        <v>Sociale opgaver og beskæftigelse</v>
      </c>
      <c r="J1155" s="32" t="str">
        <f>VLOOKUP(G1155,Hovedfunktion!$E$2:$G$93,3,FALSE)</f>
        <v>TILBUD TIL UDLÆNDINGE</v>
      </c>
      <c r="K1155" s="32" t="str">
        <f>VLOOKUP(H1155,Funktion!$G$2:$J$435,4,FALSE)</f>
        <v>Kontanthjælp til udlændinge omfattet af integrationsprogrammet</v>
      </c>
      <c r="L1155" s="32" t="str">
        <f>VLOOKUP(F1155,Dranst!$C$2:$D$10,2,FALSE)</f>
        <v>Anlæg</v>
      </c>
      <c r="M1155" s="10" t="s">
        <v>1136</v>
      </c>
      <c r="N1155" s="3" t="str">
        <f>IF(M1155="001","Anlægstilskud", IF(M1155="010","Køb/salg af jord",  IF(M1155="015","Køb/salg af bygninger", "Uforvent grupperingskode")))</f>
        <v>Anlægstilskud</v>
      </c>
    </row>
    <row r="1156" spans="1:14" ht="12" x14ac:dyDescent="0.25">
      <c r="A1156" s="35" t="s">
        <v>1803</v>
      </c>
      <c r="B1156" s="35" t="s">
        <v>1804</v>
      </c>
      <c r="C1156" s="10" t="s">
        <v>161</v>
      </c>
      <c r="D1156" s="10" t="s">
        <v>520</v>
      </c>
      <c r="E1156" s="10" t="s">
        <v>511</v>
      </c>
      <c r="F1156" s="10" t="s">
        <v>159</v>
      </c>
      <c r="G1156" s="32" t="str">
        <f t="shared" si="93"/>
        <v>5.46</v>
      </c>
      <c r="H1156" s="32" t="str">
        <f t="shared" si="94"/>
        <v>5.46.61</v>
      </c>
      <c r="I1156" s="32" t="str">
        <f>VLOOKUP(C1156,Hovedkonto!$C$2:$E$11,3,FALSE)</f>
        <v>Sociale opgaver og beskæftigelse</v>
      </c>
      <c r="J1156" s="32" t="str">
        <f>VLOOKUP(G1156,Hovedfunktion!$E$2:$G$93,3,FALSE)</f>
        <v>TILBUD TIL UDLÆNDINGE</v>
      </c>
      <c r="K1156" s="32" t="str">
        <f>VLOOKUP(H1156,Funktion!$G$2:$J$435,4,FALSE)</f>
        <v>Kontanthjælp til udlændinge omfattet af integrationsprogrammet</v>
      </c>
      <c r="L1156" s="32" t="str">
        <f>VLOOKUP(F1156,Dranst!$C$2:$D$10,2,FALSE)</f>
        <v>Anlæg</v>
      </c>
      <c r="M1156" s="10" t="s">
        <v>1137</v>
      </c>
      <c r="N1156" s="3" t="str">
        <f>IF(M1156="001","Anlægstilskud", IF(M1156="010","Køb/salg af jord",  IF(M1156="015","Køb/salg af bygninger", "Uforvent grupperingskode")))</f>
        <v>Køb/salg af jord</v>
      </c>
    </row>
    <row r="1157" spans="1:14" ht="12" x14ac:dyDescent="0.25">
      <c r="A1157" s="35" t="s">
        <v>1803</v>
      </c>
      <c r="B1157" s="35" t="s">
        <v>1804</v>
      </c>
      <c r="C1157" s="10" t="s">
        <v>161</v>
      </c>
      <c r="D1157" s="10" t="s">
        <v>520</v>
      </c>
      <c r="E1157" s="10" t="s">
        <v>511</v>
      </c>
      <c r="F1157" s="10" t="s">
        <v>159</v>
      </c>
      <c r="G1157" s="32" t="str">
        <f t="shared" si="93"/>
        <v>5.46</v>
      </c>
      <c r="H1157" s="32" t="str">
        <f t="shared" si="94"/>
        <v>5.46.61</v>
      </c>
      <c r="I1157" s="32" t="str">
        <f>VLOOKUP(C1157,Hovedkonto!$C$2:$E$11,3,FALSE)</f>
        <v>Sociale opgaver og beskæftigelse</v>
      </c>
      <c r="J1157" s="32" t="str">
        <f>VLOOKUP(G1157,Hovedfunktion!$E$2:$G$93,3,FALSE)</f>
        <v>TILBUD TIL UDLÆNDINGE</v>
      </c>
      <c r="K1157" s="32" t="str">
        <f>VLOOKUP(H1157,Funktion!$G$2:$J$435,4,FALSE)</f>
        <v>Kontanthjælp til udlændinge omfattet af integrationsprogrammet</v>
      </c>
      <c r="L1157" s="32" t="str">
        <f>VLOOKUP(F1157,Dranst!$C$2:$D$10,2,FALSE)</f>
        <v>Anlæg</v>
      </c>
      <c r="M1157" s="10" t="s">
        <v>16</v>
      </c>
      <c r="N1157" s="3" t="str">
        <f>IF(M1157="001","Anlægstilskud", IF(M1157="010","Køb/salg af jord",  IF(M1157="015","Køb/salg af bygninger", "Uforvent grupperingskode")))</f>
        <v>Køb/salg af bygninger</v>
      </c>
    </row>
    <row r="1158" spans="1:14" ht="12" x14ac:dyDescent="0.25">
      <c r="A1158" s="35" t="s">
        <v>1803</v>
      </c>
      <c r="B1158" s="35" t="s">
        <v>1804</v>
      </c>
      <c r="C1158" s="10" t="s">
        <v>161</v>
      </c>
      <c r="D1158" s="10" t="s">
        <v>520</v>
      </c>
      <c r="E1158" s="10" t="s">
        <v>153</v>
      </c>
      <c r="F1158" s="10" t="s">
        <v>157</v>
      </c>
      <c r="G1158" s="32" t="str">
        <f t="shared" si="93"/>
        <v>5.46</v>
      </c>
      <c r="H1158" s="32" t="str">
        <f t="shared" si="94"/>
        <v>5.46.65</v>
      </c>
      <c r="I1158" s="32" t="str">
        <f>VLOOKUP(C1158,Hovedkonto!$C$2:$E$11,3,FALSE)</f>
        <v>Sociale opgaver og beskæftigelse</v>
      </c>
      <c r="J1158" s="32" t="str">
        <f>VLOOKUP(G1158,Hovedfunktion!$E$2:$G$93,3,FALSE)</f>
        <v>TILBUD TIL UDLÆNDINGE</v>
      </c>
      <c r="K1158" s="32" t="str">
        <f>VLOOKUP(H1158,Funktion!$G$2:$J$435,4,FALSE)</f>
        <v>Repatriering</v>
      </c>
      <c r="L1158" s="32" t="str">
        <f>VLOOKUP(F1158,Dranst!$C$2:$D$10,2,FALSE)</f>
        <v>Drift</v>
      </c>
      <c r="M1158" s="10" t="s">
        <v>1136</v>
      </c>
      <c r="N1158" s="3" t="s">
        <v>1276</v>
      </c>
    </row>
    <row r="1159" spans="1:14" ht="12" x14ac:dyDescent="0.25">
      <c r="A1159" s="35" t="s">
        <v>1927</v>
      </c>
      <c r="B1159" s="35" t="s">
        <v>1804</v>
      </c>
      <c r="C1159" s="10" t="s">
        <v>161</v>
      </c>
      <c r="D1159" s="10" t="s">
        <v>520</v>
      </c>
      <c r="E1159" s="10" t="s">
        <v>153</v>
      </c>
      <c r="F1159" s="10" t="s">
        <v>157</v>
      </c>
      <c r="G1159" s="32" t="str">
        <f t="shared" si="93"/>
        <v>5.46</v>
      </c>
      <c r="H1159" s="32" t="str">
        <f t="shared" si="94"/>
        <v>5.46.65</v>
      </c>
      <c r="I1159" s="32" t="str">
        <f>VLOOKUP(C1159,Hovedkonto!$C$2:$E$11,3,FALSE)</f>
        <v>Sociale opgaver og beskæftigelse</v>
      </c>
      <c r="J1159" s="32" t="str">
        <f>VLOOKUP(G1159,Hovedfunktion!$E$2:$G$93,3,FALSE)</f>
        <v>TILBUD TIL UDLÆNDINGE</v>
      </c>
      <c r="K1159" s="32" t="str">
        <f>VLOOKUP(H1159,Funktion!$G$2:$J$435,4,FALSE)</f>
        <v>Repatriering</v>
      </c>
      <c r="L1159" s="32" t="str">
        <f>VLOOKUP(F1159,Dranst!$C$2:$D$10,2,FALSE)</f>
        <v>Drift</v>
      </c>
      <c r="M1159" s="10" t="s">
        <v>1138</v>
      </c>
      <c r="N1159" s="3" t="s">
        <v>1926</v>
      </c>
    </row>
    <row r="1160" spans="1:14" ht="12" x14ac:dyDescent="0.25">
      <c r="A1160" s="35" t="s">
        <v>1803</v>
      </c>
      <c r="B1160" s="35" t="s">
        <v>1804</v>
      </c>
      <c r="C1160" s="10" t="s">
        <v>161</v>
      </c>
      <c r="D1160" s="10" t="s">
        <v>520</v>
      </c>
      <c r="E1160" s="10" t="s">
        <v>153</v>
      </c>
      <c r="F1160" s="10" t="s">
        <v>157</v>
      </c>
      <c r="G1160" s="32" t="str">
        <f t="shared" si="93"/>
        <v>5.46</v>
      </c>
      <c r="H1160" s="32" t="str">
        <f t="shared" si="94"/>
        <v>5.46.65</v>
      </c>
      <c r="I1160" s="32" t="str">
        <f>VLOOKUP(C1160,Hovedkonto!$C$2:$E$11,3,FALSE)</f>
        <v>Sociale opgaver og beskæftigelse</v>
      </c>
      <c r="J1160" s="32" t="str">
        <f>VLOOKUP(G1160,Hovedfunktion!$E$2:$G$93,3,FALSE)</f>
        <v>TILBUD TIL UDLÆNDINGE</v>
      </c>
      <c r="K1160" s="32" t="str">
        <f>VLOOKUP(H1160,Funktion!$G$2:$J$435,4,FALSE)</f>
        <v>Repatriering</v>
      </c>
      <c r="L1160" s="32" t="str">
        <f>VLOOKUP(F1160,Dranst!$C$2:$D$10,2,FALSE)</f>
        <v>Drift</v>
      </c>
      <c r="M1160" s="10" t="s">
        <v>1160</v>
      </c>
      <c r="N1160" s="3" t="s">
        <v>1277</v>
      </c>
    </row>
    <row r="1161" spans="1:14" ht="12" x14ac:dyDescent="0.25">
      <c r="A1161" s="35" t="s">
        <v>1803</v>
      </c>
      <c r="B1161" s="35" t="s">
        <v>1804</v>
      </c>
      <c r="C1161" s="10" t="s">
        <v>161</v>
      </c>
      <c r="D1161" s="10" t="s">
        <v>520</v>
      </c>
      <c r="E1161" s="10" t="s">
        <v>153</v>
      </c>
      <c r="F1161" s="10" t="s">
        <v>158</v>
      </c>
      <c r="G1161" s="32" t="str">
        <f t="shared" si="93"/>
        <v>5.46</v>
      </c>
      <c r="H1161" s="32" t="str">
        <f t="shared" si="94"/>
        <v>5.46.65</v>
      </c>
      <c r="I1161" s="32" t="str">
        <f>VLOOKUP(C1161,Hovedkonto!$C$2:$E$11,3,FALSE)</f>
        <v>Sociale opgaver og beskæftigelse</v>
      </c>
      <c r="J1161" s="32" t="str">
        <f>VLOOKUP(G1161,Hovedfunktion!$E$2:$G$93,3,FALSE)</f>
        <v>TILBUD TIL UDLÆNDINGE</v>
      </c>
      <c r="K1161" s="32" t="str">
        <f>VLOOKUP(H1161,Funktion!$G$2:$J$435,4,FALSE)</f>
        <v>Repatriering</v>
      </c>
      <c r="L1161" s="32" t="str">
        <f>VLOOKUP(F1161,Dranst!$C$2:$D$10,2,FALSE)</f>
        <v>Statsrefusion</v>
      </c>
      <c r="M1161" s="10" t="s">
        <v>1136</v>
      </c>
      <c r="N1161" s="3" t="s">
        <v>1278</v>
      </c>
    </row>
    <row r="1162" spans="1:14" ht="12" x14ac:dyDescent="0.25">
      <c r="A1162" s="35" t="s">
        <v>1803</v>
      </c>
      <c r="B1162" s="35" t="s">
        <v>1804</v>
      </c>
      <c r="C1162" s="10" t="s">
        <v>161</v>
      </c>
      <c r="D1162" s="10" t="s">
        <v>520</v>
      </c>
      <c r="E1162" s="10" t="s">
        <v>153</v>
      </c>
      <c r="F1162" s="10" t="s">
        <v>158</v>
      </c>
      <c r="G1162" s="32" t="str">
        <f t="shared" si="93"/>
        <v>5.46</v>
      </c>
      <c r="H1162" s="32" t="str">
        <f t="shared" si="94"/>
        <v>5.46.65</v>
      </c>
      <c r="I1162" s="32" t="str">
        <f>VLOOKUP(C1162,Hovedkonto!$C$2:$E$11,3,FALSE)</f>
        <v>Sociale opgaver og beskæftigelse</v>
      </c>
      <c r="J1162" s="32" t="str">
        <f>VLOOKUP(G1162,Hovedfunktion!$E$2:$G$93,3,FALSE)</f>
        <v>TILBUD TIL UDLÆNDINGE</v>
      </c>
      <c r="K1162" s="32" t="str">
        <f>VLOOKUP(H1162,Funktion!$G$2:$J$435,4,FALSE)</f>
        <v>Repatriering</v>
      </c>
      <c r="L1162" s="32" t="str">
        <f>VLOOKUP(F1162,Dranst!$C$2:$D$10,2,FALSE)</f>
        <v>Statsrefusion</v>
      </c>
      <c r="M1162" s="10" t="s">
        <v>1139</v>
      </c>
      <c r="N1162" s="3" t="s">
        <v>686</v>
      </c>
    </row>
    <row r="1163" spans="1:14" ht="12" x14ac:dyDescent="0.25">
      <c r="A1163" s="35" t="s">
        <v>1803</v>
      </c>
      <c r="B1163" s="35" t="s">
        <v>1804</v>
      </c>
      <c r="C1163" s="10" t="s">
        <v>161</v>
      </c>
      <c r="D1163" s="10" t="s">
        <v>520</v>
      </c>
      <c r="E1163" s="10" t="s">
        <v>153</v>
      </c>
      <c r="F1163" s="10" t="s">
        <v>159</v>
      </c>
      <c r="G1163" s="32" t="str">
        <f t="shared" si="93"/>
        <v>5.46</v>
      </c>
      <c r="H1163" s="32" t="str">
        <f t="shared" si="94"/>
        <v>5.46.65</v>
      </c>
      <c r="I1163" s="32" t="str">
        <f>VLOOKUP(C1163,Hovedkonto!$C$2:$E$11,3,FALSE)</f>
        <v>Sociale opgaver og beskæftigelse</v>
      </c>
      <c r="J1163" s="32" t="str">
        <f>VLOOKUP(G1163,Hovedfunktion!$E$2:$G$93,3,FALSE)</f>
        <v>TILBUD TIL UDLÆNDINGE</v>
      </c>
      <c r="K1163" s="32" t="str">
        <f>VLOOKUP(H1163,Funktion!$G$2:$J$435,4,FALSE)</f>
        <v>Repatriering</v>
      </c>
      <c r="L1163" s="32" t="str">
        <f>VLOOKUP(F1163,Dranst!$C$2:$D$10,2,FALSE)</f>
        <v>Anlæg</v>
      </c>
      <c r="M1163" s="10" t="s">
        <v>1136</v>
      </c>
      <c r="N1163" s="3" t="str">
        <f>IF(M1163="001","Anlægstilskud", IF(M1163="010","Køb/salg af jord",  IF(M1163="015","Køb/salg af bygninger", "Uforvent grupperingskode")))</f>
        <v>Anlægstilskud</v>
      </c>
    </row>
    <row r="1164" spans="1:14" ht="12" x14ac:dyDescent="0.25">
      <c r="A1164" s="35" t="s">
        <v>1803</v>
      </c>
      <c r="B1164" s="35" t="s">
        <v>1804</v>
      </c>
      <c r="C1164" s="10" t="s">
        <v>161</v>
      </c>
      <c r="D1164" s="10" t="s">
        <v>520</v>
      </c>
      <c r="E1164" s="10" t="s">
        <v>153</v>
      </c>
      <c r="F1164" s="10" t="s">
        <v>159</v>
      </c>
      <c r="G1164" s="32" t="str">
        <f t="shared" si="93"/>
        <v>5.46</v>
      </c>
      <c r="H1164" s="32" t="str">
        <f t="shared" si="94"/>
        <v>5.46.65</v>
      </c>
      <c r="I1164" s="32" t="str">
        <f>VLOOKUP(C1164,Hovedkonto!$C$2:$E$11,3,FALSE)</f>
        <v>Sociale opgaver og beskæftigelse</v>
      </c>
      <c r="J1164" s="32" t="str">
        <f>VLOOKUP(G1164,Hovedfunktion!$E$2:$G$93,3,FALSE)</f>
        <v>TILBUD TIL UDLÆNDINGE</v>
      </c>
      <c r="K1164" s="32" t="str">
        <f>VLOOKUP(H1164,Funktion!$G$2:$J$435,4,FALSE)</f>
        <v>Repatriering</v>
      </c>
      <c r="L1164" s="32" t="str">
        <f>VLOOKUP(F1164,Dranst!$C$2:$D$10,2,FALSE)</f>
        <v>Anlæg</v>
      </c>
      <c r="M1164" s="10" t="s">
        <v>1137</v>
      </c>
      <c r="N1164" s="3" t="str">
        <f>IF(M1164="001","Anlægstilskud", IF(M1164="010","Køb/salg af jord",  IF(M1164="015","Køb/salg af bygninger", "Uforvent grupperingskode")))</f>
        <v>Køb/salg af jord</v>
      </c>
    </row>
    <row r="1165" spans="1:14" ht="12" x14ac:dyDescent="0.25">
      <c r="A1165" s="35" t="s">
        <v>1803</v>
      </c>
      <c r="B1165" s="35" t="s">
        <v>1804</v>
      </c>
      <c r="C1165" s="10" t="s">
        <v>161</v>
      </c>
      <c r="D1165" s="10" t="s">
        <v>520</v>
      </c>
      <c r="E1165" s="10" t="s">
        <v>153</v>
      </c>
      <c r="F1165" s="10" t="s">
        <v>159</v>
      </c>
      <c r="G1165" s="32" t="str">
        <f t="shared" si="93"/>
        <v>5.46</v>
      </c>
      <c r="H1165" s="32" t="str">
        <f t="shared" si="94"/>
        <v>5.46.65</v>
      </c>
      <c r="I1165" s="32" t="str">
        <f>VLOOKUP(C1165,Hovedkonto!$C$2:$E$11,3,FALSE)</f>
        <v>Sociale opgaver og beskæftigelse</v>
      </c>
      <c r="J1165" s="32" t="str">
        <f>VLOOKUP(G1165,Hovedfunktion!$E$2:$G$93,3,FALSE)</f>
        <v>TILBUD TIL UDLÆNDINGE</v>
      </c>
      <c r="K1165" s="32" t="str">
        <f>VLOOKUP(H1165,Funktion!$G$2:$J$435,4,FALSE)</f>
        <v>Repatriering</v>
      </c>
      <c r="L1165" s="32" t="str">
        <f>VLOOKUP(F1165,Dranst!$C$2:$D$10,2,FALSE)</f>
        <v>Anlæg</v>
      </c>
      <c r="M1165" s="10" t="s">
        <v>16</v>
      </c>
      <c r="N1165" s="3" t="str">
        <f>IF(M1165="001","Anlægstilskud", IF(M1165="010","Køb/salg af jord",  IF(M1165="015","Køb/salg af bygninger", "Uforvent grupperingskode")))</f>
        <v>Køb/salg af bygninger</v>
      </c>
    </row>
    <row r="1166" spans="1:14" ht="12" x14ac:dyDescent="0.25">
      <c r="A1166" s="35" t="s">
        <v>1803</v>
      </c>
      <c r="B1166" s="35" t="s">
        <v>1804</v>
      </c>
      <c r="C1166" s="10" t="s">
        <v>161</v>
      </c>
      <c r="D1166" s="10" t="s">
        <v>139</v>
      </c>
      <c r="E1166" s="10" t="s">
        <v>514</v>
      </c>
      <c r="F1166" s="10" t="s">
        <v>157</v>
      </c>
      <c r="G1166" s="32" t="str">
        <f t="shared" si="93"/>
        <v>5.48</v>
      </c>
      <c r="H1166" s="32" t="str">
        <f t="shared" si="94"/>
        <v>5.48.66</v>
      </c>
      <c r="I1166" s="32" t="str">
        <f>VLOOKUP(C1166,Hovedkonto!$C$2:$E$11,3,FALSE)</f>
        <v>Sociale opgaver og beskæftigelse</v>
      </c>
      <c r="J1166" s="32" t="str">
        <f>VLOOKUP(G1166,Hovedfunktion!$E$2:$G$93,3,FALSE)</f>
        <v xml:space="preserve">FØRTIDSPENSIONER OG PERSONLIGE TILLÆG </v>
      </c>
      <c r="K1166" s="32" t="str">
        <f>VLOOKUP(H1166,Funktion!$G$2:$J$435,4,FALSE)</f>
        <v>Førtidspension tilkendt efter 1. juli 2014</v>
      </c>
      <c r="L1166" s="32" t="str">
        <f>VLOOKUP(F1166,Dranst!$C$2:$D$10,2,FALSE)</f>
        <v>Drift</v>
      </c>
      <c r="M1166" s="10" t="s">
        <v>1136</v>
      </c>
      <c r="N1166" s="3" t="s">
        <v>1553</v>
      </c>
    </row>
    <row r="1167" spans="1:14" ht="12" x14ac:dyDescent="0.25">
      <c r="A1167" s="35" t="s">
        <v>1803</v>
      </c>
      <c r="B1167" s="35" t="s">
        <v>1804</v>
      </c>
      <c r="C1167" s="10" t="s">
        <v>161</v>
      </c>
      <c r="D1167" s="10" t="s">
        <v>139</v>
      </c>
      <c r="E1167" s="10" t="s">
        <v>514</v>
      </c>
      <c r="F1167" s="10" t="s">
        <v>157</v>
      </c>
      <c r="G1167" s="32" t="str">
        <f t="shared" si="93"/>
        <v>5.48</v>
      </c>
      <c r="H1167" s="32" t="str">
        <f t="shared" si="94"/>
        <v>5.48.66</v>
      </c>
      <c r="I1167" s="32" t="str">
        <f>VLOOKUP(C1167,Hovedkonto!$C$2:$E$11,3,FALSE)</f>
        <v>Sociale opgaver og beskæftigelse</v>
      </c>
      <c r="J1167" s="32" t="str">
        <f>VLOOKUP(G1167,Hovedfunktion!$E$2:$G$93,3,FALSE)</f>
        <v xml:space="preserve">FØRTIDSPENSIONER OG PERSONLIGE TILLÆG </v>
      </c>
      <c r="K1167" s="32" t="str">
        <f>VLOOKUP(H1167,Funktion!$G$2:$J$435,4,FALSE)</f>
        <v>Førtidspension tilkendt efter 1. juli 2014</v>
      </c>
      <c r="L1167" s="32" t="str">
        <f>VLOOKUP(F1167,Dranst!$C$2:$D$10,2,FALSE)</f>
        <v>Drift</v>
      </c>
      <c r="M1167" s="10" t="s">
        <v>1138</v>
      </c>
      <c r="N1167" s="3" t="s">
        <v>1554</v>
      </c>
    </row>
    <row r="1168" spans="1:14" ht="12" x14ac:dyDescent="0.25">
      <c r="A1168" s="35" t="s">
        <v>1803</v>
      </c>
      <c r="B1168" s="35" t="s">
        <v>1804</v>
      </c>
      <c r="C1168" s="10" t="s">
        <v>161</v>
      </c>
      <c r="D1168" s="10" t="s">
        <v>139</v>
      </c>
      <c r="E1168" s="10" t="s">
        <v>514</v>
      </c>
      <c r="F1168" s="10" t="s">
        <v>157</v>
      </c>
      <c r="G1168" s="32" t="str">
        <f t="shared" si="93"/>
        <v>5.48</v>
      </c>
      <c r="H1168" s="32" t="str">
        <f t="shared" si="94"/>
        <v>5.48.66</v>
      </c>
      <c r="I1168" s="32" t="str">
        <f>VLOOKUP(C1168,Hovedkonto!$C$2:$E$11,3,FALSE)</f>
        <v>Sociale opgaver og beskæftigelse</v>
      </c>
      <c r="J1168" s="32" t="str">
        <f>VLOOKUP(G1168,Hovedfunktion!$E$2:$G$93,3,FALSE)</f>
        <v xml:space="preserve">FØRTIDSPENSIONER OG PERSONLIGE TILLÆG </v>
      </c>
      <c r="K1168" s="32" t="str">
        <f>VLOOKUP(H1168,Funktion!$G$2:$J$435,4,FALSE)</f>
        <v>Førtidspension tilkendt efter 1. juli 2014</v>
      </c>
      <c r="L1168" s="32" t="str">
        <f>VLOOKUP(F1168,Dranst!$C$2:$D$10,2,FALSE)</f>
        <v>Drift</v>
      </c>
      <c r="M1168" s="10" t="s">
        <v>1139</v>
      </c>
      <c r="N1168" s="3" t="s">
        <v>1555</v>
      </c>
    </row>
    <row r="1169" spans="1:14" ht="12" x14ac:dyDescent="0.25">
      <c r="A1169" s="35" t="s">
        <v>1803</v>
      </c>
      <c r="B1169" s="35" t="s">
        <v>1804</v>
      </c>
      <c r="C1169" s="10" t="s">
        <v>161</v>
      </c>
      <c r="D1169" s="10" t="s">
        <v>139</v>
      </c>
      <c r="E1169" s="10" t="s">
        <v>514</v>
      </c>
      <c r="F1169" s="10" t="s">
        <v>157</v>
      </c>
      <c r="G1169" s="32" t="str">
        <f t="shared" si="93"/>
        <v>5.48</v>
      </c>
      <c r="H1169" s="32" t="str">
        <f t="shared" si="94"/>
        <v>5.48.66</v>
      </c>
      <c r="I1169" s="32" t="str">
        <f>VLOOKUP(C1169,Hovedkonto!$C$2:$E$11,3,FALSE)</f>
        <v>Sociale opgaver og beskæftigelse</v>
      </c>
      <c r="J1169" s="32" t="str">
        <f>VLOOKUP(G1169,Hovedfunktion!$E$2:$G$93,3,FALSE)</f>
        <v xml:space="preserve">FØRTIDSPENSIONER OG PERSONLIGE TILLÆG </v>
      </c>
      <c r="K1169" s="32" t="str">
        <f>VLOOKUP(H1169,Funktion!$G$2:$J$435,4,FALSE)</f>
        <v>Førtidspension tilkendt efter 1. juli 2014</v>
      </c>
      <c r="L1169" s="32" t="str">
        <f>VLOOKUP(F1169,Dranst!$C$2:$D$10,2,FALSE)</f>
        <v>Drift</v>
      </c>
      <c r="M1169" s="10" t="s">
        <v>1142</v>
      </c>
      <c r="N1169" s="3" t="s">
        <v>1556</v>
      </c>
    </row>
    <row r="1170" spans="1:14" ht="12" x14ac:dyDescent="0.25">
      <c r="A1170" s="35" t="s">
        <v>1803</v>
      </c>
      <c r="B1170" s="35" t="s">
        <v>1804</v>
      </c>
      <c r="C1170" s="10" t="s">
        <v>161</v>
      </c>
      <c r="D1170" s="10" t="s">
        <v>139</v>
      </c>
      <c r="E1170" s="10" t="s">
        <v>514</v>
      </c>
      <c r="F1170" s="10" t="s">
        <v>159</v>
      </c>
      <c r="G1170" s="32" t="str">
        <f t="shared" si="93"/>
        <v>5.48</v>
      </c>
      <c r="H1170" s="32" t="str">
        <f t="shared" si="94"/>
        <v>5.48.66</v>
      </c>
      <c r="I1170" s="32" t="str">
        <f>VLOOKUP(C1170,Hovedkonto!$C$2:$E$11,3,FALSE)</f>
        <v>Sociale opgaver og beskæftigelse</v>
      </c>
      <c r="J1170" s="32" t="str">
        <f>VLOOKUP(G1170,Hovedfunktion!$E$2:$G$93,3,FALSE)</f>
        <v xml:space="preserve">FØRTIDSPENSIONER OG PERSONLIGE TILLÆG </v>
      </c>
      <c r="K1170" s="32" t="str">
        <f>VLOOKUP(H1170,Funktion!$G$2:$J$435,4,FALSE)</f>
        <v>Førtidspension tilkendt efter 1. juli 2014</v>
      </c>
      <c r="L1170" s="32" t="str">
        <f>VLOOKUP(F1170,Dranst!$C$2:$D$10,2,FALSE)</f>
        <v>Anlæg</v>
      </c>
      <c r="M1170" s="10" t="s">
        <v>1136</v>
      </c>
      <c r="N1170" s="3" t="str">
        <f>IF(M1170="001","Anlægstilskud", IF(M1170="010","Køb/salg af jord",  IF(M1170="015","Køb/salg af bygninger", "Uforvent grupperingskode")))</f>
        <v>Anlægstilskud</v>
      </c>
    </row>
    <row r="1171" spans="1:14" ht="12" x14ac:dyDescent="0.25">
      <c r="A1171" s="35" t="s">
        <v>1803</v>
      </c>
      <c r="B1171" s="35" t="s">
        <v>1804</v>
      </c>
      <c r="C1171" s="10" t="s">
        <v>161</v>
      </c>
      <c r="D1171" s="10" t="s">
        <v>139</v>
      </c>
      <c r="E1171" s="10" t="s">
        <v>514</v>
      </c>
      <c r="F1171" s="10" t="s">
        <v>159</v>
      </c>
      <c r="G1171" s="32" t="str">
        <f t="shared" si="93"/>
        <v>5.48</v>
      </c>
      <c r="H1171" s="32" t="str">
        <f t="shared" si="94"/>
        <v>5.48.66</v>
      </c>
      <c r="I1171" s="32" t="str">
        <f>VLOOKUP(C1171,Hovedkonto!$C$2:$E$11,3,FALSE)</f>
        <v>Sociale opgaver og beskæftigelse</v>
      </c>
      <c r="J1171" s="32" t="str">
        <f>VLOOKUP(G1171,Hovedfunktion!$E$2:$G$93,3,FALSE)</f>
        <v xml:space="preserve">FØRTIDSPENSIONER OG PERSONLIGE TILLÆG </v>
      </c>
      <c r="K1171" s="32" t="str">
        <f>VLOOKUP(H1171,Funktion!$G$2:$J$435,4,FALSE)</f>
        <v>Førtidspension tilkendt efter 1. juli 2014</v>
      </c>
      <c r="L1171" s="32" t="str">
        <f>VLOOKUP(F1171,Dranst!$C$2:$D$10,2,FALSE)</f>
        <v>Anlæg</v>
      </c>
      <c r="M1171" s="10" t="s">
        <v>1137</v>
      </c>
      <c r="N1171" s="3" t="str">
        <f>IF(M1171="001","Anlægstilskud", IF(M1171="010","Køb/salg af jord",  IF(M1171="015","Køb/salg af bygninger", "Uforvent grupperingskode")))</f>
        <v>Køb/salg af jord</v>
      </c>
    </row>
    <row r="1172" spans="1:14" ht="12" x14ac:dyDescent="0.25">
      <c r="A1172" s="35" t="s">
        <v>1803</v>
      </c>
      <c r="B1172" s="35" t="s">
        <v>1804</v>
      </c>
      <c r="C1172" s="10" t="s">
        <v>161</v>
      </c>
      <c r="D1172" s="10" t="s">
        <v>139</v>
      </c>
      <c r="E1172" s="10" t="s">
        <v>514</v>
      </c>
      <c r="F1172" s="10" t="s">
        <v>159</v>
      </c>
      <c r="G1172" s="32" t="str">
        <f t="shared" si="93"/>
        <v>5.48</v>
      </c>
      <c r="H1172" s="32" t="str">
        <f t="shared" si="94"/>
        <v>5.48.66</v>
      </c>
      <c r="I1172" s="32" t="str">
        <f>VLOOKUP(C1172,Hovedkonto!$C$2:$E$11,3,FALSE)</f>
        <v>Sociale opgaver og beskæftigelse</v>
      </c>
      <c r="J1172" s="32" t="str">
        <f>VLOOKUP(G1172,Hovedfunktion!$E$2:$G$93,3,FALSE)</f>
        <v xml:space="preserve">FØRTIDSPENSIONER OG PERSONLIGE TILLÆG </v>
      </c>
      <c r="K1172" s="32" t="str">
        <f>VLOOKUP(H1172,Funktion!$G$2:$J$435,4,FALSE)</f>
        <v>Førtidspension tilkendt efter 1. juli 2014</v>
      </c>
      <c r="L1172" s="32" t="str">
        <f>VLOOKUP(F1172,Dranst!$C$2:$D$10,2,FALSE)</f>
        <v>Anlæg</v>
      </c>
      <c r="M1172" s="10" t="s">
        <v>16</v>
      </c>
      <c r="N1172" s="3" t="str">
        <f>IF(M1172="001","Anlægstilskud", IF(M1172="010","Køb/salg af jord",  IF(M1172="015","Køb/salg af bygninger", "Uforvent grupperingskode")))</f>
        <v>Køb/salg af bygninger</v>
      </c>
    </row>
    <row r="1173" spans="1:14" ht="12" x14ac:dyDescent="0.25">
      <c r="A1173" s="35" t="s">
        <v>1803</v>
      </c>
      <c r="B1173" s="35" t="s">
        <v>1804</v>
      </c>
      <c r="C1173" s="10" t="s">
        <v>161</v>
      </c>
      <c r="D1173" s="10" t="s">
        <v>139</v>
      </c>
      <c r="E1173" s="10" t="s">
        <v>534</v>
      </c>
      <c r="F1173" s="10" t="s">
        <v>157</v>
      </c>
      <c r="G1173" s="32" t="str">
        <f t="shared" si="93"/>
        <v>5.48</v>
      </c>
      <c r="H1173" s="32" t="str">
        <f t="shared" si="94"/>
        <v>5.48.67</v>
      </c>
      <c r="I1173" s="32" t="str">
        <f>VLOOKUP(C1173,Hovedkonto!$C$2:$E$11,3,FALSE)</f>
        <v>Sociale opgaver og beskæftigelse</v>
      </c>
      <c r="J1173" s="32" t="str">
        <f>VLOOKUP(G1173,Hovedfunktion!$E$2:$G$93,3,FALSE)</f>
        <v xml:space="preserve">FØRTIDSPENSIONER OG PERSONLIGE TILLÆG </v>
      </c>
      <c r="K1173" s="32" t="str">
        <f>VLOOKUP(H1173,Funktion!$G$2:$J$435,4,FALSE)</f>
        <v>Personlige tillæg m.v.</v>
      </c>
      <c r="L1173" s="32" t="str">
        <f>VLOOKUP(F1173,Dranst!$C$2:$D$10,2,FALSE)</f>
        <v>Drift</v>
      </c>
      <c r="M1173" s="10" t="s">
        <v>1136</v>
      </c>
      <c r="N1173" s="3" t="s">
        <v>785</v>
      </c>
    </row>
    <row r="1174" spans="1:14" ht="12" x14ac:dyDescent="0.25">
      <c r="A1174" s="35" t="s">
        <v>1803</v>
      </c>
      <c r="B1174" s="35" t="s">
        <v>1804</v>
      </c>
      <c r="C1174" s="10" t="s">
        <v>161</v>
      </c>
      <c r="D1174" s="10" t="s">
        <v>139</v>
      </c>
      <c r="E1174" s="10" t="s">
        <v>534</v>
      </c>
      <c r="F1174" s="10" t="s">
        <v>157</v>
      </c>
      <c r="G1174" s="32" t="str">
        <f t="shared" si="93"/>
        <v>5.48</v>
      </c>
      <c r="H1174" s="32" t="str">
        <f t="shared" si="94"/>
        <v>5.48.67</v>
      </c>
      <c r="I1174" s="32" t="str">
        <f>VLOOKUP(C1174,Hovedkonto!$C$2:$E$11,3,FALSE)</f>
        <v>Sociale opgaver og beskæftigelse</v>
      </c>
      <c r="J1174" s="32" t="str">
        <f>VLOOKUP(G1174,Hovedfunktion!$E$2:$G$93,3,FALSE)</f>
        <v xml:space="preserve">FØRTIDSPENSIONER OG PERSONLIGE TILLÆG </v>
      </c>
      <c r="K1174" s="32" t="str">
        <f>VLOOKUP(H1174,Funktion!$G$2:$J$435,4,FALSE)</f>
        <v>Personlige tillæg m.v.</v>
      </c>
      <c r="L1174" s="32" t="str">
        <f>VLOOKUP(F1174,Dranst!$C$2:$D$10,2,FALSE)</f>
        <v>Drift</v>
      </c>
      <c r="M1174" s="10" t="s">
        <v>1138</v>
      </c>
      <c r="N1174" s="3" t="s">
        <v>786</v>
      </c>
    </row>
    <row r="1175" spans="1:14" ht="12" x14ac:dyDescent="0.25">
      <c r="A1175" s="35" t="s">
        <v>1803</v>
      </c>
      <c r="B1175" s="35" t="s">
        <v>1804</v>
      </c>
      <c r="C1175" s="10" t="s">
        <v>161</v>
      </c>
      <c r="D1175" s="10" t="s">
        <v>139</v>
      </c>
      <c r="E1175" s="10" t="s">
        <v>534</v>
      </c>
      <c r="F1175" s="10" t="s">
        <v>157</v>
      </c>
      <c r="G1175" s="32" t="str">
        <f t="shared" si="93"/>
        <v>5.48</v>
      </c>
      <c r="H1175" s="32" t="str">
        <f t="shared" si="94"/>
        <v>5.48.67</v>
      </c>
      <c r="I1175" s="32" t="str">
        <f>VLOOKUP(C1175,Hovedkonto!$C$2:$E$11,3,FALSE)</f>
        <v>Sociale opgaver og beskæftigelse</v>
      </c>
      <c r="J1175" s="32" t="str">
        <f>VLOOKUP(G1175,Hovedfunktion!$E$2:$G$93,3,FALSE)</f>
        <v xml:space="preserve">FØRTIDSPENSIONER OG PERSONLIGE TILLÆG </v>
      </c>
      <c r="K1175" s="32" t="str">
        <f>VLOOKUP(H1175,Funktion!$G$2:$J$435,4,FALSE)</f>
        <v>Personlige tillæg m.v.</v>
      </c>
      <c r="L1175" s="32" t="str">
        <f>VLOOKUP(F1175,Dranst!$C$2:$D$10,2,FALSE)</f>
        <v>Drift</v>
      </c>
      <c r="M1175" s="10" t="s">
        <v>1139</v>
      </c>
      <c r="N1175" s="3" t="s">
        <v>787</v>
      </c>
    </row>
    <row r="1176" spans="1:14" ht="12" x14ac:dyDescent="0.25">
      <c r="A1176" s="35" t="s">
        <v>1803</v>
      </c>
      <c r="B1176" s="35" t="s">
        <v>1804</v>
      </c>
      <c r="C1176" s="10" t="s">
        <v>161</v>
      </c>
      <c r="D1176" s="10" t="s">
        <v>139</v>
      </c>
      <c r="E1176" s="10" t="s">
        <v>534</v>
      </c>
      <c r="F1176" s="10" t="s">
        <v>157</v>
      </c>
      <c r="G1176" s="32" t="str">
        <f t="shared" si="93"/>
        <v>5.48</v>
      </c>
      <c r="H1176" s="32" t="str">
        <f t="shared" si="94"/>
        <v>5.48.67</v>
      </c>
      <c r="I1176" s="32" t="str">
        <f>VLOOKUP(C1176,Hovedkonto!$C$2:$E$11,3,FALSE)</f>
        <v>Sociale opgaver og beskæftigelse</v>
      </c>
      <c r="J1176" s="32" t="str">
        <f>VLOOKUP(G1176,Hovedfunktion!$E$2:$G$93,3,FALSE)</f>
        <v xml:space="preserve">FØRTIDSPENSIONER OG PERSONLIGE TILLÆG </v>
      </c>
      <c r="K1176" s="32" t="str">
        <f>VLOOKUP(H1176,Funktion!$G$2:$J$435,4,FALSE)</f>
        <v>Personlige tillæg m.v.</v>
      </c>
      <c r="L1176" s="32" t="str">
        <f>VLOOKUP(F1176,Dranst!$C$2:$D$10,2,FALSE)</f>
        <v>Drift</v>
      </c>
      <c r="M1176" s="10" t="s">
        <v>1142</v>
      </c>
      <c r="N1176" s="3" t="s">
        <v>788</v>
      </c>
    </row>
    <row r="1177" spans="1:14" ht="12" x14ac:dyDescent="0.25">
      <c r="A1177" s="35" t="s">
        <v>1803</v>
      </c>
      <c r="B1177" s="35" t="s">
        <v>1804</v>
      </c>
      <c r="C1177" s="10" t="s">
        <v>161</v>
      </c>
      <c r="D1177" s="10" t="s">
        <v>139</v>
      </c>
      <c r="E1177" s="10" t="s">
        <v>534</v>
      </c>
      <c r="F1177" s="10" t="s">
        <v>157</v>
      </c>
      <c r="G1177" s="32" t="str">
        <f t="shared" si="93"/>
        <v>5.48</v>
      </c>
      <c r="H1177" s="32" t="str">
        <f t="shared" si="94"/>
        <v>5.48.67</v>
      </c>
      <c r="I1177" s="32" t="str">
        <f>VLOOKUP(C1177,Hovedkonto!$C$2:$E$11,3,FALSE)</f>
        <v>Sociale opgaver og beskæftigelse</v>
      </c>
      <c r="J1177" s="32" t="str">
        <f>VLOOKUP(G1177,Hovedfunktion!$E$2:$G$93,3,FALSE)</f>
        <v xml:space="preserve">FØRTIDSPENSIONER OG PERSONLIGE TILLÆG </v>
      </c>
      <c r="K1177" s="32" t="str">
        <f>VLOOKUP(H1177,Funktion!$G$2:$J$435,4,FALSE)</f>
        <v>Personlige tillæg m.v.</v>
      </c>
      <c r="L1177" s="32" t="str">
        <f>VLOOKUP(F1177,Dranst!$C$2:$D$10,2,FALSE)</f>
        <v>Drift</v>
      </c>
      <c r="M1177" s="10" t="s">
        <v>1144</v>
      </c>
      <c r="N1177" s="3" t="s">
        <v>789</v>
      </c>
    </row>
    <row r="1178" spans="1:14" ht="12" x14ac:dyDescent="0.25">
      <c r="A1178" s="35" t="s">
        <v>1803</v>
      </c>
      <c r="B1178" s="35" t="s">
        <v>1804</v>
      </c>
      <c r="C1178" s="10" t="s">
        <v>161</v>
      </c>
      <c r="D1178" s="10" t="s">
        <v>139</v>
      </c>
      <c r="E1178" s="10" t="s">
        <v>534</v>
      </c>
      <c r="F1178" s="10" t="s">
        <v>157</v>
      </c>
      <c r="G1178" s="32" t="str">
        <f t="shared" si="93"/>
        <v>5.48</v>
      </c>
      <c r="H1178" s="32" t="str">
        <f t="shared" si="94"/>
        <v>5.48.67</v>
      </c>
      <c r="I1178" s="32" t="str">
        <f>VLOOKUP(C1178,Hovedkonto!$C$2:$E$11,3,FALSE)</f>
        <v>Sociale opgaver og beskæftigelse</v>
      </c>
      <c r="J1178" s="32" t="str">
        <f>VLOOKUP(G1178,Hovedfunktion!$E$2:$G$93,3,FALSE)</f>
        <v xml:space="preserve">FØRTIDSPENSIONER OG PERSONLIGE TILLÆG </v>
      </c>
      <c r="K1178" s="32" t="str">
        <f>VLOOKUP(H1178,Funktion!$G$2:$J$435,4,FALSE)</f>
        <v>Personlige tillæg m.v.</v>
      </c>
      <c r="L1178" s="32" t="str">
        <f>VLOOKUP(F1178,Dranst!$C$2:$D$10,2,FALSE)</f>
        <v>Drift</v>
      </c>
      <c r="M1178" s="10" t="s">
        <v>1145</v>
      </c>
      <c r="N1178" s="3" t="s">
        <v>790</v>
      </c>
    </row>
    <row r="1179" spans="1:14" ht="12" x14ac:dyDescent="0.25">
      <c r="A1179" s="35" t="s">
        <v>1803</v>
      </c>
      <c r="B1179" s="35" t="s">
        <v>1804</v>
      </c>
      <c r="C1179" s="10" t="s">
        <v>161</v>
      </c>
      <c r="D1179" s="10" t="s">
        <v>139</v>
      </c>
      <c r="E1179" s="10" t="s">
        <v>534</v>
      </c>
      <c r="F1179" s="10" t="s">
        <v>157</v>
      </c>
      <c r="G1179" s="32" t="str">
        <f t="shared" si="93"/>
        <v>5.48</v>
      </c>
      <c r="H1179" s="32" t="str">
        <f t="shared" si="94"/>
        <v>5.48.67</v>
      </c>
      <c r="I1179" s="32" t="str">
        <f>VLOOKUP(C1179,Hovedkonto!$C$2:$E$11,3,FALSE)</f>
        <v>Sociale opgaver og beskæftigelse</v>
      </c>
      <c r="J1179" s="32" t="str">
        <f>VLOOKUP(G1179,Hovedfunktion!$E$2:$G$93,3,FALSE)</f>
        <v xml:space="preserve">FØRTIDSPENSIONER OG PERSONLIGE TILLÆG </v>
      </c>
      <c r="K1179" s="32" t="str">
        <f>VLOOKUP(H1179,Funktion!$G$2:$J$435,4,FALSE)</f>
        <v>Personlige tillæg m.v.</v>
      </c>
      <c r="L1179" s="32" t="str">
        <f>VLOOKUP(F1179,Dranst!$C$2:$D$10,2,FALSE)</f>
        <v>Drift</v>
      </c>
      <c r="M1179" s="10" t="s">
        <v>1146</v>
      </c>
      <c r="N1179" s="3" t="s">
        <v>791</v>
      </c>
    </row>
    <row r="1180" spans="1:14" ht="12" x14ac:dyDescent="0.25">
      <c r="A1180" s="35" t="s">
        <v>1803</v>
      </c>
      <c r="B1180" s="35" t="s">
        <v>1804</v>
      </c>
      <c r="C1180" s="10" t="s">
        <v>161</v>
      </c>
      <c r="D1180" s="10" t="s">
        <v>139</v>
      </c>
      <c r="E1180" s="10" t="s">
        <v>534</v>
      </c>
      <c r="F1180" s="10" t="s">
        <v>157</v>
      </c>
      <c r="G1180" s="32" t="str">
        <f t="shared" si="93"/>
        <v>5.48</v>
      </c>
      <c r="H1180" s="32" t="str">
        <f t="shared" si="94"/>
        <v>5.48.67</v>
      </c>
      <c r="I1180" s="32" t="str">
        <f>VLOOKUP(C1180,Hovedkonto!$C$2:$E$11,3,FALSE)</f>
        <v>Sociale opgaver og beskæftigelse</v>
      </c>
      <c r="J1180" s="32" t="str">
        <f>VLOOKUP(G1180,Hovedfunktion!$E$2:$G$93,3,FALSE)</f>
        <v xml:space="preserve">FØRTIDSPENSIONER OG PERSONLIGE TILLÆG </v>
      </c>
      <c r="K1180" s="32" t="str">
        <f>VLOOKUP(H1180,Funktion!$G$2:$J$435,4,FALSE)</f>
        <v>Personlige tillæg m.v.</v>
      </c>
      <c r="L1180" s="32" t="str">
        <f>VLOOKUP(F1180,Dranst!$C$2:$D$10,2,FALSE)</f>
        <v>Drift</v>
      </c>
      <c r="M1180" s="10" t="s">
        <v>1147</v>
      </c>
      <c r="N1180" s="3" t="s">
        <v>792</v>
      </c>
    </row>
    <row r="1181" spans="1:14" ht="12" x14ac:dyDescent="0.25">
      <c r="A1181" s="35" t="s">
        <v>1803</v>
      </c>
      <c r="B1181" s="35" t="s">
        <v>1804</v>
      </c>
      <c r="C1181" s="10" t="s">
        <v>161</v>
      </c>
      <c r="D1181" s="10" t="s">
        <v>139</v>
      </c>
      <c r="E1181" s="10" t="s">
        <v>534</v>
      </c>
      <c r="F1181" s="10" t="s">
        <v>157</v>
      </c>
      <c r="G1181" s="32" t="str">
        <f t="shared" si="93"/>
        <v>5.48</v>
      </c>
      <c r="H1181" s="32" t="str">
        <f t="shared" si="94"/>
        <v>5.48.67</v>
      </c>
      <c r="I1181" s="32" t="str">
        <f>VLOOKUP(C1181,Hovedkonto!$C$2:$E$11,3,FALSE)</f>
        <v>Sociale opgaver og beskæftigelse</v>
      </c>
      <c r="J1181" s="32" t="str">
        <f>VLOOKUP(G1181,Hovedfunktion!$E$2:$G$93,3,FALSE)</f>
        <v xml:space="preserve">FØRTIDSPENSIONER OG PERSONLIGE TILLÆG </v>
      </c>
      <c r="K1181" s="32" t="str">
        <f>VLOOKUP(H1181,Funktion!$G$2:$J$435,4,FALSE)</f>
        <v>Personlige tillæg m.v.</v>
      </c>
      <c r="L1181" s="32" t="str">
        <f>VLOOKUP(F1181,Dranst!$C$2:$D$10,2,FALSE)</f>
        <v>Drift</v>
      </c>
      <c r="M1181" s="10" t="s">
        <v>1148</v>
      </c>
      <c r="N1181" s="3" t="s">
        <v>793</v>
      </c>
    </row>
    <row r="1182" spans="1:14" ht="12" x14ac:dyDescent="0.25">
      <c r="A1182" s="35" t="s">
        <v>1803</v>
      </c>
      <c r="B1182" s="35" t="s">
        <v>1804</v>
      </c>
      <c r="C1182" s="10" t="s">
        <v>161</v>
      </c>
      <c r="D1182" s="10" t="s">
        <v>139</v>
      </c>
      <c r="E1182" s="10" t="s">
        <v>534</v>
      </c>
      <c r="F1182" s="10" t="s">
        <v>157</v>
      </c>
      <c r="G1182" s="32" t="str">
        <f t="shared" si="93"/>
        <v>5.48</v>
      </c>
      <c r="H1182" s="32" t="str">
        <f t="shared" si="94"/>
        <v>5.48.67</v>
      </c>
      <c r="I1182" s="32" t="str">
        <f>VLOOKUP(C1182,Hovedkonto!$C$2:$E$11,3,FALSE)</f>
        <v>Sociale opgaver og beskæftigelse</v>
      </c>
      <c r="J1182" s="32" t="str">
        <f>VLOOKUP(G1182,Hovedfunktion!$E$2:$G$93,3,FALSE)</f>
        <v xml:space="preserve">FØRTIDSPENSIONER OG PERSONLIGE TILLÆG </v>
      </c>
      <c r="K1182" s="32" t="str">
        <f>VLOOKUP(H1182,Funktion!$G$2:$J$435,4,FALSE)</f>
        <v>Personlige tillæg m.v.</v>
      </c>
      <c r="L1182" s="32" t="str">
        <f>VLOOKUP(F1182,Dranst!$C$2:$D$10,2,FALSE)</f>
        <v>Drift</v>
      </c>
      <c r="M1182" s="10" t="s">
        <v>1137</v>
      </c>
      <c r="N1182" s="3" t="s">
        <v>794</v>
      </c>
    </row>
    <row r="1183" spans="1:14" ht="12" x14ac:dyDescent="0.25">
      <c r="A1183" s="35" t="s">
        <v>1803</v>
      </c>
      <c r="B1183" s="35" t="s">
        <v>1804</v>
      </c>
      <c r="C1183" s="10" t="s">
        <v>161</v>
      </c>
      <c r="D1183" s="10" t="s">
        <v>139</v>
      </c>
      <c r="E1183" s="10" t="s">
        <v>534</v>
      </c>
      <c r="F1183" s="10" t="s">
        <v>157</v>
      </c>
      <c r="G1183" s="32" t="str">
        <f t="shared" si="93"/>
        <v>5.48</v>
      </c>
      <c r="H1183" s="32" t="str">
        <f t="shared" si="94"/>
        <v>5.48.67</v>
      </c>
      <c r="I1183" s="32" t="str">
        <f>VLOOKUP(C1183,Hovedkonto!$C$2:$E$11,3,FALSE)</f>
        <v>Sociale opgaver og beskæftigelse</v>
      </c>
      <c r="J1183" s="32" t="str">
        <f>VLOOKUP(G1183,Hovedfunktion!$E$2:$G$93,3,FALSE)</f>
        <v xml:space="preserve">FØRTIDSPENSIONER OG PERSONLIGE TILLÆG </v>
      </c>
      <c r="K1183" s="32" t="str">
        <f>VLOOKUP(H1183,Funktion!$G$2:$J$435,4,FALSE)</f>
        <v>Personlige tillæg m.v.</v>
      </c>
      <c r="L1183" s="32" t="str">
        <f>VLOOKUP(F1183,Dranst!$C$2:$D$10,2,FALSE)</f>
        <v>Drift</v>
      </c>
      <c r="M1183" s="10" t="s">
        <v>1149</v>
      </c>
      <c r="N1183" s="3" t="s">
        <v>795</v>
      </c>
    </row>
    <row r="1184" spans="1:14" ht="12" x14ac:dyDescent="0.25">
      <c r="A1184" s="35" t="s">
        <v>1803</v>
      </c>
      <c r="B1184" s="35" t="s">
        <v>1804</v>
      </c>
      <c r="C1184" s="10" t="s">
        <v>161</v>
      </c>
      <c r="D1184" s="10" t="s">
        <v>139</v>
      </c>
      <c r="E1184" s="10" t="s">
        <v>534</v>
      </c>
      <c r="F1184" s="10" t="s">
        <v>157</v>
      </c>
      <c r="G1184" s="32" t="str">
        <f t="shared" si="93"/>
        <v>5.48</v>
      </c>
      <c r="H1184" s="32" t="str">
        <f t="shared" si="94"/>
        <v>5.48.67</v>
      </c>
      <c r="I1184" s="32" t="str">
        <f>VLOOKUP(C1184,Hovedkonto!$C$2:$E$11,3,FALSE)</f>
        <v>Sociale opgaver og beskæftigelse</v>
      </c>
      <c r="J1184" s="32" t="str">
        <f>VLOOKUP(G1184,Hovedfunktion!$E$2:$G$93,3,FALSE)</f>
        <v xml:space="preserve">FØRTIDSPENSIONER OG PERSONLIGE TILLÆG </v>
      </c>
      <c r="K1184" s="32" t="str">
        <f>VLOOKUP(H1184,Funktion!$G$2:$J$435,4,FALSE)</f>
        <v>Personlige tillæg m.v.</v>
      </c>
      <c r="L1184" s="32" t="str">
        <f>VLOOKUP(F1184,Dranst!$C$2:$D$10,2,FALSE)</f>
        <v>Drift</v>
      </c>
      <c r="M1184" s="10" t="s">
        <v>1150</v>
      </c>
      <c r="N1184" s="3" t="s">
        <v>796</v>
      </c>
    </row>
    <row r="1185" spans="1:14" ht="12" x14ac:dyDescent="0.25">
      <c r="A1185" s="35" t="s">
        <v>1803</v>
      </c>
      <c r="B1185" s="35" t="s">
        <v>1804</v>
      </c>
      <c r="C1185" s="10" t="s">
        <v>161</v>
      </c>
      <c r="D1185" s="10" t="s">
        <v>139</v>
      </c>
      <c r="E1185" s="10" t="s">
        <v>534</v>
      </c>
      <c r="F1185" s="10" t="s">
        <v>157</v>
      </c>
      <c r="G1185" s="32" t="str">
        <f t="shared" si="93"/>
        <v>5.48</v>
      </c>
      <c r="H1185" s="32" t="str">
        <f t="shared" si="94"/>
        <v>5.48.67</v>
      </c>
      <c r="I1185" s="32" t="str">
        <f>VLOOKUP(C1185,Hovedkonto!$C$2:$E$11,3,FALSE)</f>
        <v>Sociale opgaver og beskæftigelse</v>
      </c>
      <c r="J1185" s="32" t="str">
        <f>VLOOKUP(G1185,Hovedfunktion!$E$2:$G$93,3,FALSE)</f>
        <v xml:space="preserve">FØRTIDSPENSIONER OG PERSONLIGE TILLÆG </v>
      </c>
      <c r="K1185" s="32" t="str">
        <f>VLOOKUP(H1185,Funktion!$G$2:$J$435,4,FALSE)</f>
        <v>Personlige tillæg m.v.</v>
      </c>
      <c r="L1185" s="32" t="str">
        <f>VLOOKUP(F1185,Dranst!$C$2:$D$10,2,FALSE)</f>
        <v>Drift</v>
      </c>
      <c r="M1185" s="10" t="s">
        <v>1151</v>
      </c>
      <c r="N1185" s="3" t="s">
        <v>1731</v>
      </c>
    </row>
    <row r="1186" spans="1:14" ht="12" x14ac:dyDescent="0.25">
      <c r="A1186" s="35" t="s">
        <v>1803</v>
      </c>
      <c r="B1186" s="35" t="s">
        <v>1804</v>
      </c>
      <c r="C1186" s="10" t="s">
        <v>161</v>
      </c>
      <c r="D1186" s="10" t="s">
        <v>139</v>
      </c>
      <c r="E1186" s="10" t="s">
        <v>534</v>
      </c>
      <c r="F1186" s="10" t="s">
        <v>157</v>
      </c>
      <c r="G1186" s="32" t="str">
        <f t="shared" si="93"/>
        <v>5.48</v>
      </c>
      <c r="H1186" s="32" t="str">
        <f t="shared" si="94"/>
        <v>5.48.67</v>
      </c>
      <c r="I1186" s="32" t="str">
        <f>VLOOKUP(C1186,Hovedkonto!$C$2:$E$11,3,FALSE)</f>
        <v>Sociale opgaver og beskæftigelse</v>
      </c>
      <c r="J1186" s="32" t="str">
        <f>VLOOKUP(G1186,Hovedfunktion!$E$2:$G$93,3,FALSE)</f>
        <v xml:space="preserve">FØRTIDSPENSIONER OG PERSONLIGE TILLÆG </v>
      </c>
      <c r="K1186" s="32" t="str">
        <f>VLOOKUP(H1186,Funktion!$G$2:$J$435,4,FALSE)</f>
        <v>Personlige tillæg m.v.</v>
      </c>
      <c r="L1186" s="32" t="str">
        <f>VLOOKUP(F1186,Dranst!$C$2:$D$10,2,FALSE)</f>
        <v>Drift</v>
      </c>
      <c r="M1186" s="10" t="s">
        <v>1152</v>
      </c>
      <c r="N1186" s="3" t="s">
        <v>1412</v>
      </c>
    </row>
    <row r="1187" spans="1:14" ht="12" x14ac:dyDescent="0.25">
      <c r="A1187" s="35" t="s">
        <v>1803</v>
      </c>
      <c r="B1187" s="35" t="s">
        <v>1804</v>
      </c>
      <c r="C1187" s="10" t="s">
        <v>161</v>
      </c>
      <c r="D1187" s="10" t="s">
        <v>139</v>
      </c>
      <c r="E1187" s="10" t="s">
        <v>534</v>
      </c>
      <c r="F1187" s="10" t="s">
        <v>157</v>
      </c>
      <c r="G1187" s="32" t="str">
        <f t="shared" si="93"/>
        <v>5.48</v>
      </c>
      <c r="H1187" s="32" t="str">
        <f t="shared" si="94"/>
        <v>5.48.67</v>
      </c>
      <c r="I1187" s="32" t="str">
        <f>VLOOKUP(C1187,Hovedkonto!$C$2:$E$11,3,FALSE)</f>
        <v>Sociale opgaver og beskæftigelse</v>
      </c>
      <c r="J1187" s="32" t="str">
        <f>VLOOKUP(G1187,Hovedfunktion!$E$2:$G$93,3,FALSE)</f>
        <v xml:space="preserve">FØRTIDSPENSIONER OG PERSONLIGE TILLÆG </v>
      </c>
      <c r="K1187" s="32" t="str">
        <f>VLOOKUP(H1187,Funktion!$G$2:$J$435,4,FALSE)</f>
        <v>Personlige tillæg m.v.</v>
      </c>
      <c r="L1187" s="32" t="str">
        <f>VLOOKUP(F1187,Dranst!$C$2:$D$10,2,FALSE)</f>
        <v>Drift</v>
      </c>
      <c r="M1187" s="10" t="s">
        <v>1141</v>
      </c>
      <c r="N1187" s="3" t="s">
        <v>797</v>
      </c>
    </row>
    <row r="1188" spans="1:14" ht="12" x14ac:dyDescent="0.25">
      <c r="A1188" s="35" t="s">
        <v>1803</v>
      </c>
      <c r="B1188" s="35" t="s">
        <v>1804</v>
      </c>
      <c r="C1188" s="10" t="s">
        <v>161</v>
      </c>
      <c r="D1188" s="10" t="s">
        <v>139</v>
      </c>
      <c r="E1188" s="10" t="s">
        <v>534</v>
      </c>
      <c r="F1188" s="10" t="s">
        <v>157</v>
      </c>
      <c r="G1188" s="32" t="str">
        <f t="shared" si="93"/>
        <v>5.48</v>
      </c>
      <c r="H1188" s="32" t="str">
        <f t="shared" si="94"/>
        <v>5.48.67</v>
      </c>
      <c r="I1188" s="32" t="str">
        <f>VLOOKUP(C1188,Hovedkonto!$C$2:$E$11,3,FALSE)</f>
        <v>Sociale opgaver og beskæftigelse</v>
      </c>
      <c r="J1188" s="32" t="str">
        <f>VLOOKUP(G1188,Hovedfunktion!$E$2:$G$93,3,FALSE)</f>
        <v xml:space="preserve">FØRTIDSPENSIONER OG PERSONLIGE TILLÆG </v>
      </c>
      <c r="K1188" s="32" t="str">
        <f>VLOOKUP(H1188,Funktion!$G$2:$J$435,4,FALSE)</f>
        <v>Personlige tillæg m.v.</v>
      </c>
      <c r="L1188" s="32" t="str">
        <f>VLOOKUP(F1188,Dranst!$C$2:$D$10,2,FALSE)</f>
        <v>Drift</v>
      </c>
      <c r="M1188" s="10" t="s">
        <v>1159</v>
      </c>
      <c r="N1188" s="3" t="s">
        <v>798</v>
      </c>
    </row>
    <row r="1189" spans="1:14" ht="12" x14ac:dyDescent="0.25">
      <c r="A1189" s="35" t="s">
        <v>1803</v>
      </c>
      <c r="B1189" s="35" t="s">
        <v>1804</v>
      </c>
      <c r="C1189" s="10" t="s">
        <v>161</v>
      </c>
      <c r="D1189" s="10" t="s">
        <v>139</v>
      </c>
      <c r="E1189" s="10" t="s">
        <v>534</v>
      </c>
      <c r="F1189" s="10" t="s">
        <v>158</v>
      </c>
      <c r="G1189" s="32" t="str">
        <f t="shared" si="93"/>
        <v>5.48</v>
      </c>
      <c r="H1189" s="32" t="str">
        <f t="shared" si="94"/>
        <v>5.48.67</v>
      </c>
      <c r="I1189" s="32" t="str">
        <f>VLOOKUP(C1189,Hovedkonto!$C$2:$E$11,3,FALSE)</f>
        <v>Sociale opgaver og beskæftigelse</v>
      </c>
      <c r="J1189" s="32" t="str">
        <f>VLOOKUP(G1189,Hovedfunktion!$E$2:$G$93,3,FALSE)</f>
        <v xml:space="preserve">FØRTIDSPENSIONER OG PERSONLIGE TILLÆG </v>
      </c>
      <c r="K1189" s="32" t="str">
        <f>VLOOKUP(H1189,Funktion!$G$2:$J$435,4,FALSE)</f>
        <v>Personlige tillæg m.v.</v>
      </c>
      <c r="L1189" s="32" t="str">
        <f>VLOOKUP(F1189,Dranst!$C$2:$D$10,2,FALSE)</f>
        <v>Statsrefusion</v>
      </c>
      <c r="M1189" s="10" t="s">
        <v>1138</v>
      </c>
      <c r="N1189" s="3" t="s">
        <v>799</v>
      </c>
    </row>
    <row r="1190" spans="1:14" ht="12" x14ac:dyDescent="0.25">
      <c r="A1190" s="35" t="s">
        <v>1803</v>
      </c>
      <c r="B1190" s="35" t="s">
        <v>1804</v>
      </c>
      <c r="C1190" s="10" t="s">
        <v>161</v>
      </c>
      <c r="D1190" s="10" t="s">
        <v>139</v>
      </c>
      <c r="E1190" s="10" t="s">
        <v>534</v>
      </c>
      <c r="F1190" s="10" t="s">
        <v>158</v>
      </c>
      <c r="G1190" s="32" t="str">
        <f t="shared" si="93"/>
        <v>5.48</v>
      </c>
      <c r="H1190" s="32" t="str">
        <f t="shared" si="94"/>
        <v>5.48.67</v>
      </c>
      <c r="I1190" s="32" t="str">
        <f>VLOOKUP(C1190,Hovedkonto!$C$2:$E$11,3,FALSE)</f>
        <v>Sociale opgaver og beskæftigelse</v>
      </c>
      <c r="J1190" s="32" t="str">
        <f>VLOOKUP(G1190,Hovedfunktion!$E$2:$G$93,3,FALSE)</f>
        <v xml:space="preserve">FØRTIDSPENSIONER OG PERSONLIGE TILLÆG </v>
      </c>
      <c r="K1190" s="32" t="str">
        <f>VLOOKUP(H1190,Funktion!$G$2:$J$435,4,FALSE)</f>
        <v>Personlige tillæg m.v.</v>
      </c>
      <c r="L1190" s="32" t="str">
        <f>VLOOKUP(F1190,Dranst!$C$2:$D$10,2,FALSE)</f>
        <v>Statsrefusion</v>
      </c>
      <c r="M1190" s="10" t="s">
        <v>1139</v>
      </c>
      <c r="N1190" s="3" t="s">
        <v>686</v>
      </c>
    </row>
    <row r="1191" spans="1:14" ht="12" x14ac:dyDescent="0.25">
      <c r="A1191" s="35" t="s">
        <v>1803</v>
      </c>
      <c r="B1191" s="35" t="s">
        <v>1804</v>
      </c>
      <c r="C1191" s="10" t="s">
        <v>161</v>
      </c>
      <c r="D1191" s="10" t="s">
        <v>139</v>
      </c>
      <c r="E1191" s="10" t="s">
        <v>534</v>
      </c>
      <c r="F1191" s="10" t="s">
        <v>158</v>
      </c>
      <c r="G1191" s="32" t="str">
        <f t="shared" si="93"/>
        <v>5.48</v>
      </c>
      <c r="H1191" s="32" t="str">
        <f t="shared" si="94"/>
        <v>5.48.67</v>
      </c>
      <c r="I1191" s="32" t="str">
        <f>VLOOKUP(C1191,Hovedkonto!$C$2:$E$11,3,FALSE)</f>
        <v>Sociale opgaver og beskæftigelse</v>
      </c>
      <c r="J1191" s="32" t="str">
        <f>VLOOKUP(G1191,Hovedfunktion!$E$2:$G$93,3,FALSE)</f>
        <v xml:space="preserve">FØRTIDSPENSIONER OG PERSONLIGE TILLÆG </v>
      </c>
      <c r="K1191" s="32" t="str">
        <f>VLOOKUP(H1191,Funktion!$G$2:$J$435,4,FALSE)</f>
        <v>Personlige tillæg m.v.</v>
      </c>
      <c r="L1191" s="32" t="str">
        <f>VLOOKUP(F1191,Dranst!$C$2:$D$10,2,FALSE)</f>
        <v>Statsrefusion</v>
      </c>
      <c r="M1191" s="10" t="s">
        <v>1142</v>
      </c>
      <c r="N1191" s="3" t="s">
        <v>800</v>
      </c>
    </row>
    <row r="1192" spans="1:14" ht="12" x14ac:dyDescent="0.25">
      <c r="A1192" s="35" t="s">
        <v>1803</v>
      </c>
      <c r="B1192" s="35" t="s">
        <v>1804</v>
      </c>
      <c r="C1192" s="10" t="s">
        <v>161</v>
      </c>
      <c r="D1192" s="10" t="s">
        <v>139</v>
      </c>
      <c r="E1192" s="10" t="s">
        <v>534</v>
      </c>
      <c r="F1192" s="10" t="s">
        <v>159</v>
      </c>
      <c r="G1192" s="32" t="str">
        <f t="shared" si="93"/>
        <v>5.48</v>
      </c>
      <c r="H1192" s="32" t="str">
        <f t="shared" si="94"/>
        <v>5.48.67</v>
      </c>
      <c r="I1192" s="32" t="str">
        <f>VLOOKUP(C1192,Hovedkonto!$C$2:$E$11,3,FALSE)</f>
        <v>Sociale opgaver og beskæftigelse</v>
      </c>
      <c r="J1192" s="32" t="str">
        <f>VLOOKUP(G1192,Hovedfunktion!$E$2:$G$93,3,FALSE)</f>
        <v xml:space="preserve">FØRTIDSPENSIONER OG PERSONLIGE TILLÆG </v>
      </c>
      <c r="K1192" s="32" t="str">
        <f>VLOOKUP(H1192,Funktion!$G$2:$J$435,4,FALSE)</f>
        <v>Personlige tillæg m.v.</v>
      </c>
      <c r="L1192" s="32" t="str">
        <f>VLOOKUP(F1192,Dranst!$C$2:$D$10,2,FALSE)</f>
        <v>Anlæg</v>
      </c>
      <c r="M1192" s="10" t="s">
        <v>1136</v>
      </c>
      <c r="N1192" s="3" t="str">
        <f>IF(M1192="001","Anlægstilskud", IF(M1192="010","Køb/salg af jord",  IF(M1192="015","Køb/salg af bygninger", "Uforvent grupperingskode")))</f>
        <v>Anlægstilskud</v>
      </c>
    </row>
    <row r="1193" spans="1:14" ht="12" x14ac:dyDescent="0.25">
      <c r="A1193" s="35" t="s">
        <v>1803</v>
      </c>
      <c r="B1193" s="35" t="s">
        <v>1804</v>
      </c>
      <c r="C1193" s="10" t="s">
        <v>161</v>
      </c>
      <c r="D1193" s="10" t="s">
        <v>139</v>
      </c>
      <c r="E1193" s="10" t="s">
        <v>534</v>
      </c>
      <c r="F1193" s="10" t="s">
        <v>159</v>
      </c>
      <c r="G1193" s="32" t="str">
        <f t="shared" si="93"/>
        <v>5.48</v>
      </c>
      <c r="H1193" s="32" t="str">
        <f t="shared" si="94"/>
        <v>5.48.67</v>
      </c>
      <c r="I1193" s="32" t="str">
        <f>VLOOKUP(C1193,Hovedkonto!$C$2:$E$11,3,FALSE)</f>
        <v>Sociale opgaver og beskæftigelse</v>
      </c>
      <c r="J1193" s="32" t="str">
        <f>VLOOKUP(G1193,Hovedfunktion!$E$2:$G$93,3,FALSE)</f>
        <v xml:space="preserve">FØRTIDSPENSIONER OG PERSONLIGE TILLÆG </v>
      </c>
      <c r="K1193" s="32" t="str">
        <f>VLOOKUP(H1193,Funktion!$G$2:$J$435,4,FALSE)</f>
        <v>Personlige tillæg m.v.</v>
      </c>
      <c r="L1193" s="32" t="str">
        <f>VLOOKUP(F1193,Dranst!$C$2:$D$10,2,FALSE)</f>
        <v>Anlæg</v>
      </c>
      <c r="M1193" s="10" t="s">
        <v>1137</v>
      </c>
      <c r="N1193" s="3" t="str">
        <f>IF(M1193="001","Anlægstilskud", IF(M1193="010","Køb/salg af jord",  IF(M1193="015","Køb/salg af bygninger", "Uforvent grupperingskode")))</f>
        <v>Køb/salg af jord</v>
      </c>
    </row>
    <row r="1194" spans="1:14" ht="12" x14ac:dyDescent="0.25">
      <c r="A1194" s="35" t="s">
        <v>1803</v>
      </c>
      <c r="B1194" s="35" t="s">
        <v>1804</v>
      </c>
      <c r="C1194" s="10" t="s">
        <v>161</v>
      </c>
      <c r="D1194" s="10" t="s">
        <v>139</v>
      </c>
      <c r="E1194" s="10" t="s">
        <v>534</v>
      </c>
      <c r="F1194" s="10" t="s">
        <v>159</v>
      </c>
      <c r="G1194" s="32" t="str">
        <f t="shared" ref="G1194:G1257" si="95">CONCATENATE(C1194,".",D1194)</f>
        <v>5.48</v>
      </c>
      <c r="H1194" s="32" t="str">
        <f t="shared" ref="H1194:H1257" si="96">CONCATENATE(C1194,".",D1194,".",E1194)</f>
        <v>5.48.67</v>
      </c>
      <c r="I1194" s="32" t="str">
        <f>VLOOKUP(C1194,Hovedkonto!$C$2:$E$11,3,FALSE)</f>
        <v>Sociale opgaver og beskæftigelse</v>
      </c>
      <c r="J1194" s="32" t="str">
        <f>VLOOKUP(G1194,Hovedfunktion!$E$2:$G$93,3,FALSE)</f>
        <v xml:space="preserve">FØRTIDSPENSIONER OG PERSONLIGE TILLÆG </v>
      </c>
      <c r="K1194" s="32" t="str">
        <f>VLOOKUP(H1194,Funktion!$G$2:$J$435,4,FALSE)</f>
        <v>Personlige tillæg m.v.</v>
      </c>
      <c r="L1194" s="32" t="str">
        <f>VLOOKUP(F1194,Dranst!$C$2:$D$10,2,FALSE)</f>
        <v>Anlæg</v>
      </c>
      <c r="M1194" s="10" t="s">
        <v>16</v>
      </c>
      <c r="N1194" s="3" t="str">
        <f>IF(M1194="001","Anlægstilskud", IF(M1194="010","Køb/salg af jord",  IF(M1194="015","Køb/salg af bygninger", "Uforvent grupperingskode")))</f>
        <v>Køb/salg af bygninger</v>
      </c>
    </row>
    <row r="1195" spans="1:14" ht="12" x14ac:dyDescent="0.25">
      <c r="A1195" s="35" t="s">
        <v>1803</v>
      </c>
      <c r="B1195" s="35" t="s">
        <v>1804</v>
      </c>
      <c r="C1195" s="10" t="s">
        <v>161</v>
      </c>
      <c r="D1195" s="10" t="s">
        <v>139</v>
      </c>
      <c r="E1195" s="10" t="s">
        <v>147</v>
      </c>
      <c r="F1195" s="10" t="s">
        <v>157</v>
      </c>
      <c r="G1195" s="32" t="str">
        <f t="shared" si="95"/>
        <v>5.48</v>
      </c>
      <c r="H1195" s="32" t="str">
        <f t="shared" si="96"/>
        <v>5.48.68</v>
      </c>
      <c r="I1195" s="32" t="str">
        <f>VLOOKUP(C1195,Hovedkonto!$C$2:$E$11,3,FALSE)</f>
        <v>Sociale opgaver og beskæftigelse</v>
      </c>
      <c r="J1195" s="32" t="str">
        <f>VLOOKUP(G1195,Hovedfunktion!$E$2:$G$93,3,FALSE)</f>
        <v xml:space="preserve">FØRTIDSPENSIONER OG PERSONLIGE TILLÆG </v>
      </c>
      <c r="K1195" s="32" t="str">
        <f>VLOOKUP(H1195,Funktion!$G$2:$J$435,4,FALSE)</f>
        <v>Førtidspension tilkendt før 1. juli 2014</v>
      </c>
      <c r="L1195" s="32" t="str">
        <f>VLOOKUP(F1195,Dranst!$C$2:$D$10,2,FALSE)</f>
        <v>Drift</v>
      </c>
      <c r="M1195" s="10" t="s">
        <v>1136</v>
      </c>
      <c r="N1195" s="3" t="s">
        <v>1320</v>
      </c>
    </row>
    <row r="1196" spans="1:14" ht="12" x14ac:dyDescent="0.25">
      <c r="A1196" s="35" t="s">
        <v>1803</v>
      </c>
      <c r="B1196" s="35" t="s">
        <v>1804</v>
      </c>
      <c r="C1196" s="10" t="s">
        <v>161</v>
      </c>
      <c r="D1196" s="10" t="s">
        <v>139</v>
      </c>
      <c r="E1196" s="10" t="s">
        <v>147</v>
      </c>
      <c r="F1196" s="10" t="s">
        <v>157</v>
      </c>
      <c r="G1196" s="32" t="str">
        <f t="shared" si="95"/>
        <v>5.48</v>
      </c>
      <c r="H1196" s="32" t="str">
        <f t="shared" si="96"/>
        <v>5.48.68</v>
      </c>
      <c r="I1196" s="32" t="str">
        <f>VLOOKUP(C1196,Hovedkonto!$C$2:$E$11,3,FALSE)</f>
        <v>Sociale opgaver og beskæftigelse</v>
      </c>
      <c r="J1196" s="32" t="str">
        <f>VLOOKUP(G1196,Hovedfunktion!$E$2:$G$93,3,FALSE)</f>
        <v xml:space="preserve">FØRTIDSPENSIONER OG PERSONLIGE TILLÆG </v>
      </c>
      <c r="K1196" s="32" t="str">
        <f>VLOOKUP(H1196,Funktion!$G$2:$J$435,4,FALSE)</f>
        <v>Førtidspension tilkendt før 1. juli 2014</v>
      </c>
      <c r="L1196" s="32" t="str">
        <f>VLOOKUP(F1196,Dranst!$C$2:$D$10,2,FALSE)</f>
        <v>Drift</v>
      </c>
      <c r="M1196" s="10" t="s">
        <v>1138</v>
      </c>
      <c r="N1196" s="3" t="s">
        <v>1321</v>
      </c>
    </row>
    <row r="1197" spans="1:14" ht="12" x14ac:dyDescent="0.25">
      <c r="A1197" s="35" t="s">
        <v>1803</v>
      </c>
      <c r="B1197" s="35" t="s">
        <v>1804</v>
      </c>
      <c r="C1197" s="10" t="s">
        <v>161</v>
      </c>
      <c r="D1197" s="10" t="s">
        <v>139</v>
      </c>
      <c r="E1197" s="10" t="s">
        <v>147</v>
      </c>
      <c r="F1197" s="10" t="s">
        <v>157</v>
      </c>
      <c r="G1197" s="32" t="str">
        <f t="shared" si="95"/>
        <v>5.48</v>
      </c>
      <c r="H1197" s="32" t="str">
        <f t="shared" si="96"/>
        <v>5.48.68</v>
      </c>
      <c r="I1197" s="32" t="str">
        <f>VLOOKUP(C1197,Hovedkonto!$C$2:$E$11,3,FALSE)</f>
        <v>Sociale opgaver og beskæftigelse</v>
      </c>
      <c r="J1197" s="32" t="str">
        <f>VLOOKUP(G1197,Hovedfunktion!$E$2:$G$93,3,FALSE)</f>
        <v xml:space="preserve">FØRTIDSPENSIONER OG PERSONLIGE TILLÆG </v>
      </c>
      <c r="K1197" s="32" t="str">
        <f>VLOOKUP(H1197,Funktion!$G$2:$J$435,4,FALSE)</f>
        <v>Førtidspension tilkendt før 1. juli 2014</v>
      </c>
      <c r="L1197" s="32" t="str">
        <f>VLOOKUP(F1197,Dranst!$C$2:$D$10,2,FALSE)</f>
        <v>Drift</v>
      </c>
      <c r="M1197" s="10" t="s">
        <v>1139</v>
      </c>
      <c r="N1197" s="3" t="s">
        <v>1557</v>
      </c>
    </row>
    <row r="1198" spans="1:14" ht="12" x14ac:dyDescent="0.25">
      <c r="A1198" s="35" t="s">
        <v>1803</v>
      </c>
      <c r="B1198" s="35" t="s">
        <v>1804</v>
      </c>
      <c r="C1198" s="10" t="s">
        <v>161</v>
      </c>
      <c r="D1198" s="10" t="s">
        <v>139</v>
      </c>
      <c r="E1198" s="10" t="s">
        <v>147</v>
      </c>
      <c r="F1198" s="10" t="s">
        <v>157</v>
      </c>
      <c r="G1198" s="32" t="str">
        <f t="shared" si="95"/>
        <v>5.48</v>
      </c>
      <c r="H1198" s="32" t="str">
        <f t="shared" si="96"/>
        <v>5.48.68</v>
      </c>
      <c r="I1198" s="32" t="str">
        <f>VLOOKUP(C1198,Hovedkonto!$C$2:$E$11,3,FALSE)</f>
        <v>Sociale opgaver og beskæftigelse</v>
      </c>
      <c r="J1198" s="32" t="str">
        <f>VLOOKUP(G1198,Hovedfunktion!$E$2:$G$93,3,FALSE)</f>
        <v xml:space="preserve">FØRTIDSPENSIONER OG PERSONLIGE TILLÆG </v>
      </c>
      <c r="K1198" s="32" t="str">
        <f>VLOOKUP(H1198,Funktion!$G$2:$J$435,4,FALSE)</f>
        <v>Førtidspension tilkendt før 1. juli 2014</v>
      </c>
      <c r="L1198" s="32" t="str">
        <f>VLOOKUP(F1198,Dranst!$C$2:$D$10,2,FALSE)</f>
        <v>Drift</v>
      </c>
      <c r="M1198" s="10" t="s">
        <v>1142</v>
      </c>
      <c r="N1198" s="3" t="s">
        <v>1558</v>
      </c>
    </row>
    <row r="1199" spans="1:14" ht="12" x14ac:dyDescent="0.25">
      <c r="A1199" s="35" t="s">
        <v>1803</v>
      </c>
      <c r="B1199" s="35" t="s">
        <v>1804</v>
      </c>
      <c r="C1199" s="10" t="s">
        <v>161</v>
      </c>
      <c r="D1199" s="10" t="s">
        <v>139</v>
      </c>
      <c r="E1199" s="10" t="s">
        <v>147</v>
      </c>
      <c r="F1199" s="10" t="s">
        <v>157</v>
      </c>
      <c r="G1199" s="32" t="str">
        <f t="shared" si="95"/>
        <v>5.48</v>
      </c>
      <c r="H1199" s="32" t="str">
        <f t="shared" si="96"/>
        <v>5.48.68</v>
      </c>
      <c r="I1199" s="32" t="str">
        <f>VLOOKUP(C1199,Hovedkonto!$C$2:$E$11,3,FALSE)</f>
        <v>Sociale opgaver og beskæftigelse</v>
      </c>
      <c r="J1199" s="32" t="str">
        <f>VLOOKUP(G1199,Hovedfunktion!$E$2:$G$93,3,FALSE)</f>
        <v xml:space="preserve">FØRTIDSPENSIONER OG PERSONLIGE TILLÆG </v>
      </c>
      <c r="K1199" s="32" t="str">
        <f>VLOOKUP(H1199,Funktion!$G$2:$J$435,4,FALSE)</f>
        <v>Førtidspension tilkendt før 1. juli 2014</v>
      </c>
      <c r="L1199" s="32" t="str">
        <f>VLOOKUP(F1199,Dranst!$C$2:$D$10,2,FALSE)</f>
        <v>Drift</v>
      </c>
      <c r="M1199" s="10" t="s">
        <v>1144</v>
      </c>
      <c r="N1199" s="3" t="s">
        <v>1559</v>
      </c>
    </row>
    <row r="1200" spans="1:14" ht="12" x14ac:dyDescent="0.25">
      <c r="A1200" s="35" t="s">
        <v>1803</v>
      </c>
      <c r="B1200" s="35" t="s">
        <v>1804</v>
      </c>
      <c r="C1200" s="10" t="s">
        <v>161</v>
      </c>
      <c r="D1200" s="10" t="s">
        <v>139</v>
      </c>
      <c r="E1200" s="10" t="s">
        <v>147</v>
      </c>
      <c r="F1200" s="10" t="s">
        <v>157</v>
      </c>
      <c r="G1200" s="32" t="str">
        <f t="shared" si="95"/>
        <v>5.48</v>
      </c>
      <c r="H1200" s="32" t="str">
        <f t="shared" si="96"/>
        <v>5.48.68</v>
      </c>
      <c r="I1200" s="32" t="str">
        <f>VLOOKUP(C1200,Hovedkonto!$C$2:$E$11,3,FALSE)</f>
        <v>Sociale opgaver og beskæftigelse</v>
      </c>
      <c r="J1200" s="32" t="str">
        <f>VLOOKUP(G1200,Hovedfunktion!$E$2:$G$93,3,FALSE)</f>
        <v xml:space="preserve">FØRTIDSPENSIONER OG PERSONLIGE TILLÆG </v>
      </c>
      <c r="K1200" s="32" t="str">
        <f>VLOOKUP(H1200,Funktion!$G$2:$J$435,4,FALSE)</f>
        <v>Førtidspension tilkendt før 1. juli 2014</v>
      </c>
      <c r="L1200" s="32" t="str">
        <f>VLOOKUP(F1200,Dranst!$C$2:$D$10,2,FALSE)</f>
        <v>Drift</v>
      </c>
      <c r="M1200" s="10" t="s">
        <v>1145</v>
      </c>
      <c r="N1200" s="3" t="s">
        <v>1560</v>
      </c>
    </row>
    <row r="1201" spans="1:14" ht="12" x14ac:dyDescent="0.25">
      <c r="A1201" s="35" t="s">
        <v>1803</v>
      </c>
      <c r="B1201" s="35" t="s">
        <v>1804</v>
      </c>
      <c r="C1201" s="10" t="s">
        <v>161</v>
      </c>
      <c r="D1201" s="10" t="s">
        <v>139</v>
      </c>
      <c r="E1201" s="10" t="s">
        <v>147</v>
      </c>
      <c r="F1201" s="10" t="s">
        <v>158</v>
      </c>
      <c r="G1201" s="32" t="str">
        <f t="shared" si="95"/>
        <v>5.48</v>
      </c>
      <c r="H1201" s="32" t="str">
        <f t="shared" si="96"/>
        <v>5.48.68</v>
      </c>
      <c r="I1201" s="32" t="str">
        <f>VLOOKUP(C1201,Hovedkonto!$C$2:$E$11,3,FALSE)</f>
        <v>Sociale opgaver og beskæftigelse</v>
      </c>
      <c r="J1201" s="32" t="str">
        <f>VLOOKUP(G1201,Hovedfunktion!$E$2:$G$93,3,FALSE)</f>
        <v xml:space="preserve">FØRTIDSPENSIONER OG PERSONLIGE TILLÆG </v>
      </c>
      <c r="K1201" s="32" t="str">
        <f>VLOOKUP(H1201,Funktion!$G$2:$J$435,4,FALSE)</f>
        <v>Førtidspension tilkendt før 1. juli 2014</v>
      </c>
      <c r="L1201" s="32" t="str">
        <f>VLOOKUP(F1201,Dranst!$C$2:$D$10,2,FALSE)</f>
        <v>Statsrefusion</v>
      </c>
      <c r="M1201" s="10" t="s">
        <v>1139</v>
      </c>
      <c r="N1201" s="3" t="s">
        <v>686</v>
      </c>
    </row>
    <row r="1202" spans="1:14" ht="12" x14ac:dyDescent="0.25">
      <c r="A1202" s="35" t="s">
        <v>1803</v>
      </c>
      <c r="B1202" s="35" t="s">
        <v>1804</v>
      </c>
      <c r="C1202" s="10" t="s">
        <v>161</v>
      </c>
      <c r="D1202" s="10" t="s">
        <v>139</v>
      </c>
      <c r="E1202" s="10" t="s">
        <v>147</v>
      </c>
      <c r="F1202" s="10" t="s">
        <v>158</v>
      </c>
      <c r="G1202" s="32" t="str">
        <f t="shared" si="95"/>
        <v>5.48</v>
      </c>
      <c r="H1202" s="32" t="str">
        <f t="shared" si="96"/>
        <v>5.48.68</v>
      </c>
      <c r="I1202" s="32" t="str">
        <f>VLOOKUP(C1202,Hovedkonto!$C$2:$E$11,3,FALSE)</f>
        <v>Sociale opgaver og beskæftigelse</v>
      </c>
      <c r="J1202" s="32" t="str">
        <f>VLOOKUP(G1202,Hovedfunktion!$E$2:$G$93,3,FALSE)</f>
        <v xml:space="preserve">FØRTIDSPENSIONER OG PERSONLIGE TILLÆG </v>
      </c>
      <c r="K1202" s="32" t="str">
        <f>VLOOKUP(H1202,Funktion!$G$2:$J$435,4,FALSE)</f>
        <v>Førtidspension tilkendt før 1. juli 2014</v>
      </c>
      <c r="L1202" s="32" t="str">
        <f>VLOOKUP(F1202,Dranst!$C$2:$D$10,2,FALSE)</f>
        <v>Statsrefusion</v>
      </c>
      <c r="M1202" s="10" t="s">
        <v>1142</v>
      </c>
      <c r="N1202" s="3" t="s">
        <v>801</v>
      </c>
    </row>
    <row r="1203" spans="1:14" ht="12" x14ac:dyDescent="0.25">
      <c r="A1203" s="35" t="s">
        <v>1803</v>
      </c>
      <c r="B1203" s="35" t="s">
        <v>1804</v>
      </c>
      <c r="C1203" s="10" t="s">
        <v>161</v>
      </c>
      <c r="D1203" s="10" t="s">
        <v>139</v>
      </c>
      <c r="E1203" s="10" t="s">
        <v>147</v>
      </c>
      <c r="F1203" s="10" t="s">
        <v>158</v>
      </c>
      <c r="G1203" s="32" t="str">
        <f t="shared" si="95"/>
        <v>5.48</v>
      </c>
      <c r="H1203" s="32" t="str">
        <f t="shared" si="96"/>
        <v>5.48.68</v>
      </c>
      <c r="I1203" s="32" t="str">
        <f>VLOOKUP(C1203,Hovedkonto!$C$2:$E$11,3,FALSE)</f>
        <v>Sociale opgaver og beskæftigelse</v>
      </c>
      <c r="J1203" s="32" t="str">
        <f>VLOOKUP(G1203,Hovedfunktion!$E$2:$G$93,3,FALSE)</f>
        <v xml:space="preserve">FØRTIDSPENSIONER OG PERSONLIGE TILLÆG </v>
      </c>
      <c r="K1203" s="32" t="str">
        <f>VLOOKUP(H1203,Funktion!$G$2:$J$435,4,FALSE)</f>
        <v>Førtidspension tilkendt før 1. juli 2014</v>
      </c>
      <c r="L1203" s="32" t="str">
        <f>VLOOKUP(F1203,Dranst!$C$2:$D$10,2,FALSE)</f>
        <v>Statsrefusion</v>
      </c>
      <c r="M1203" s="10" t="s">
        <v>1144</v>
      </c>
      <c r="N1203" s="3" t="s">
        <v>802</v>
      </c>
    </row>
    <row r="1204" spans="1:14" ht="12" x14ac:dyDescent="0.25">
      <c r="A1204" s="35" t="s">
        <v>1803</v>
      </c>
      <c r="B1204" s="35" t="s">
        <v>1804</v>
      </c>
      <c r="C1204" s="10" t="s">
        <v>161</v>
      </c>
      <c r="D1204" s="10" t="s">
        <v>139</v>
      </c>
      <c r="E1204" s="10" t="s">
        <v>147</v>
      </c>
      <c r="F1204" s="10" t="s">
        <v>159</v>
      </c>
      <c r="G1204" s="32" t="str">
        <f t="shared" si="95"/>
        <v>5.48</v>
      </c>
      <c r="H1204" s="32" t="str">
        <f t="shared" si="96"/>
        <v>5.48.68</v>
      </c>
      <c r="I1204" s="32" t="str">
        <f>VLOOKUP(C1204,Hovedkonto!$C$2:$E$11,3,FALSE)</f>
        <v>Sociale opgaver og beskæftigelse</v>
      </c>
      <c r="J1204" s="32" t="str">
        <f>VLOOKUP(G1204,Hovedfunktion!$E$2:$G$93,3,FALSE)</f>
        <v xml:space="preserve">FØRTIDSPENSIONER OG PERSONLIGE TILLÆG </v>
      </c>
      <c r="K1204" s="32" t="str">
        <f>VLOOKUP(H1204,Funktion!$G$2:$J$435,4,FALSE)</f>
        <v>Førtidspension tilkendt før 1. juli 2014</v>
      </c>
      <c r="L1204" s="32" t="str">
        <f>VLOOKUP(F1204,Dranst!$C$2:$D$10,2,FALSE)</f>
        <v>Anlæg</v>
      </c>
      <c r="M1204" s="10" t="s">
        <v>1136</v>
      </c>
      <c r="N1204" s="3" t="str">
        <f>IF(M1204="001","Anlægstilskud", IF(M1204="010","Køb/salg af jord",  IF(M1204="015","Køb/salg af bygninger", "Uforvent grupperingskode")))</f>
        <v>Anlægstilskud</v>
      </c>
    </row>
    <row r="1205" spans="1:14" ht="12" x14ac:dyDescent="0.25">
      <c r="A1205" s="35" t="s">
        <v>1803</v>
      </c>
      <c r="B1205" s="35" t="s">
        <v>1804</v>
      </c>
      <c r="C1205" s="10" t="s">
        <v>161</v>
      </c>
      <c r="D1205" s="10" t="s">
        <v>139</v>
      </c>
      <c r="E1205" s="10" t="s">
        <v>147</v>
      </c>
      <c r="F1205" s="10" t="s">
        <v>159</v>
      </c>
      <c r="G1205" s="32" t="str">
        <f t="shared" si="95"/>
        <v>5.48</v>
      </c>
      <c r="H1205" s="32" t="str">
        <f t="shared" si="96"/>
        <v>5.48.68</v>
      </c>
      <c r="I1205" s="32" t="str">
        <f>VLOOKUP(C1205,Hovedkonto!$C$2:$E$11,3,FALSE)</f>
        <v>Sociale opgaver og beskæftigelse</v>
      </c>
      <c r="J1205" s="32" t="str">
        <f>VLOOKUP(G1205,Hovedfunktion!$E$2:$G$93,3,FALSE)</f>
        <v xml:space="preserve">FØRTIDSPENSIONER OG PERSONLIGE TILLÆG </v>
      </c>
      <c r="K1205" s="32" t="str">
        <f>VLOOKUP(H1205,Funktion!$G$2:$J$435,4,FALSE)</f>
        <v>Førtidspension tilkendt før 1. juli 2014</v>
      </c>
      <c r="L1205" s="32" t="str">
        <f>VLOOKUP(F1205,Dranst!$C$2:$D$10,2,FALSE)</f>
        <v>Anlæg</v>
      </c>
      <c r="M1205" s="10" t="s">
        <v>1137</v>
      </c>
      <c r="N1205" s="3" t="str">
        <f>IF(M1205="001","Anlægstilskud", IF(M1205="010","Køb/salg af jord",  IF(M1205="015","Køb/salg af bygninger", "Uforvent grupperingskode")))</f>
        <v>Køb/salg af jord</v>
      </c>
    </row>
    <row r="1206" spans="1:14" ht="12" x14ac:dyDescent="0.25">
      <c r="A1206" s="35" t="s">
        <v>1803</v>
      </c>
      <c r="B1206" s="35" t="s">
        <v>1804</v>
      </c>
      <c r="C1206" s="10" t="s">
        <v>161</v>
      </c>
      <c r="D1206" s="10" t="s">
        <v>139</v>
      </c>
      <c r="E1206" s="10" t="s">
        <v>147</v>
      </c>
      <c r="F1206" s="10" t="s">
        <v>159</v>
      </c>
      <c r="G1206" s="32" t="str">
        <f t="shared" si="95"/>
        <v>5.48</v>
      </c>
      <c r="H1206" s="32" t="str">
        <f t="shared" si="96"/>
        <v>5.48.68</v>
      </c>
      <c r="I1206" s="32" t="str">
        <f>VLOOKUP(C1206,Hovedkonto!$C$2:$E$11,3,FALSE)</f>
        <v>Sociale opgaver og beskæftigelse</v>
      </c>
      <c r="J1206" s="32" t="str">
        <f>VLOOKUP(G1206,Hovedfunktion!$E$2:$G$93,3,FALSE)</f>
        <v xml:space="preserve">FØRTIDSPENSIONER OG PERSONLIGE TILLÆG </v>
      </c>
      <c r="K1206" s="32" t="str">
        <f>VLOOKUP(H1206,Funktion!$G$2:$J$435,4,FALSE)</f>
        <v>Førtidspension tilkendt før 1. juli 2014</v>
      </c>
      <c r="L1206" s="32" t="str">
        <f>VLOOKUP(F1206,Dranst!$C$2:$D$10,2,FALSE)</f>
        <v>Anlæg</v>
      </c>
      <c r="M1206" s="10" t="s">
        <v>16</v>
      </c>
      <c r="N1206" s="3" t="str">
        <f>IF(M1206="001","Anlægstilskud", IF(M1206="010","Køb/salg af jord",  IF(M1206="015","Køb/salg af bygninger", "Uforvent grupperingskode")))</f>
        <v>Køb/salg af bygninger</v>
      </c>
    </row>
    <row r="1207" spans="1:14" ht="24" x14ac:dyDescent="0.25">
      <c r="A1207" s="35" t="s">
        <v>1803</v>
      </c>
      <c r="B1207" s="35" t="s">
        <v>1804</v>
      </c>
      <c r="C1207" s="10" t="s">
        <v>161</v>
      </c>
      <c r="D1207" s="10" t="s">
        <v>139</v>
      </c>
      <c r="E1207" s="10" t="s">
        <v>535</v>
      </c>
      <c r="F1207" s="10" t="s">
        <v>157</v>
      </c>
      <c r="G1207" s="32" t="str">
        <f t="shared" si="95"/>
        <v>5.48</v>
      </c>
      <c r="H1207" s="32" t="str">
        <f t="shared" si="96"/>
        <v>5.48.69</v>
      </c>
      <c r="I1207" s="32" t="str">
        <f>VLOOKUP(C1207,Hovedkonto!$C$2:$E$11,3,FALSE)</f>
        <v>Sociale opgaver og beskæftigelse</v>
      </c>
      <c r="J1207" s="32" t="str">
        <f>VLOOKUP(G1207,Hovedfunktion!$E$2:$G$93,3,FALSE)</f>
        <v xml:space="preserve">FØRTIDSPENSIONER OG PERSONLIGE TILLÆG </v>
      </c>
      <c r="K1207" s="32" t="str">
        <f>VLOOKUP(H1207,Funktion!$G$2:$J$435,4,FALSE)</f>
        <v>Førtidspension med 35 pct. refusion – tilkendt efter regler gældende f</v>
      </c>
      <c r="L1207" s="32" t="str">
        <f>VLOOKUP(F1207,Dranst!$C$2:$D$10,2,FALSE)</f>
        <v>Drift</v>
      </c>
      <c r="M1207" s="10" t="s">
        <v>1136</v>
      </c>
      <c r="N1207" s="3" t="s">
        <v>1318</v>
      </c>
    </row>
    <row r="1208" spans="1:14" ht="24" x14ac:dyDescent="0.25">
      <c r="A1208" s="35" t="s">
        <v>1803</v>
      </c>
      <c r="B1208" s="35" t="s">
        <v>1804</v>
      </c>
      <c r="C1208" s="10" t="s">
        <v>161</v>
      </c>
      <c r="D1208" s="10" t="s">
        <v>139</v>
      </c>
      <c r="E1208" s="10" t="s">
        <v>535</v>
      </c>
      <c r="F1208" s="10" t="s">
        <v>157</v>
      </c>
      <c r="G1208" s="32" t="str">
        <f t="shared" si="95"/>
        <v>5.48</v>
      </c>
      <c r="H1208" s="32" t="str">
        <f t="shared" si="96"/>
        <v>5.48.69</v>
      </c>
      <c r="I1208" s="32" t="str">
        <f>VLOOKUP(C1208,Hovedkonto!$C$2:$E$11,3,FALSE)</f>
        <v>Sociale opgaver og beskæftigelse</v>
      </c>
      <c r="J1208" s="32" t="str">
        <f>VLOOKUP(G1208,Hovedfunktion!$E$2:$G$93,3,FALSE)</f>
        <v xml:space="preserve">FØRTIDSPENSIONER OG PERSONLIGE TILLÆG </v>
      </c>
      <c r="K1208" s="32" t="str">
        <f>VLOOKUP(H1208,Funktion!$G$2:$J$435,4,FALSE)</f>
        <v>Førtidspension med 35 pct. refusion – tilkendt efter regler gældende f</v>
      </c>
      <c r="L1208" s="32" t="str">
        <f>VLOOKUP(F1208,Dranst!$C$2:$D$10,2,FALSE)</f>
        <v>Drift</v>
      </c>
      <c r="M1208" s="10" t="s">
        <v>1138</v>
      </c>
      <c r="N1208" s="3" t="s">
        <v>1319</v>
      </c>
    </row>
    <row r="1209" spans="1:14" ht="24" x14ac:dyDescent="0.25">
      <c r="A1209" s="35" t="s">
        <v>1803</v>
      </c>
      <c r="B1209" s="35" t="s">
        <v>1804</v>
      </c>
      <c r="C1209" s="10" t="s">
        <v>161</v>
      </c>
      <c r="D1209" s="10" t="s">
        <v>139</v>
      </c>
      <c r="E1209" s="10" t="s">
        <v>535</v>
      </c>
      <c r="F1209" s="10" t="s">
        <v>158</v>
      </c>
      <c r="G1209" s="32" t="str">
        <f t="shared" si="95"/>
        <v>5.48</v>
      </c>
      <c r="H1209" s="32" t="str">
        <f t="shared" si="96"/>
        <v>5.48.69</v>
      </c>
      <c r="I1209" s="32" t="str">
        <f>VLOOKUP(C1209,Hovedkonto!$C$2:$E$11,3,FALSE)</f>
        <v>Sociale opgaver og beskæftigelse</v>
      </c>
      <c r="J1209" s="32" t="str">
        <f>VLOOKUP(G1209,Hovedfunktion!$E$2:$G$93,3,FALSE)</f>
        <v xml:space="preserve">FØRTIDSPENSIONER OG PERSONLIGE TILLÆG </v>
      </c>
      <c r="K1209" s="32" t="str">
        <f>VLOOKUP(H1209,Funktion!$G$2:$J$435,4,FALSE)</f>
        <v>Førtidspension med 35 pct. refusion – tilkendt efter regler gældende f</v>
      </c>
      <c r="L1209" s="32" t="str">
        <f>VLOOKUP(F1209,Dranst!$C$2:$D$10,2,FALSE)</f>
        <v>Statsrefusion</v>
      </c>
      <c r="M1209" s="10" t="s">
        <v>1139</v>
      </c>
      <c r="N1209" s="3" t="s">
        <v>686</v>
      </c>
    </row>
    <row r="1210" spans="1:14" ht="24" x14ac:dyDescent="0.25">
      <c r="A1210" s="35" t="s">
        <v>1803</v>
      </c>
      <c r="B1210" s="35" t="s">
        <v>1804</v>
      </c>
      <c r="C1210" s="10" t="s">
        <v>161</v>
      </c>
      <c r="D1210" s="10" t="s">
        <v>139</v>
      </c>
      <c r="E1210" s="10" t="s">
        <v>535</v>
      </c>
      <c r="F1210" s="10" t="s">
        <v>158</v>
      </c>
      <c r="G1210" s="32" t="str">
        <f t="shared" si="95"/>
        <v>5.48</v>
      </c>
      <c r="H1210" s="32" t="str">
        <f t="shared" si="96"/>
        <v>5.48.69</v>
      </c>
      <c r="I1210" s="32" t="str">
        <f>VLOOKUP(C1210,Hovedkonto!$C$2:$E$11,3,FALSE)</f>
        <v>Sociale opgaver og beskæftigelse</v>
      </c>
      <c r="J1210" s="32" t="str">
        <f>VLOOKUP(G1210,Hovedfunktion!$E$2:$G$93,3,FALSE)</f>
        <v xml:space="preserve">FØRTIDSPENSIONER OG PERSONLIGE TILLÆG </v>
      </c>
      <c r="K1210" s="32" t="str">
        <f>VLOOKUP(H1210,Funktion!$G$2:$J$435,4,FALSE)</f>
        <v>Førtidspension med 35 pct. refusion – tilkendt efter regler gældende f</v>
      </c>
      <c r="L1210" s="32" t="str">
        <f>VLOOKUP(F1210,Dranst!$C$2:$D$10,2,FALSE)</f>
        <v>Statsrefusion</v>
      </c>
      <c r="M1210" s="10" t="s">
        <v>1142</v>
      </c>
      <c r="N1210" s="3" t="s">
        <v>803</v>
      </c>
    </row>
    <row r="1211" spans="1:14" ht="24" x14ac:dyDescent="0.25">
      <c r="A1211" s="35" t="s">
        <v>1803</v>
      </c>
      <c r="B1211" s="35" t="s">
        <v>1804</v>
      </c>
      <c r="C1211" s="10" t="s">
        <v>161</v>
      </c>
      <c r="D1211" s="10" t="s">
        <v>139</v>
      </c>
      <c r="E1211" s="10" t="s">
        <v>535</v>
      </c>
      <c r="F1211" s="10" t="s">
        <v>158</v>
      </c>
      <c r="G1211" s="32" t="str">
        <f t="shared" si="95"/>
        <v>5.48</v>
      </c>
      <c r="H1211" s="32" t="str">
        <f t="shared" si="96"/>
        <v>5.48.69</v>
      </c>
      <c r="I1211" s="32" t="str">
        <f>VLOOKUP(C1211,Hovedkonto!$C$2:$E$11,3,FALSE)</f>
        <v>Sociale opgaver og beskæftigelse</v>
      </c>
      <c r="J1211" s="32" t="str">
        <f>VLOOKUP(G1211,Hovedfunktion!$E$2:$G$93,3,FALSE)</f>
        <v xml:space="preserve">FØRTIDSPENSIONER OG PERSONLIGE TILLÆG </v>
      </c>
      <c r="K1211" s="32" t="str">
        <f>VLOOKUP(H1211,Funktion!$G$2:$J$435,4,FALSE)</f>
        <v>Førtidspension med 35 pct. refusion – tilkendt efter regler gældende f</v>
      </c>
      <c r="L1211" s="32" t="str">
        <f>VLOOKUP(F1211,Dranst!$C$2:$D$10,2,FALSE)</f>
        <v>Statsrefusion</v>
      </c>
      <c r="M1211" s="10" t="s">
        <v>1144</v>
      </c>
      <c r="N1211" s="3" t="s">
        <v>804</v>
      </c>
    </row>
    <row r="1212" spans="1:14" ht="24" x14ac:dyDescent="0.25">
      <c r="A1212" s="35" t="s">
        <v>1803</v>
      </c>
      <c r="B1212" s="35" t="s">
        <v>1804</v>
      </c>
      <c r="C1212" s="10" t="s">
        <v>161</v>
      </c>
      <c r="D1212" s="10" t="s">
        <v>139</v>
      </c>
      <c r="E1212" s="10" t="s">
        <v>535</v>
      </c>
      <c r="F1212" s="10" t="s">
        <v>159</v>
      </c>
      <c r="G1212" s="32" t="str">
        <f t="shared" si="95"/>
        <v>5.48</v>
      </c>
      <c r="H1212" s="32" t="str">
        <f t="shared" si="96"/>
        <v>5.48.69</v>
      </c>
      <c r="I1212" s="32" t="str">
        <f>VLOOKUP(C1212,Hovedkonto!$C$2:$E$11,3,FALSE)</f>
        <v>Sociale opgaver og beskæftigelse</v>
      </c>
      <c r="J1212" s="32" t="str">
        <f>VLOOKUP(G1212,Hovedfunktion!$E$2:$G$93,3,FALSE)</f>
        <v xml:space="preserve">FØRTIDSPENSIONER OG PERSONLIGE TILLÆG </v>
      </c>
      <c r="K1212" s="32" t="str">
        <f>VLOOKUP(H1212,Funktion!$G$2:$J$435,4,FALSE)</f>
        <v>Førtidspension med 35 pct. refusion – tilkendt efter regler gældende f</v>
      </c>
      <c r="L1212" s="32" t="str">
        <f>VLOOKUP(F1212,Dranst!$C$2:$D$10,2,FALSE)</f>
        <v>Anlæg</v>
      </c>
      <c r="M1212" s="10" t="s">
        <v>1136</v>
      </c>
      <c r="N1212" s="3" t="str">
        <f>IF(M1212="001","Anlægstilskud", IF(M1212="010","Køb/salg af jord",  IF(M1212="015","Køb/salg af bygninger", "Uforvent grupperingskode")))</f>
        <v>Anlægstilskud</v>
      </c>
    </row>
    <row r="1213" spans="1:14" ht="24" x14ac:dyDescent="0.25">
      <c r="A1213" s="35" t="s">
        <v>1803</v>
      </c>
      <c r="B1213" s="35" t="s">
        <v>1804</v>
      </c>
      <c r="C1213" s="10" t="s">
        <v>161</v>
      </c>
      <c r="D1213" s="10" t="s">
        <v>139</v>
      </c>
      <c r="E1213" s="10" t="s">
        <v>535</v>
      </c>
      <c r="F1213" s="10" t="s">
        <v>159</v>
      </c>
      <c r="G1213" s="32" t="str">
        <f t="shared" si="95"/>
        <v>5.48</v>
      </c>
      <c r="H1213" s="32" t="str">
        <f t="shared" si="96"/>
        <v>5.48.69</v>
      </c>
      <c r="I1213" s="32" t="str">
        <f>VLOOKUP(C1213,Hovedkonto!$C$2:$E$11,3,FALSE)</f>
        <v>Sociale opgaver og beskæftigelse</v>
      </c>
      <c r="J1213" s="32" t="str">
        <f>VLOOKUP(G1213,Hovedfunktion!$E$2:$G$93,3,FALSE)</f>
        <v xml:space="preserve">FØRTIDSPENSIONER OG PERSONLIGE TILLÆG </v>
      </c>
      <c r="K1213" s="32" t="str">
        <f>VLOOKUP(H1213,Funktion!$G$2:$J$435,4,FALSE)</f>
        <v>Førtidspension med 35 pct. refusion – tilkendt efter regler gældende f</v>
      </c>
      <c r="L1213" s="32" t="str">
        <f>VLOOKUP(F1213,Dranst!$C$2:$D$10,2,FALSE)</f>
        <v>Anlæg</v>
      </c>
      <c r="M1213" s="10" t="s">
        <v>1137</v>
      </c>
      <c r="N1213" s="3" t="str">
        <f>IF(M1213="001","Anlægstilskud", IF(M1213="010","Køb/salg af jord",  IF(M1213="015","Køb/salg af bygninger", "Uforvent grupperingskode")))</f>
        <v>Køb/salg af jord</v>
      </c>
    </row>
    <row r="1214" spans="1:14" ht="24" x14ac:dyDescent="0.25">
      <c r="A1214" s="35" t="s">
        <v>1803</v>
      </c>
      <c r="B1214" s="35" t="s">
        <v>1804</v>
      </c>
      <c r="C1214" s="10" t="s">
        <v>161</v>
      </c>
      <c r="D1214" s="10" t="s">
        <v>139</v>
      </c>
      <c r="E1214" s="10" t="s">
        <v>535</v>
      </c>
      <c r="F1214" s="10" t="s">
        <v>159</v>
      </c>
      <c r="G1214" s="32" t="str">
        <f t="shared" si="95"/>
        <v>5.48</v>
      </c>
      <c r="H1214" s="32" t="str">
        <f t="shared" si="96"/>
        <v>5.48.69</v>
      </c>
      <c r="I1214" s="32" t="str">
        <f>VLOOKUP(C1214,Hovedkonto!$C$2:$E$11,3,FALSE)</f>
        <v>Sociale opgaver og beskæftigelse</v>
      </c>
      <c r="J1214" s="32" t="str">
        <f>VLOOKUP(G1214,Hovedfunktion!$E$2:$G$93,3,FALSE)</f>
        <v xml:space="preserve">FØRTIDSPENSIONER OG PERSONLIGE TILLÆG </v>
      </c>
      <c r="K1214" s="32" t="str">
        <f>VLOOKUP(H1214,Funktion!$G$2:$J$435,4,FALSE)</f>
        <v>Førtidspension med 35 pct. refusion – tilkendt efter regler gældende f</v>
      </c>
      <c r="L1214" s="32" t="str">
        <f>VLOOKUP(F1214,Dranst!$C$2:$D$10,2,FALSE)</f>
        <v>Anlæg</v>
      </c>
      <c r="M1214" s="10" t="s">
        <v>16</v>
      </c>
      <c r="N1214" s="3" t="str">
        <f>IF(M1214="001","Anlægstilskud", IF(M1214="010","Køb/salg af jord",  IF(M1214="015","Køb/salg af bygninger", "Uforvent grupperingskode")))</f>
        <v>Køb/salg af bygninger</v>
      </c>
    </row>
    <row r="1215" spans="1:14" ht="24" x14ac:dyDescent="0.25">
      <c r="A1215" s="35" t="s">
        <v>1803</v>
      </c>
      <c r="B1215" s="35" t="s">
        <v>1804</v>
      </c>
      <c r="C1215" s="10" t="s">
        <v>161</v>
      </c>
      <c r="D1215" s="10" t="s">
        <v>139</v>
      </c>
      <c r="E1215" s="10" t="s">
        <v>497</v>
      </c>
      <c r="F1215" s="10" t="s">
        <v>157</v>
      </c>
      <c r="G1215" s="32" t="str">
        <f t="shared" si="95"/>
        <v>5.48</v>
      </c>
      <c r="H1215" s="32" t="str">
        <f t="shared" si="96"/>
        <v>5.48.70</v>
      </c>
      <c r="I1215" s="32" t="str">
        <f>VLOOKUP(C1215,Hovedkonto!$C$2:$E$11,3,FALSE)</f>
        <v>Sociale opgaver og beskæftigelse</v>
      </c>
      <c r="J1215" s="32" t="str">
        <f>VLOOKUP(G1215,Hovedfunktion!$E$2:$G$93,3,FALSE)</f>
        <v xml:space="preserve">FØRTIDSPENSIONER OG PERSONLIGE TILLÆG </v>
      </c>
      <c r="K1215" s="32" t="str">
        <f>VLOOKUP(H1215,Funktion!$G$2:$J$435,4,FALSE)</f>
        <v>Førtidspension med 35 pct. refusion – tilkendt efter regler gældende f</v>
      </c>
      <c r="L1215" s="32" t="str">
        <f>VLOOKUP(F1215,Dranst!$C$2:$D$10,2,FALSE)</f>
        <v>Drift</v>
      </c>
      <c r="M1215" s="10" t="s">
        <v>1136</v>
      </c>
      <c r="N1215" s="3" t="s">
        <v>1322</v>
      </c>
    </row>
    <row r="1216" spans="1:14" ht="24" x14ac:dyDescent="0.25">
      <c r="A1216" s="35" t="s">
        <v>1803</v>
      </c>
      <c r="B1216" s="35" t="s">
        <v>1804</v>
      </c>
      <c r="C1216" s="10" t="s">
        <v>161</v>
      </c>
      <c r="D1216" s="10" t="s">
        <v>139</v>
      </c>
      <c r="E1216" s="10" t="s">
        <v>497</v>
      </c>
      <c r="F1216" s="10" t="s">
        <v>157</v>
      </c>
      <c r="G1216" s="32" t="str">
        <f t="shared" si="95"/>
        <v>5.48</v>
      </c>
      <c r="H1216" s="32" t="str">
        <f t="shared" si="96"/>
        <v>5.48.70</v>
      </c>
      <c r="I1216" s="32" t="str">
        <f>VLOOKUP(C1216,Hovedkonto!$C$2:$E$11,3,FALSE)</f>
        <v>Sociale opgaver og beskæftigelse</v>
      </c>
      <c r="J1216" s="32" t="str">
        <f>VLOOKUP(G1216,Hovedfunktion!$E$2:$G$93,3,FALSE)</f>
        <v xml:space="preserve">FØRTIDSPENSIONER OG PERSONLIGE TILLÆG </v>
      </c>
      <c r="K1216" s="32" t="str">
        <f>VLOOKUP(H1216,Funktion!$G$2:$J$435,4,FALSE)</f>
        <v>Førtidspension med 35 pct. refusion – tilkendt efter regler gældende f</v>
      </c>
      <c r="L1216" s="32" t="str">
        <f>VLOOKUP(F1216,Dranst!$C$2:$D$10,2,FALSE)</f>
        <v>Drift</v>
      </c>
      <c r="M1216" s="10" t="s">
        <v>1138</v>
      </c>
      <c r="N1216" s="3" t="s">
        <v>1323</v>
      </c>
    </row>
    <row r="1217" spans="1:14" ht="24" x14ac:dyDescent="0.25">
      <c r="A1217" s="35" t="s">
        <v>1803</v>
      </c>
      <c r="B1217" s="35" t="s">
        <v>1804</v>
      </c>
      <c r="C1217" s="10" t="s">
        <v>161</v>
      </c>
      <c r="D1217" s="10" t="s">
        <v>139</v>
      </c>
      <c r="E1217" s="10" t="s">
        <v>497</v>
      </c>
      <c r="F1217" s="10" t="s">
        <v>158</v>
      </c>
      <c r="G1217" s="32" t="str">
        <f t="shared" si="95"/>
        <v>5.48</v>
      </c>
      <c r="H1217" s="32" t="str">
        <f t="shared" si="96"/>
        <v>5.48.70</v>
      </c>
      <c r="I1217" s="32" t="str">
        <f>VLOOKUP(C1217,Hovedkonto!$C$2:$E$11,3,FALSE)</f>
        <v>Sociale opgaver og beskæftigelse</v>
      </c>
      <c r="J1217" s="32" t="str">
        <f>VLOOKUP(G1217,Hovedfunktion!$E$2:$G$93,3,FALSE)</f>
        <v xml:space="preserve">FØRTIDSPENSIONER OG PERSONLIGE TILLÆG </v>
      </c>
      <c r="K1217" s="32" t="str">
        <f>VLOOKUP(H1217,Funktion!$G$2:$J$435,4,FALSE)</f>
        <v>Førtidspension med 35 pct. refusion – tilkendt efter regler gældende f</v>
      </c>
      <c r="L1217" s="32" t="str">
        <f>VLOOKUP(F1217,Dranst!$C$2:$D$10,2,FALSE)</f>
        <v>Statsrefusion</v>
      </c>
      <c r="M1217" s="10" t="s">
        <v>1138</v>
      </c>
      <c r="N1217" s="3" t="s">
        <v>1349</v>
      </c>
    </row>
    <row r="1218" spans="1:14" ht="24" x14ac:dyDescent="0.25">
      <c r="A1218" s="35" t="s">
        <v>1803</v>
      </c>
      <c r="B1218" s="35" t="s">
        <v>1804</v>
      </c>
      <c r="C1218" s="10" t="s">
        <v>161</v>
      </c>
      <c r="D1218" s="10" t="s">
        <v>139</v>
      </c>
      <c r="E1218" s="10" t="s">
        <v>497</v>
      </c>
      <c r="F1218" s="10" t="s">
        <v>158</v>
      </c>
      <c r="G1218" s="32" t="str">
        <f t="shared" si="95"/>
        <v>5.48</v>
      </c>
      <c r="H1218" s="32" t="str">
        <f t="shared" si="96"/>
        <v>5.48.70</v>
      </c>
      <c r="I1218" s="32" t="str">
        <f>VLOOKUP(C1218,Hovedkonto!$C$2:$E$11,3,FALSE)</f>
        <v>Sociale opgaver og beskæftigelse</v>
      </c>
      <c r="J1218" s="32" t="str">
        <f>VLOOKUP(G1218,Hovedfunktion!$E$2:$G$93,3,FALSE)</f>
        <v xml:space="preserve">FØRTIDSPENSIONER OG PERSONLIGE TILLÆG </v>
      </c>
      <c r="K1218" s="32" t="str">
        <f>VLOOKUP(H1218,Funktion!$G$2:$J$435,4,FALSE)</f>
        <v>Førtidspension med 35 pct. refusion – tilkendt efter regler gældende f</v>
      </c>
      <c r="L1218" s="32" t="str">
        <f>VLOOKUP(F1218,Dranst!$C$2:$D$10,2,FALSE)</f>
        <v>Statsrefusion</v>
      </c>
      <c r="M1218" s="10" t="s">
        <v>1139</v>
      </c>
      <c r="N1218" s="3" t="s">
        <v>686</v>
      </c>
    </row>
    <row r="1219" spans="1:14" ht="24" x14ac:dyDescent="0.25">
      <c r="A1219" s="35" t="s">
        <v>1803</v>
      </c>
      <c r="B1219" s="35" t="s">
        <v>1804</v>
      </c>
      <c r="C1219" s="10" t="s">
        <v>161</v>
      </c>
      <c r="D1219" s="10" t="s">
        <v>139</v>
      </c>
      <c r="E1219" s="10" t="s">
        <v>497</v>
      </c>
      <c r="F1219" s="10" t="s">
        <v>159</v>
      </c>
      <c r="G1219" s="32" t="str">
        <f t="shared" si="95"/>
        <v>5.48</v>
      </c>
      <c r="H1219" s="32" t="str">
        <f t="shared" si="96"/>
        <v>5.48.70</v>
      </c>
      <c r="I1219" s="32" t="str">
        <f>VLOOKUP(C1219,Hovedkonto!$C$2:$E$11,3,FALSE)</f>
        <v>Sociale opgaver og beskæftigelse</v>
      </c>
      <c r="J1219" s="32" t="str">
        <f>VLOOKUP(G1219,Hovedfunktion!$E$2:$G$93,3,FALSE)</f>
        <v xml:space="preserve">FØRTIDSPENSIONER OG PERSONLIGE TILLÆG </v>
      </c>
      <c r="K1219" s="32" t="str">
        <f>VLOOKUP(H1219,Funktion!$G$2:$J$435,4,FALSE)</f>
        <v>Førtidspension med 35 pct. refusion – tilkendt efter regler gældende f</v>
      </c>
      <c r="L1219" s="32" t="str">
        <f>VLOOKUP(F1219,Dranst!$C$2:$D$10,2,FALSE)</f>
        <v>Anlæg</v>
      </c>
      <c r="M1219" s="10" t="s">
        <v>1136</v>
      </c>
      <c r="N1219" s="3" t="str">
        <f>IF(M1219="001","Anlægstilskud", IF(M1219="010","Køb/salg af jord",  IF(M1219="015","Køb/salg af bygninger", "Uforvent grupperingskode")))</f>
        <v>Anlægstilskud</v>
      </c>
    </row>
    <row r="1220" spans="1:14" ht="24" x14ac:dyDescent="0.25">
      <c r="A1220" s="35" t="s">
        <v>1803</v>
      </c>
      <c r="B1220" s="35" t="s">
        <v>1804</v>
      </c>
      <c r="C1220" s="10" t="s">
        <v>161</v>
      </c>
      <c r="D1220" s="10" t="s">
        <v>139</v>
      </c>
      <c r="E1220" s="10" t="s">
        <v>497</v>
      </c>
      <c r="F1220" s="10" t="s">
        <v>159</v>
      </c>
      <c r="G1220" s="32" t="str">
        <f t="shared" si="95"/>
        <v>5.48</v>
      </c>
      <c r="H1220" s="32" t="str">
        <f t="shared" si="96"/>
        <v>5.48.70</v>
      </c>
      <c r="I1220" s="32" t="str">
        <f>VLOOKUP(C1220,Hovedkonto!$C$2:$E$11,3,FALSE)</f>
        <v>Sociale opgaver og beskæftigelse</v>
      </c>
      <c r="J1220" s="32" t="str">
        <f>VLOOKUP(G1220,Hovedfunktion!$E$2:$G$93,3,FALSE)</f>
        <v xml:space="preserve">FØRTIDSPENSIONER OG PERSONLIGE TILLÆG </v>
      </c>
      <c r="K1220" s="32" t="str">
        <f>VLOOKUP(H1220,Funktion!$G$2:$J$435,4,FALSE)</f>
        <v>Førtidspension med 35 pct. refusion – tilkendt efter regler gældende f</v>
      </c>
      <c r="L1220" s="32" t="str">
        <f>VLOOKUP(F1220,Dranst!$C$2:$D$10,2,FALSE)</f>
        <v>Anlæg</v>
      </c>
      <c r="M1220" s="10" t="s">
        <v>1137</v>
      </c>
      <c r="N1220" s="3" t="str">
        <f>IF(M1220="001","Anlægstilskud", IF(M1220="010","Køb/salg af jord",  IF(M1220="015","Køb/salg af bygninger", "Uforvent grupperingskode")))</f>
        <v>Køb/salg af jord</v>
      </c>
    </row>
    <row r="1221" spans="1:14" ht="24" x14ac:dyDescent="0.25">
      <c r="A1221" s="35" t="s">
        <v>1803</v>
      </c>
      <c r="B1221" s="35" t="s">
        <v>1804</v>
      </c>
      <c r="C1221" s="10" t="s">
        <v>161</v>
      </c>
      <c r="D1221" s="10" t="s">
        <v>139</v>
      </c>
      <c r="E1221" s="10" t="s">
        <v>497</v>
      </c>
      <c r="F1221" s="10" t="s">
        <v>159</v>
      </c>
      <c r="G1221" s="32" t="str">
        <f t="shared" si="95"/>
        <v>5.48</v>
      </c>
      <c r="H1221" s="32" t="str">
        <f t="shared" si="96"/>
        <v>5.48.70</v>
      </c>
      <c r="I1221" s="32" t="str">
        <f>VLOOKUP(C1221,Hovedkonto!$C$2:$E$11,3,FALSE)</f>
        <v>Sociale opgaver og beskæftigelse</v>
      </c>
      <c r="J1221" s="32" t="str">
        <f>VLOOKUP(G1221,Hovedfunktion!$E$2:$G$93,3,FALSE)</f>
        <v xml:space="preserve">FØRTIDSPENSIONER OG PERSONLIGE TILLÆG </v>
      </c>
      <c r="K1221" s="32" t="str">
        <f>VLOOKUP(H1221,Funktion!$G$2:$J$435,4,FALSE)</f>
        <v>Førtidspension med 35 pct. refusion – tilkendt efter regler gældende f</v>
      </c>
      <c r="L1221" s="32" t="str">
        <f>VLOOKUP(F1221,Dranst!$C$2:$D$10,2,FALSE)</f>
        <v>Anlæg</v>
      </c>
      <c r="M1221" s="10" t="s">
        <v>16</v>
      </c>
      <c r="N1221" s="3" t="str">
        <f>IF(M1221="001","Anlægstilskud", IF(M1221="010","Køb/salg af jord",  IF(M1221="015","Køb/salg af bygninger", "Uforvent grupperingskode")))</f>
        <v>Køb/salg af bygninger</v>
      </c>
    </row>
    <row r="1222" spans="1:14" ht="12" x14ac:dyDescent="0.25">
      <c r="A1222" s="35" t="s">
        <v>1803</v>
      </c>
      <c r="B1222" s="35" t="s">
        <v>1804</v>
      </c>
      <c r="C1222" s="10" t="s">
        <v>161</v>
      </c>
      <c r="D1222" s="10" t="s">
        <v>146</v>
      </c>
      <c r="E1222" s="10" t="s">
        <v>498</v>
      </c>
      <c r="F1222" s="10" t="s">
        <v>157</v>
      </c>
      <c r="G1222" s="32" t="str">
        <f t="shared" si="95"/>
        <v>5.57</v>
      </c>
      <c r="H1222" s="32" t="str">
        <f t="shared" si="96"/>
        <v>5.57.71</v>
      </c>
      <c r="I1222" s="32" t="str">
        <f>VLOOKUP(C1222,Hovedkonto!$C$2:$E$11,3,FALSE)</f>
        <v>Sociale opgaver og beskæftigelse</v>
      </c>
      <c r="J1222" s="32" t="str">
        <f>VLOOKUP(G1222,Hovedfunktion!$E$2:$G$93,3,FALSE)</f>
        <v xml:space="preserve">KONTANTE YDELSER </v>
      </c>
      <c r="K1222" s="32" t="str">
        <f>VLOOKUP(H1222,Funktion!$G$2:$J$435,4,FALSE)</f>
        <v>Sygedagpenge</v>
      </c>
      <c r="L1222" s="32" t="str">
        <f>VLOOKUP(F1222,Dranst!$C$2:$D$10,2,FALSE)</f>
        <v>Drift</v>
      </c>
      <c r="M1222" s="10" t="s">
        <v>1136</v>
      </c>
      <c r="N1222" s="3" t="s">
        <v>1732</v>
      </c>
    </row>
    <row r="1223" spans="1:14" ht="12" x14ac:dyDescent="0.25">
      <c r="A1223" s="35" t="s">
        <v>1803</v>
      </c>
      <c r="B1223" s="35" t="s">
        <v>1804</v>
      </c>
      <c r="C1223" s="10" t="s">
        <v>161</v>
      </c>
      <c r="D1223" s="10" t="s">
        <v>146</v>
      </c>
      <c r="E1223" s="10" t="s">
        <v>498</v>
      </c>
      <c r="F1223" s="10" t="s">
        <v>157</v>
      </c>
      <c r="G1223" s="32" t="str">
        <f t="shared" si="95"/>
        <v>5.57</v>
      </c>
      <c r="H1223" s="32" t="str">
        <f t="shared" si="96"/>
        <v>5.57.71</v>
      </c>
      <c r="I1223" s="32" t="str">
        <f>VLOOKUP(C1223,Hovedkonto!$C$2:$E$11,3,FALSE)</f>
        <v>Sociale opgaver og beskæftigelse</v>
      </c>
      <c r="J1223" s="32" t="str">
        <f>VLOOKUP(G1223,Hovedfunktion!$E$2:$G$93,3,FALSE)</f>
        <v xml:space="preserve">KONTANTE YDELSER </v>
      </c>
      <c r="K1223" s="32" t="str">
        <f>VLOOKUP(H1223,Funktion!$G$2:$J$435,4,FALSE)</f>
        <v>Sygedagpenge</v>
      </c>
      <c r="L1223" s="32" t="str">
        <f>VLOOKUP(F1223,Dranst!$C$2:$D$10,2,FALSE)</f>
        <v>Drift</v>
      </c>
      <c r="M1223" s="10" t="s">
        <v>1138</v>
      </c>
      <c r="N1223" s="3" t="s">
        <v>805</v>
      </c>
    </row>
    <row r="1224" spans="1:14" ht="12" x14ac:dyDescent="0.25">
      <c r="A1224" s="35" t="s">
        <v>1803</v>
      </c>
      <c r="B1224" s="35" t="s">
        <v>1804</v>
      </c>
      <c r="C1224" s="10" t="s">
        <v>161</v>
      </c>
      <c r="D1224" s="10" t="s">
        <v>146</v>
      </c>
      <c r="E1224" s="10" t="s">
        <v>498</v>
      </c>
      <c r="F1224" s="10" t="s">
        <v>157</v>
      </c>
      <c r="G1224" s="32" t="str">
        <f t="shared" si="95"/>
        <v>5.57</v>
      </c>
      <c r="H1224" s="32" t="str">
        <f t="shared" si="96"/>
        <v>5.57.71</v>
      </c>
      <c r="I1224" s="32" t="str">
        <f>VLOOKUP(C1224,Hovedkonto!$C$2:$E$11,3,FALSE)</f>
        <v>Sociale opgaver og beskæftigelse</v>
      </c>
      <c r="J1224" s="32" t="str">
        <f>VLOOKUP(G1224,Hovedfunktion!$E$2:$G$93,3,FALSE)</f>
        <v xml:space="preserve">KONTANTE YDELSER </v>
      </c>
      <c r="K1224" s="32" t="str">
        <f>VLOOKUP(H1224,Funktion!$G$2:$J$435,4,FALSE)</f>
        <v>Sygedagpenge</v>
      </c>
      <c r="L1224" s="32" t="str">
        <f>VLOOKUP(F1224,Dranst!$C$2:$D$10,2,FALSE)</f>
        <v>Drift</v>
      </c>
      <c r="M1224" s="10" t="s">
        <v>1139</v>
      </c>
      <c r="N1224" s="3" t="s">
        <v>1733</v>
      </c>
    </row>
    <row r="1225" spans="1:14" ht="24" x14ac:dyDescent="0.25">
      <c r="A1225" s="35" t="s">
        <v>1803</v>
      </c>
      <c r="B1225" s="35" t="s">
        <v>1804</v>
      </c>
      <c r="C1225" s="10" t="s">
        <v>161</v>
      </c>
      <c r="D1225" s="10" t="s">
        <v>146</v>
      </c>
      <c r="E1225" s="10" t="s">
        <v>498</v>
      </c>
      <c r="F1225" s="10" t="s">
        <v>157</v>
      </c>
      <c r="G1225" s="32" t="str">
        <f t="shared" si="95"/>
        <v>5.57</v>
      </c>
      <c r="H1225" s="32" t="str">
        <f t="shared" si="96"/>
        <v>5.57.71</v>
      </c>
      <c r="I1225" s="32" t="str">
        <f>VLOOKUP(C1225,Hovedkonto!$C$2:$E$11,3,FALSE)</f>
        <v>Sociale opgaver og beskæftigelse</v>
      </c>
      <c r="J1225" s="32" t="str">
        <f>VLOOKUP(G1225,Hovedfunktion!$E$2:$G$93,3,FALSE)</f>
        <v xml:space="preserve">KONTANTE YDELSER </v>
      </c>
      <c r="K1225" s="32" t="str">
        <f>VLOOKUP(H1225,Funktion!$G$2:$J$435,4,FALSE)</f>
        <v>Sygedagpenge</v>
      </c>
      <c r="L1225" s="32" t="str">
        <f>VLOOKUP(F1225,Dranst!$C$2:$D$10,2,FALSE)</f>
        <v>Drift</v>
      </c>
      <c r="M1225" s="10" t="s">
        <v>1142</v>
      </c>
      <c r="N1225" s="3" t="s">
        <v>1317</v>
      </c>
    </row>
    <row r="1226" spans="1:14" ht="12" x14ac:dyDescent="0.25">
      <c r="A1226" s="35" t="s">
        <v>1803</v>
      </c>
      <c r="B1226" s="35" t="s">
        <v>1804</v>
      </c>
      <c r="C1226" s="10" t="s">
        <v>161</v>
      </c>
      <c r="D1226" s="10" t="s">
        <v>146</v>
      </c>
      <c r="E1226" s="10" t="s">
        <v>498</v>
      </c>
      <c r="F1226" s="10" t="s">
        <v>157</v>
      </c>
      <c r="G1226" s="32" t="str">
        <f t="shared" si="95"/>
        <v>5.57</v>
      </c>
      <c r="H1226" s="32" t="str">
        <f t="shared" si="96"/>
        <v>5.57.71</v>
      </c>
      <c r="I1226" s="32" t="str">
        <f>VLOOKUP(C1226,Hovedkonto!$C$2:$E$11,3,FALSE)</f>
        <v>Sociale opgaver og beskæftigelse</v>
      </c>
      <c r="J1226" s="32" t="str">
        <f>VLOOKUP(G1226,Hovedfunktion!$E$2:$G$93,3,FALSE)</f>
        <v xml:space="preserve">KONTANTE YDELSER </v>
      </c>
      <c r="K1226" s="32" t="str">
        <f>VLOOKUP(H1226,Funktion!$G$2:$J$435,4,FALSE)</f>
        <v>Sygedagpenge</v>
      </c>
      <c r="L1226" s="32" t="str">
        <f>VLOOKUP(F1226,Dranst!$C$2:$D$10,2,FALSE)</f>
        <v>Drift</v>
      </c>
      <c r="M1226" s="10" t="s">
        <v>1144</v>
      </c>
      <c r="N1226" s="3" t="s">
        <v>1734</v>
      </c>
    </row>
    <row r="1227" spans="1:14" ht="12" x14ac:dyDescent="0.25">
      <c r="A1227" s="35" t="s">
        <v>1803</v>
      </c>
      <c r="B1227" s="35" t="s">
        <v>1804</v>
      </c>
      <c r="C1227" s="10" t="s">
        <v>161</v>
      </c>
      <c r="D1227" s="10" t="s">
        <v>146</v>
      </c>
      <c r="E1227" s="10" t="s">
        <v>498</v>
      </c>
      <c r="F1227" s="10" t="s">
        <v>157</v>
      </c>
      <c r="G1227" s="32" t="str">
        <f t="shared" si="95"/>
        <v>5.57</v>
      </c>
      <c r="H1227" s="32" t="str">
        <f t="shared" si="96"/>
        <v>5.57.71</v>
      </c>
      <c r="I1227" s="32" t="str">
        <f>VLOOKUP(C1227,Hovedkonto!$C$2:$E$11,3,FALSE)</f>
        <v>Sociale opgaver og beskæftigelse</v>
      </c>
      <c r="J1227" s="32" t="str">
        <f>VLOOKUP(G1227,Hovedfunktion!$E$2:$G$93,3,FALSE)</f>
        <v xml:space="preserve">KONTANTE YDELSER </v>
      </c>
      <c r="K1227" s="32" t="str">
        <f>VLOOKUP(H1227,Funktion!$G$2:$J$435,4,FALSE)</f>
        <v>Sygedagpenge</v>
      </c>
      <c r="L1227" s="32" t="str">
        <f>VLOOKUP(F1227,Dranst!$C$2:$D$10,2,FALSE)</f>
        <v>Drift</v>
      </c>
      <c r="M1227" s="10" t="s">
        <v>1145</v>
      </c>
      <c r="N1227" s="3" t="s">
        <v>1735</v>
      </c>
    </row>
    <row r="1228" spans="1:14" ht="12" x14ac:dyDescent="0.25">
      <c r="A1228" s="35" t="s">
        <v>1803</v>
      </c>
      <c r="B1228" s="35" t="s">
        <v>1804</v>
      </c>
      <c r="C1228" s="10" t="s">
        <v>161</v>
      </c>
      <c r="D1228" s="10" t="s">
        <v>146</v>
      </c>
      <c r="E1228" s="10" t="s">
        <v>498</v>
      </c>
      <c r="F1228" s="10" t="s">
        <v>157</v>
      </c>
      <c r="G1228" s="32" t="str">
        <f t="shared" si="95"/>
        <v>5.57</v>
      </c>
      <c r="H1228" s="32" t="str">
        <f t="shared" si="96"/>
        <v>5.57.71</v>
      </c>
      <c r="I1228" s="32" t="str">
        <f>VLOOKUP(C1228,Hovedkonto!$C$2:$E$11,3,FALSE)</f>
        <v>Sociale opgaver og beskæftigelse</v>
      </c>
      <c r="J1228" s="32" t="str">
        <f>VLOOKUP(G1228,Hovedfunktion!$E$2:$G$93,3,FALSE)</f>
        <v xml:space="preserve">KONTANTE YDELSER </v>
      </c>
      <c r="K1228" s="32" t="str">
        <f>VLOOKUP(H1228,Funktion!$G$2:$J$435,4,FALSE)</f>
        <v>Sygedagpenge</v>
      </c>
      <c r="L1228" s="32" t="str">
        <f>VLOOKUP(F1228,Dranst!$C$2:$D$10,2,FALSE)</f>
        <v>Drift</v>
      </c>
      <c r="M1228" s="10" t="s">
        <v>1146</v>
      </c>
      <c r="N1228" s="3" t="s">
        <v>806</v>
      </c>
    </row>
    <row r="1229" spans="1:14" ht="12" x14ac:dyDescent="0.25">
      <c r="A1229" s="35" t="s">
        <v>1803</v>
      </c>
      <c r="B1229" s="35" t="s">
        <v>1804</v>
      </c>
      <c r="C1229" s="10" t="s">
        <v>161</v>
      </c>
      <c r="D1229" s="10" t="s">
        <v>146</v>
      </c>
      <c r="E1229" s="10" t="s">
        <v>498</v>
      </c>
      <c r="F1229" s="10" t="s">
        <v>157</v>
      </c>
      <c r="G1229" s="32" t="str">
        <f t="shared" si="95"/>
        <v>5.57</v>
      </c>
      <c r="H1229" s="32" t="str">
        <f t="shared" si="96"/>
        <v>5.57.71</v>
      </c>
      <c r="I1229" s="32" t="str">
        <f>VLOOKUP(C1229,Hovedkonto!$C$2:$E$11,3,FALSE)</f>
        <v>Sociale opgaver og beskæftigelse</v>
      </c>
      <c r="J1229" s="32" t="str">
        <f>VLOOKUP(G1229,Hovedfunktion!$E$2:$G$93,3,FALSE)</f>
        <v xml:space="preserve">KONTANTE YDELSER </v>
      </c>
      <c r="K1229" s="32" t="str">
        <f>VLOOKUP(H1229,Funktion!$G$2:$J$435,4,FALSE)</f>
        <v>Sygedagpenge</v>
      </c>
      <c r="L1229" s="32" t="str">
        <f>VLOOKUP(F1229,Dranst!$C$2:$D$10,2,FALSE)</f>
        <v>Drift</v>
      </c>
      <c r="M1229" s="10" t="s">
        <v>1147</v>
      </c>
      <c r="N1229" s="3" t="s">
        <v>1736</v>
      </c>
    </row>
    <row r="1230" spans="1:14" ht="24" x14ac:dyDescent="0.25">
      <c r="A1230" s="35" t="s">
        <v>1803</v>
      </c>
      <c r="B1230" s="35" t="s">
        <v>1804</v>
      </c>
      <c r="C1230" s="10" t="s">
        <v>161</v>
      </c>
      <c r="D1230" s="10" t="s">
        <v>146</v>
      </c>
      <c r="E1230" s="10" t="s">
        <v>498</v>
      </c>
      <c r="F1230" s="10" t="s">
        <v>157</v>
      </c>
      <c r="G1230" s="32" t="str">
        <f t="shared" si="95"/>
        <v>5.57</v>
      </c>
      <c r="H1230" s="32" t="str">
        <f t="shared" si="96"/>
        <v>5.57.71</v>
      </c>
      <c r="I1230" s="32" t="str">
        <f>VLOOKUP(C1230,Hovedkonto!$C$2:$E$11,3,FALSE)</f>
        <v>Sociale opgaver og beskæftigelse</v>
      </c>
      <c r="J1230" s="32" t="str">
        <f>VLOOKUP(G1230,Hovedfunktion!$E$2:$G$93,3,FALSE)</f>
        <v xml:space="preserve">KONTANTE YDELSER </v>
      </c>
      <c r="K1230" s="32" t="str">
        <f>VLOOKUP(H1230,Funktion!$G$2:$J$435,4,FALSE)</f>
        <v>Sygedagpenge</v>
      </c>
      <c r="L1230" s="32" t="str">
        <f>VLOOKUP(F1230,Dranst!$C$2:$D$10,2,FALSE)</f>
        <v>Drift</v>
      </c>
      <c r="M1230" s="10" t="s">
        <v>1148</v>
      </c>
      <c r="N1230" s="3" t="s">
        <v>1310</v>
      </c>
    </row>
    <row r="1231" spans="1:14" ht="12" x14ac:dyDescent="0.25">
      <c r="A1231" s="35" t="s">
        <v>1803</v>
      </c>
      <c r="B1231" s="35" t="s">
        <v>1804</v>
      </c>
      <c r="C1231" s="10" t="s">
        <v>161</v>
      </c>
      <c r="D1231" s="10" t="s">
        <v>146</v>
      </c>
      <c r="E1231" s="10" t="s">
        <v>498</v>
      </c>
      <c r="F1231" s="10" t="s">
        <v>157</v>
      </c>
      <c r="G1231" s="32" t="str">
        <f t="shared" si="95"/>
        <v>5.57</v>
      </c>
      <c r="H1231" s="32" t="str">
        <f t="shared" si="96"/>
        <v>5.57.71</v>
      </c>
      <c r="I1231" s="32" t="str">
        <f>VLOOKUP(C1231,Hovedkonto!$C$2:$E$11,3,FALSE)</f>
        <v>Sociale opgaver og beskæftigelse</v>
      </c>
      <c r="J1231" s="32" t="str">
        <f>VLOOKUP(G1231,Hovedfunktion!$E$2:$G$93,3,FALSE)</f>
        <v xml:space="preserve">KONTANTE YDELSER </v>
      </c>
      <c r="K1231" s="32" t="str">
        <f>VLOOKUP(H1231,Funktion!$G$2:$J$435,4,FALSE)</f>
        <v>Sygedagpenge</v>
      </c>
      <c r="L1231" s="32" t="str">
        <f>VLOOKUP(F1231,Dranst!$C$2:$D$10,2,FALSE)</f>
        <v>Drift</v>
      </c>
      <c r="M1231" s="10" t="s">
        <v>1137</v>
      </c>
      <c r="N1231" s="3" t="s">
        <v>808</v>
      </c>
    </row>
    <row r="1232" spans="1:14" ht="12" x14ac:dyDescent="0.25">
      <c r="A1232" s="35" t="s">
        <v>1803</v>
      </c>
      <c r="B1232" s="35" t="s">
        <v>1804</v>
      </c>
      <c r="C1232" s="10" t="s">
        <v>161</v>
      </c>
      <c r="D1232" s="10" t="s">
        <v>146</v>
      </c>
      <c r="E1232" s="10" t="s">
        <v>498</v>
      </c>
      <c r="F1232" s="10" t="s">
        <v>157</v>
      </c>
      <c r="G1232" s="32" t="str">
        <f t="shared" si="95"/>
        <v>5.57</v>
      </c>
      <c r="H1232" s="32" t="str">
        <f t="shared" si="96"/>
        <v>5.57.71</v>
      </c>
      <c r="I1232" s="32" t="str">
        <f>VLOOKUP(C1232,Hovedkonto!$C$2:$E$11,3,FALSE)</f>
        <v>Sociale opgaver og beskæftigelse</v>
      </c>
      <c r="J1232" s="32" t="str">
        <f>VLOOKUP(G1232,Hovedfunktion!$E$2:$G$93,3,FALSE)</f>
        <v xml:space="preserve">KONTANTE YDELSER </v>
      </c>
      <c r="K1232" s="32" t="str">
        <f>VLOOKUP(H1232,Funktion!$G$2:$J$435,4,FALSE)</f>
        <v>Sygedagpenge</v>
      </c>
      <c r="L1232" s="32" t="str">
        <f>VLOOKUP(F1232,Dranst!$C$2:$D$10,2,FALSE)</f>
        <v>Drift</v>
      </c>
      <c r="M1232" s="10" t="s">
        <v>1149</v>
      </c>
      <c r="N1232" s="3" t="s">
        <v>809</v>
      </c>
    </row>
    <row r="1233" spans="1:14" ht="24" x14ac:dyDescent="0.25">
      <c r="A1233" s="35" t="s">
        <v>1803</v>
      </c>
      <c r="B1233" s="35" t="s">
        <v>1804</v>
      </c>
      <c r="C1233" s="10" t="s">
        <v>161</v>
      </c>
      <c r="D1233" s="10" t="s">
        <v>146</v>
      </c>
      <c r="E1233" s="10" t="s">
        <v>498</v>
      </c>
      <c r="F1233" s="10" t="s">
        <v>157</v>
      </c>
      <c r="G1233" s="32" t="str">
        <f t="shared" si="95"/>
        <v>5.57</v>
      </c>
      <c r="H1233" s="32" t="str">
        <f t="shared" si="96"/>
        <v>5.57.71</v>
      </c>
      <c r="I1233" s="32" t="str">
        <f>VLOOKUP(C1233,Hovedkonto!$C$2:$E$11,3,FALSE)</f>
        <v>Sociale opgaver og beskæftigelse</v>
      </c>
      <c r="J1233" s="32" t="str">
        <f>VLOOKUP(G1233,Hovedfunktion!$E$2:$G$93,3,FALSE)</f>
        <v xml:space="preserve">KONTANTE YDELSER </v>
      </c>
      <c r="K1233" s="32" t="str">
        <f>VLOOKUP(H1233,Funktion!$G$2:$J$435,4,FALSE)</f>
        <v>Sygedagpenge</v>
      </c>
      <c r="L1233" s="32" t="str">
        <f>VLOOKUP(F1233,Dranst!$C$2:$D$10,2,FALSE)</f>
        <v>Drift</v>
      </c>
      <c r="M1233" s="10" t="s">
        <v>1150</v>
      </c>
      <c r="N1233" s="3" t="s">
        <v>1311</v>
      </c>
    </row>
    <row r="1234" spans="1:14" ht="12" x14ac:dyDescent="0.25">
      <c r="A1234" s="35" t="s">
        <v>1803</v>
      </c>
      <c r="B1234" s="35" t="s">
        <v>1804</v>
      </c>
      <c r="C1234" s="10" t="s">
        <v>161</v>
      </c>
      <c r="D1234" s="10" t="s">
        <v>146</v>
      </c>
      <c r="E1234" s="10" t="s">
        <v>498</v>
      </c>
      <c r="F1234" s="10" t="s">
        <v>157</v>
      </c>
      <c r="G1234" s="32" t="str">
        <f t="shared" si="95"/>
        <v>5.57</v>
      </c>
      <c r="H1234" s="32" t="str">
        <f t="shared" si="96"/>
        <v>5.57.71</v>
      </c>
      <c r="I1234" s="32" t="str">
        <f>VLOOKUP(C1234,Hovedkonto!$C$2:$E$11,3,FALSE)</f>
        <v>Sociale opgaver og beskæftigelse</v>
      </c>
      <c r="J1234" s="32" t="str">
        <f>VLOOKUP(G1234,Hovedfunktion!$E$2:$G$93,3,FALSE)</f>
        <v xml:space="preserve">KONTANTE YDELSER </v>
      </c>
      <c r="K1234" s="32" t="str">
        <f>VLOOKUP(H1234,Funktion!$G$2:$J$435,4,FALSE)</f>
        <v>Sygedagpenge</v>
      </c>
      <c r="L1234" s="32" t="str">
        <f>VLOOKUP(F1234,Dranst!$C$2:$D$10,2,FALSE)</f>
        <v>Drift</v>
      </c>
      <c r="M1234" s="10" t="s">
        <v>1151</v>
      </c>
      <c r="N1234" s="3" t="s">
        <v>1561</v>
      </c>
    </row>
    <row r="1235" spans="1:14" ht="12" x14ac:dyDescent="0.25">
      <c r="A1235" s="35" t="s">
        <v>1803</v>
      </c>
      <c r="B1235" s="35" t="s">
        <v>1804</v>
      </c>
      <c r="C1235" s="10" t="s">
        <v>161</v>
      </c>
      <c r="D1235" s="10" t="s">
        <v>146</v>
      </c>
      <c r="E1235" s="10" t="s">
        <v>498</v>
      </c>
      <c r="F1235" s="10" t="s">
        <v>157</v>
      </c>
      <c r="G1235" s="32" t="str">
        <f t="shared" si="95"/>
        <v>5.57</v>
      </c>
      <c r="H1235" s="32" t="str">
        <f t="shared" si="96"/>
        <v>5.57.71</v>
      </c>
      <c r="I1235" s="32" t="str">
        <f>VLOOKUP(C1235,Hovedkonto!$C$2:$E$11,3,FALSE)</f>
        <v>Sociale opgaver og beskæftigelse</v>
      </c>
      <c r="J1235" s="32" t="str">
        <f>VLOOKUP(G1235,Hovedfunktion!$E$2:$G$93,3,FALSE)</f>
        <v xml:space="preserve">KONTANTE YDELSER </v>
      </c>
      <c r="K1235" s="32" t="str">
        <f>VLOOKUP(H1235,Funktion!$G$2:$J$435,4,FALSE)</f>
        <v>Sygedagpenge</v>
      </c>
      <c r="L1235" s="32" t="str">
        <f>VLOOKUP(F1235,Dranst!$C$2:$D$10,2,FALSE)</f>
        <v>Drift</v>
      </c>
      <c r="M1235" s="10" t="s">
        <v>1152</v>
      </c>
      <c r="N1235" s="3" t="s">
        <v>1562</v>
      </c>
    </row>
    <row r="1236" spans="1:14" ht="12" x14ac:dyDescent="0.25">
      <c r="A1236" s="35" t="s">
        <v>1803</v>
      </c>
      <c r="B1236" s="35" t="s">
        <v>1804</v>
      </c>
      <c r="C1236" s="10" t="s">
        <v>161</v>
      </c>
      <c r="D1236" s="10" t="s">
        <v>146</v>
      </c>
      <c r="E1236" s="10" t="s">
        <v>498</v>
      </c>
      <c r="F1236" s="10" t="s">
        <v>157</v>
      </c>
      <c r="G1236" s="32" t="str">
        <f t="shared" si="95"/>
        <v>5.57</v>
      </c>
      <c r="H1236" s="32" t="str">
        <f t="shared" si="96"/>
        <v>5.57.71</v>
      </c>
      <c r="I1236" s="32" t="str">
        <f>VLOOKUP(C1236,Hovedkonto!$C$2:$E$11,3,FALSE)</f>
        <v>Sociale opgaver og beskæftigelse</v>
      </c>
      <c r="J1236" s="32" t="str">
        <f>VLOOKUP(G1236,Hovedfunktion!$E$2:$G$93,3,FALSE)</f>
        <v xml:space="preserve">KONTANTE YDELSER </v>
      </c>
      <c r="K1236" s="32" t="str">
        <f>VLOOKUP(H1236,Funktion!$G$2:$J$435,4,FALSE)</f>
        <v>Sygedagpenge</v>
      </c>
      <c r="L1236" s="32" t="str">
        <f>VLOOKUP(F1236,Dranst!$C$2:$D$10,2,FALSE)</f>
        <v>Drift</v>
      </c>
      <c r="M1236" s="10" t="s">
        <v>1160</v>
      </c>
      <c r="N1236" s="3" t="s">
        <v>810</v>
      </c>
    </row>
    <row r="1237" spans="1:14" ht="12" x14ac:dyDescent="0.25">
      <c r="A1237" s="35" t="s">
        <v>1803</v>
      </c>
      <c r="B1237" s="35" t="s">
        <v>1804</v>
      </c>
      <c r="C1237" s="10" t="s">
        <v>161</v>
      </c>
      <c r="D1237" s="10" t="s">
        <v>146</v>
      </c>
      <c r="E1237" s="10" t="s">
        <v>498</v>
      </c>
      <c r="F1237" s="10" t="s">
        <v>157</v>
      </c>
      <c r="G1237" s="32" t="str">
        <f t="shared" si="95"/>
        <v>5.57</v>
      </c>
      <c r="H1237" s="32" t="str">
        <f t="shared" si="96"/>
        <v>5.57.71</v>
      </c>
      <c r="I1237" s="32" t="str">
        <f>VLOOKUP(C1237,Hovedkonto!$C$2:$E$11,3,FALSE)</f>
        <v>Sociale opgaver og beskæftigelse</v>
      </c>
      <c r="J1237" s="32" t="str">
        <f>VLOOKUP(G1237,Hovedfunktion!$E$2:$G$93,3,FALSE)</f>
        <v xml:space="preserve">KONTANTE YDELSER </v>
      </c>
      <c r="K1237" s="32" t="str">
        <f>VLOOKUP(H1237,Funktion!$G$2:$J$435,4,FALSE)</f>
        <v>Sygedagpenge</v>
      </c>
      <c r="L1237" s="32" t="str">
        <f>VLOOKUP(F1237,Dranst!$C$2:$D$10,2,FALSE)</f>
        <v>Drift</v>
      </c>
      <c r="M1237" s="10" t="s">
        <v>1154</v>
      </c>
      <c r="N1237" s="3" t="s">
        <v>811</v>
      </c>
    </row>
    <row r="1238" spans="1:14" ht="12" x14ac:dyDescent="0.25">
      <c r="A1238" s="35" t="s">
        <v>1803</v>
      </c>
      <c r="B1238" s="35" t="s">
        <v>1804</v>
      </c>
      <c r="C1238" s="10" t="s">
        <v>161</v>
      </c>
      <c r="D1238" s="10" t="s">
        <v>146</v>
      </c>
      <c r="E1238" s="10" t="s">
        <v>498</v>
      </c>
      <c r="F1238" s="10" t="s">
        <v>157</v>
      </c>
      <c r="G1238" s="32" t="str">
        <f t="shared" si="95"/>
        <v>5.57</v>
      </c>
      <c r="H1238" s="32" t="str">
        <f t="shared" si="96"/>
        <v>5.57.71</v>
      </c>
      <c r="I1238" s="32" t="str">
        <f>VLOOKUP(C1238,Hovedkonto!$C$2:$E$11,3,FALSE)</f>
        <v>Sociale opgaver og beskæftigelse</v>
      </c>
      <c r="J1238" s="32" t="str">
        <f>VLOOKUP(G1238,Hovedfunktion!$E$2:$G$93,3,FALSE)</f>
        <v xml:space="preserve">KONTANTE YDELSER </v>
      </c>
      <c r="K1238" s="32" t="str">
        <f>VLOOKUP(H1238,Funktion!$G$2:$J$435,4,FALSE)</f>
        <v>Sygedagpenge</v>
      </c>
      <c r="L1238" s="32" t="str">
        <f>VLOOKUP(F1238,Dranst!$C$2:$D$10,2,FALSE)</f>
        <v>Drift</v>
      </c>
      <c r="M1238" s="10" t="s">
        <v>1140</v>
      </c>
      <c r="N1238" s="3" t="s">
        <v>812</v>
      </c>
    </row>
    <row r="1239" spans="1:14" ht="24" x14ac:dyDescent="0.25">
      <c r="A1239" s="35" t="s">
        <v>1803</v>
      </c>
      <c r="B1239" s="35" t="s">
        <v>1804</v>
      </c>
      <c r="C1239" s="10" t="s">
        <v>161</v>
      </c>
      <c r="D1239" s="10" t="s">
        <v>146</v>
      </c>
      <c r="E1239" s="10" t="s">
        <v>498</v>
      </c>
      <c r="F1239" s="10" t="s">
        <v>157</v>
      </c>
      <c r="G1239" s="32" t="str">
        <f t="shared" si="95"/>
        <v>5.57</v>
      </c>
      <c r="H1239" s="32" t="str">
        <f t="shared" si="96"/>
        <v>5.57.71</v>
      </c>
      <c r="I1239" s="32" t="str">
        <f>VLOOKUP(C1239,Hovedkonto!$C$2:$E$11,3,FALSE)</f>
        <v>Sociale opgaver og beskæftigelse</v>
      </c>
      <c r="J1239" s="32" t="str">
        <f>VLOOKUP(G1239,Hovedfunktion!$E$2:$G$93,3,FALSE)</f>
        <v xml:space="preserve">KONTANTE YDELSER </v>
      </c>
      <c r="K1239" s="32" t="str">
        <f>VLOOKUP(H1239,Funktion!$G$2:$J$435,4,FALSE)</f>
        <v>Sygedagpenge</v>
      </c>
      <c r="L1239" s="32" t="str">
        <f>VLOOKUP(F1239,Dranst!$C$2:$D$10,2,FALSE)</f>
        <v>Drift</v>
      </c>
      <c r="M1239" s="10" t="s">
        <v>1141</v>
      </c>
      <c r="N1239" s="3" t="s">
        <v>813</v>
      </c>
    </row>
    <row r="1240" spans="1:14" ht="12" x14ac:dyDescent="0.25">
      <c r="A1240" s="35" t="s">
        <v>1803</v>
      </c>
      <c r="B1240" s="35" t="s">
        <v>1804</v>
      </c>
      <c r="C1240" s="10" t="s">
        <v>161</v>
      </c>
      <c r="D1240" s="10" t="s">
        <v>146</v>
      </c>
      <c r="E1240" s="10" t="s">
        <v>498</v>
      </c>
      <c r="F1240" s="10" t="s">
        <v>158</v>
      </c>
      <c r="G1240" s="32" t="str">
        <f t="shared" si="95"/>
        <v>5.57</v>
      </c>
      <c r="H1240" s="32" t="str">
        <f t="shared" si="96"/>
        <v>5.57.71</v>
      </c>
      <c r="I1240" s="32" t="str">
        <f>VLOOKUP(C1240,Hovedkonto!$C$2:$E$11,3,FALSE)</f>
        <v>Sociale opgaver og beskæftigelse</v>
      </c>
      <c r="J1240" s="32" t="str">
        <f>VLOOKUP(G1240,Hovedfunktion!$E$2:$G$93,3,FALSE)</f>
        <v xml:space="preserve">KONTANTE YDELSER </v>
      </c>
      <c r="K1240" s="32" t="str">
        <f>VLOOKUP(H1240,Funktion!$G$2:$J$435,4,FALSE)</f>
        <v>Sygedagpenge</v>
      </c>
      <c r="L1240" s="32" t="str">
        <f>VLOOKUP(F1240,Dranst!$C$2:$D$10,2,FALSE)</f>
        <v>Statsrefusion</v>
      </c>
      <c r="M1240" s="10" t="s">
        <v>1138</v>
      </c>
      <c r="N1240" s="3" t="s">
        <v>1737</v>
      </c>
    </row>
    <row r="1241" spans="1:14" ht="12" x14ac:dyDescent="0.25">
      <c r="A1241" s="35" t="s">
        <v>1803</v>
      </c>
      <c r="B1241" s="35" t="s">
        <v>1804</v>
      </c>
      <c r="C1241" s="10" t="s">
        <v>161</v>
      </c>
      <c r="D1241" s="10" t="s">
        <v>146</v>
      </c>
      <c r="E1241" s="10" t="s">
        <v>498</v>
      </c>
      <c r="F1241" s="10" t="s">
        <v>158</v>
      </c>
      <c r="G1241" s="32" t="str">
        <f t="shared" si="95"/>
        <v>5.57</v>
      </c>
      <c r="H1241" s="32" t="str">
        <f t="shared" si="96"/>
        <v>5.57.71</v>
      </c>
      <c r="I1241" s="32" t="str">
        <f>VLOOKUP(C1241,Hovedkonto!$C$2:$E$11,3,FALSE)</f>
        <v>Sociale opgaver og beskæftigelse</v>
      </c>
      <c r="J1241" s="32" t="str">
        <f>VLOOKUP(G1241,Hovedfunktion!$E$2:$G$93,3,FALSE)</f>
        <v xml:space="preserve">KONTANTE YDELSER </v>
      </c>
      <c r="K1241" s="32" t="str">
        <f>VLOOKUP(H1241,Funktion!$G$2:$J$435,4,FALSE)</f>
        <v>Sygedagpenge</v>
      </c>
      <c r="L1241" s="32" t="str">
        <f>VLOOKUP(F1241,Dranst!$C$2:$D$10,2,FALSE)</f>
        <v>Statsrefusion</v>
      </c>
      <c r="M1241" s="10" t="s">
        <v>1139</v>
      </c>
      <c r="N1241" s="3" t="s">
        <v>686</v>
      </c>
    </row>
    <row r="1242" spans="1:14" ht="12" x14ac:dyDescent="0.25">
      <c r="A1242" s="35" t="s">
        <v>1803</v>
      </c>
      <c r="B1242" s="35" t="s">
        <v>1804</v>
      </c>
      <c r="C1242" s="10" t="s">
        <v>161</v>
      </c>
      <c r="D1242" s="10" t="s">
        <v>146</v>
      </c>
      <c r="E1242" s="10" t="s">
        <v>498</v>
      </c>
      <c r="F1242" s="10" t="s">
        <v>158</v>
      </c>
      <c r="G1242" s="32" t="str">
        <f t="shared" si="95"/>
        <v>5.57</v>
      </c>
      <c r="H1242" s="32" t="str">
        <f t="shared" si="96"/>
        <v>5.57.71</v>
      </c>
      <c r="I1242" s="32" t="str">
        <f>VLOOKUP(C1242,Hovedkonto!$C$2:$E$11,3,FALSE)</f>
        <v>Sociale opgaver og beskæftigelse</v>
      </c>
      <c r="J1242" s="32" t="str">
        <f>VLOOKUP(G1242,Hovedfunktion!$E$2:$G$93,3,FALSE)</f>
        <v xml:space="preserve">KONTANTE YDELSER </v>
      </c>
      <c r="K1242" s="32" t="str">
        <f>VLOOKUP(H1242,Funktion!$G$2:$J$435,4,FALSE)</f>
        <v>Sygedagpenge</v>
      </c>
      <c r="L1242" s="32" t="str">
        <f>VLOOKUP(F1242,Dranst!$C$2:$D$10,2,FALSE)</f>
        <v>Statsrefusion</v>
      </c>
      <c r="M1242" s="10" t="s">
        <v>1142</v>
      </c>
      <c r="N1242" s="3" t="s">
        <v>814</v>
      </c>
    </row>
    <row r="1243" spans="1:14" ht="12" x14ac:dyDescent="0.25">
      <c r="A1243" s="35" t="s">
        <v>1803</v>
      </c>
      <c r="B1243" s="35" t="s">
        <v>1804</v>
      </c>
      <c r="C1243" s="10" t="s">
        <v>161</v>
      </c>
      <c r="D1243" s="10" t="s">
        <v>146</v>
      </c>
      <c r="E1243" s="10" t="s">
        <v>498</v>
      </c>
      <c r="F1243" s="10" t="s">
        <v>158</v>
      </c>
      <c r="G1243" s="32" t="str">
        <f t="shared" si="95"/>
        <v>5.57</v>
      </c>
      <c r="H1243" s="32" t="str">
        <f t="shared" si="96"/>
        <v>5.57.71</v>
      </c>
      <c r="I1243" s="32" t="str">
        <f>VLOOKUP(C1243,Hovedkonto!$C$2:$E$11,3,FALSE)</f>
        <v>Sociale opgaver og beskæftigelse</v>
      </c>
      <c r="J1243" s="32" t="str">
        <f>VLOOKUP(G1243,Hovedfunktion!$E$2:$G$93,3,FALSE)</f>
        <v xml:space="preserve">KONTANTE YDELSER </v>
      </c>
      <c r="K1243" s="32" t="str">
        <f>VLOOKUP(H1243,Funktion!$G$2:$J$435,4,FALSE)</f>
        <v>Sygedagpenge</v>
      </c>
      <c r="L1243" s="32" t="str">
        <f>VLOOKUP(F1243,Dranst!$C$2:$D$10,2,FALSE)</f>
        <v>Statsrefusion</v>
      </c>
      <c r="M1243" s="10" t="s">
        <v>1144</v>
      </c>
      <c r="N1243" s="3" t="s">
        <v>1738</v>
      </c>
    </row>
    <row r="1244" spans="1:14" ht="12" x14ac:dyDescent="0.25">
      <c r="A1244" s="35" t="s">
        <v>1803</v>
      </c>
      <c r="B1244" s="35" t="s">
        <v>1804</v>
      </c>
      <c r="C1244" s="10" t="s">
        <v>161</v>
      </c>
      <c r="D1244" s="10" t="s">
        <v>146</v>
      </c>
      <c r="E1244" s="10" t="s">
        <v>498</v>
      </c>
      <c r="F1244" s="10" t="s">
        <v>158</v>
      </c>
      <c r="G1244" s="32" t="str">
        <f t="shared" si="95"/>
        <v>5.57</v>
      </c>
      <c r="H1244" s="32" t="str">
        <f t="shared" si="96"/>
        <v>5.57.71</v>
      </c>
      <c r="I1244" s="32" t="str">
        <f>VLOOKUP(C1244,Hovedkonto!$C$2:$E$11,3,FALSE)</f>
        <v>Sociale opgaver og beskæftigelse</v>
      </c>
      <c r="J1244" s="32" t="str">
        <f>VLOOKUP(G1244,Hovedfunktion!$E$2:$G$93,3,FALSE)</f>
        <v xml:space="preserve">KONTANTE YDELSER </v>
      </c>
      <c r="K1244" s="32" t="str">
        <f>VLOOKUP(H1244,Funktion!$G$2:$J$435,4,FALSE)</f>
        <v>Sygedagpenge</v>
      </c>
      <c r="L1244" s="32" t="str">
        <f>VLOOKUP(F1244,Dranst!$C$2:$D$10,2,FALSE)</f>
        <v>Statsrefusion</v>
      </c>
      <c r="M1244" s="10" t="s">
        <v>1145</v>
      </c>
      <c r="N1244" s="3" t="s">
        <v>815</v>
      </c>
    </row>
    <row r="1245" spans="1:14" ht="12" x14ac:dyDescent="0.25">
      <c r="A1245" s="35" t="s">
        <v>1803</v>
      </c>
      <c r="B1245" s="35" t="s">
        <v>1804</v>
      </c>
      <c r="C1245" s="10" t="s">
        <v>161</v>
      </c>
      <c r="D1245" s="10" t="s">
        <v>146</v>
      </c>
      <c r="E1245" s="10" t="s">
        <v>498</v>
      </c>
      <c r="F1245" s="10" t="s">
        <v>158</v>
      </c>
      <c r="G1245" s="32" t="str">
        <f t="shared" si="95"/>
        <v>5.57</v>
      </c>
      <c r="H1245" s="32" t="str">
        <f t="shared" si="96"/>
        <v>5.57.71</v>
      </c>
      <c r="I1245" s="32" t="str">
        <f>VLOOKUP(C1245,Hovedkonto!$C$2:$E$11,3,FALSE)</f>
        <v>Sociale opgaver og beskæftigelse</v>
      </c>
      <c r="J1245" s="32" t="str">
        <f>VLOOKUP(G1245,Hovedfunktion!$E$2:$G$93,3,FALSE)</f>
        <v xml:space="preserve">KONTANTE YDELSER </v>
      </c>
      <c r="K1245" s="32" t="str">
        <f>VLOOKUP(H1245,Funktion!$G$2:$J$435,4,FALSE)</f>
        <v>Sygedagpenge</v>
      </c>
      <c r="L1245" s="32" t="str">
        <f>VLOOKUP(F1245,Dranst!$C$2:$D$10,2,FALSE)</f>
        <v>Statsrefusion</v>
      </c>
      <c r="M1245" s="10" t="s">
        <v>1146</v>
      </c>
      <c r="N1245" s="3" t="s">
        <v>816</v>
      </c>
    </row>
    <row r="1246" spans="1:14" ht="12" x14ac:dyDescent="0.25">
      <c r="A1246" s="35" t="s">
        <v>1803</v>
      </c>
      <c r="B1246" s="35" t="s">
        <v>1804</v>
      </c>
      <c r="C1246" s="10" t="s">
        <v>161</v>
      </c>
      <c r="D1246" s="10" t="s">
        <v>146</v>
      </c>
      <c r="E1246" s="10" t="s">
        <v>498</v>
      </c>
      <c r="F1246" s="10" t="s">
        <v>158</v>
      </c>
      <c r="G1246" s="32" t="str">
        <f t="shared" si="95"/>
        <v>5.57</v>
      </c>
      <c r="H1246" s="32" t="str">
        <f t="shared" si="96"/>
        <v>5.57.71</v>
      </c>
      <c r="I1246" s="32" t="str">
        <f>VLOOKUP(C1246,Hovedkonto!$C$2:$E$11,3,FALSE)</f>
        <v>Sociale opgaver og beskæftigelse</v>
      </c>
      <c r="J1246" s="32" t="str">
        <f>VLOOKUP(G1246,Hovedfunktion!$E$2:$G$93,3,FALSE)</f>
        <v xml:space="preserve">KONTANTE YDELSER </v>
      </c>
      <c r="K1246" s="32" t="str">
        <f>VLOOKUP(H1246,Funktion!$G$2:$J$435,4,FALSE)</f>
        <v>Sygedagpenge</v>
      </c>
      <c r="L1246" s="32" t="str">
        <f>VLOOKUP(F1246,Dranst!$C$2:$D$10,2,FALSE)</f>
        <v>Statsrefusion</v>
      </c>
      <c r="M1246" s="10" t="s">
        <v>1147</v>
      </c>
      <c r="N1246" s="3" t="s">
        <v>817</v>
      </c>
    </row>
    <row r="1247" spans="1:14" ht="12" x14ac:dyDescent="0.25">
      <c r="A1247" s="35" t="s">
        <v>1803</v>
      </c>
      <c r="B1247" s="35" t="s">
        <v>1804</v>
      </c>
      <c r="C1247" s="10" t="s">
        <v>161</v>
      </c>
      <c r="D1247" s="10" t="s">
        <v>146</v>
      </c>
      <c r="E1247" s="10" t="s">
        <v>498</v>
      </c>
      <c r="F1247" s="10" t="s">
        <v>158</v>
      </c>
      <c r="G1247" s="32" t="str">
        <f t="shared" si="95"/>
        <v>5.57</v>
      </c>
      <c r="H1247" s="32" t="str">
        <f t="shared" si="96"/>
        <v>5.57.71</v>
      </c>
      <c r="I1247" s="32" t="str">
        <f>VLOOKUP(C1247,Hovedkonto!$C$2:$E$11,3,FALSE)</f>
        <v>Sociale opgaver og beskæftigelse</v>
      </c>
      <c r="J1247" s="32" t="str">
        <f>VLOOKUP(G1247,Hovedfunktion!$E$2:$G$93,3,FALSE)</f>
        <v xml:space="preserve">KONTANTE YDELSER </v>
      </c>
      <c r="K1247" s="32" t="str">
        <f>VLOOKUP(H1247,Funktion!$G$2:$J$435,4,FALSE)</f>
        <v>Sygedagpenge</v>
      </c>
      <c r="L1247" s="32" t="str">
        <f>VLOOKUP(F1247,Dranst!$C$2:$D$10,2,FALSE)</f>
        <v>Statsrefusion</v>
      </c>
      <c r="M1247" s="10" t="s">
        <v>1148</v>
      </c>
      <c r="N1247" s="3" t="s">
        <v>1739</v>
      </c>
    </row>
    <row r="1248" spans="1:14" ht="12" x14ac:dyDescent="0.25">
      <c r="A1248" s="35" t="s">
        <v>1803</v>
      </c>
      <c r="B1248" s="35" t="s">
        <v>1804</v>
      </c>
      <c r="C1248" s="10" t="s">
        <v>161</v>
      </c>
      <c r="D1248" s="10" t="s">
        <v>146</v>
      </c>
      <c r="E1248" s="10" t="s">
        <v>498</v>
      </c>
      <c r="F1248" s="10" t="s">
        <v>158</v>
      </c>
      <c r="G1248" s="32" t="str">
        <f t="shared" si="95"/>
        <v>5.57</v>
      </c>
      <c r="H1248" s="32" t="str">
        <f t="shared" si="96"/>
        <v>5.57.71</v>
      </c>
      <c r="I1248" s="32" t="str">
        <f>VLOOKUP(C1248,Hovedkonto!$C$2:$E$11,3,FALSE)</f>
        <v>Sociale opgaver og beskæftigelse</v>
      </c>
      <c r="J1248" s="32" t="str">
        <f>VLOOKUP(G1248,Hovedfunktion!$E$2:$G$93,3,FALSE)</f>
        <v xml:space="preserve">KONTANTE YDELSER </v>
      </c>
      <c r="K1248" s="32" t="str">
        <f>VLOOKUP(H1248,Funktion!$G$2:$J$435,4,FALSE)</f>
        <v>Sygedagpenge</v>
      </c>
      <c r="L1248" s="32" t="str">
        <f>VLOOKUP(F1248,Dranst!$C$2:$D$10,2,FALSE)</f>
        <v>Statsrefusion</v>
      </c>
      <c r="M1248" s="10" t="s">
        <v>1137</v>
      </c>
      <c r="N1248" s="3" t="s">
        <v>1563</v>
      </c>
    </row>
    <row r="1249" spans="1:14" ht="12" x14ac:dyDescent="0.25">
      <c r="A1249" s="35" t="s">
        <v>1803</v>
      </c>
      <c r="B1249" s="35" t="s">
        <v>1804</v>
      </c>
      <c r="C1249" s="10" t="s">
        <v>161</v>
      </c>
      <c r="D1249" s="10" t="s">
        <v>146</v>
      </c>
      <c r="E1249" s="10" t="s">
        <v>498</v>
      </c>
      <c r="F1249" s="10" t="s">
        <v>158</v>
      </c>
      <c r="G1249" s="32" t="str">
        <f t="shared" si="95"/>
        <v>5.57</v>
      </c>
      <c r="H1249" s="32" t="str">
        <f t="shared" si="96"/>
        <v>5.57.71</v>
      </c>
      <c r="I1249" s="32" t="str">
        <f>VLOOKUP(C1249,Hovedkonto!$C$2:$E$11,3,FALSE)</f>
        <v>Sociale opgaver og beskæftigelse</v>
      </c>
      <c r="J1249" s="32" t="str">
        <f>VLOOKUP(G1249,Hovedfunktion!$E$2:$G$93,3,FALSE)</f>
        <v xml:space="preserve">KONTANTE YDELSER </v>
      </c>
      <c r="K1249" s="32" t="str">
        <f>VLOOKUP(H1249,Funktion!$G$2:$J$435,4,FALSE)</f>
        <v>Sygedagpenge</v>
      </c>
      <c r="L1249" s="32" t="str">
        <f>VLOOKUP(F1249,Dranst!$C$2:$D$10,2,FALSE)</f>
        <v>Statsrefusion</v>
      </c>
      <c r="M1249" s="10" t="s">
        <v>1149</v>
      </c>
      <c r="N1249" s="3" t="s">
        <v>1564</v>
      </c>
    </row>
    <row r="1250" spans="1:14" ht="12" x14ac:dyDescent="0.25">
      <c r="A1250" s="35" t="s">
        <v>1803</v>
      </c>
      <c r="B1250" s="35" t="s">
        <v>1804</v>
      </c>
      <c r="C1250" s="10" t="s">
        <v>161</v>
      </c>
      <c r="D1250" s="10" t="s">
        <v>146</v>
      </c>
      <c r="E1250" s="10" t="s">
        <v>498</v>
      </c>
      <c r="F1250" s="10" t="s">
        <v>158</v>
      </c>
      <c r="G1250" s="32" t="str">
        <f t="shared" si="95"/>
        <v>5.57</v>
      </c>
      <c r="H1250" s="32" t="str">
        <f t="shared" si="96"/>
        <v>5.57.71</v>
      </c>
      <c r="I1250" s="32" t="str">
        <f>VLOOKUP(C1250,Hovedkonto!$C$2:$E$11,3,FALSE)</f>
        <v>Sociale opgaver og beskæftigelse</v>
      </c>
      <c r="J1250" s="32" t="str">
        <f>VLOOKUP(G1250,Hovedfunktion!$E$2:$G$93,3,FALSE)</f>
        <v xml:space="preserve">KONTANTE YDELSER </v>
      </c>
      <c r="K1250" s="32" t="str">
        <f>VLOOKUP(H1250,Funktion!$G$2:$J$435,4,FALSE)</f>
        <v>Sygedagpenge</v>
      </c>
      <c r="L1250" s="32" t="str">
        <f>VLOOKUP(F1250,Dranst!$C$2:$D$10,2,FALSE)</f>
        <v>Statsrefusion</v>
      </c>
      <c r="M1250" s="10" t="s">
        <v>1150</v>
      </c>
      <c r="N1250" s="3" t="s">
        <v>1565</v>
      </c>
    </row>
    <row r="1251" spans="1:14" ht="12" x14ac:dyDescent="0.25">
      <c r="A1251" s="35" t="s">
        <v>1803</v>
      </c>
      <c r="B1251" s="35" t="s">
        <v>1804</v>
      </c>
      <c r="C1251" s="10" t="s">
        <v>161</v>
      </c>
      <c r="D1251" s="10" t="s">
        <v>146</v>
      </c>
      <c r="E1251" s="10" t="s">
        <v>498</v>
      </c>
      <c r="F1251" s="10" t="s">
        <v>158</v>
      </c>
      <c r="G1251" s="32" t="str">
        <f t="shared" si="95"/>
        <v>5.57</v>
      </c>
      <c r="H1251" s="32" t="str">
        <f t="shared" si="96"/>
        <v>5.57.71</v>
      </c>
      <c r="I1251" s="32" t="str">
        <f>VLOOKUP(C1251,Hovedkonto!$C$2:$E$11,3,FALSE)</f>
        <v>Sociale opgaver og beskæftigelse</v>
      </c>
      <c r="J1251" s="32" t="str">
        <f>VLOOKUP(G1251,Hovedfunktion!$E$2:$G$93,3,FALSE)</f>
        <v xml:space="preserve">KONTANTE YDELSER </v>
      </c>
      <c r="K1251" s="32" t="str">
        <f>VLOOKUP(H1251,Funktion!$G$2:$J$435,4,FALSE)</f>
        <v>Sygedagpenge</v>
      </c>
      <c r="L1251" s="32" t="str">
        <f>VLOOKUP(F1251,Dranst!$C$2:$D$10,2,FALSE)</f>
        <v>Statsrefusion</v>
      </c>
      <c r="M1251" s="10" t="s">
        <v>1151</v>
      </c>
      <c r="N1251" s="3" t="s">
        <v>1566</v>
      </c>
    </row>
    <row r="1252" spans="1:14" ht="12" x14ac:dyDescent="0.25">
      <c r="A1252" s="35" t="s">
        <v>1803</v>
      </c>
      <c r="B1252" s="35" t="s">
        <v>1804</v>
      </c>
      <c r="C1252" s="10" t="s">
        <v>161</v>
      </c>
      <c r="D1252" s="10" t="s">
        <v>146</v>
      </c>
      <c r="E1252" s="10" t="s">
        <v>498</v>
      </c>
      <c r="F1252" s="10" t="s">
        <v>158</v>
      </c>
      <c r="G1252" s="32" t="str">
        <f t="shared" si="95"/>
        <v>5.57</v>
      </c>
      <c r="H1252" s="32" t="str">
        <f t="shared" si="96"/>
        <v>5.57.71</v>
      </c>
      <c r="I1252" s="32" t="str">
        <f>VLOOKUP(C1252,Hovedkonto!$C$2:$E$11,3,FALSE)</f>
        <v>Sociale opgaver og beskæftigelse</v>
      </c>
      <c r="J1252" s="32" t="str">
        <f>VLOOKUP(G1252,Hovedfunktion!$E$2:$G$93,3,FALSE)</f>
        <v xml:space="preserve">KONTANTE YDELSER </v>
      </c>
      <c r="K1252" s="32" t="str">
        <f>VLOOKUP(H1252,Funktion!$G$2:$J$435,4,FALSE)</f>
        <v>Sygedagpenge</v>
      </c>
      <c r="L1252" s="32" t="str">
        <f>VLOOKUP(F1252,Dranst!$C$2:$D$10,2,FALSE)</f>
        <v>Statsrefusion</v>
      </c>
      <c r="M1252" s="10" t="s">
        <v>1152</v>
      </c>
      <c r="N1252" s="3" t="s">
        <v>1567</v>
      </c>
    </row>
    <row r="1253" spans="1:14" ht="12" x14ac:dyDescent="0.25">
      <c r="A1253" s="35" t="s">
        <v>1803</v>
      </c>
      <c r="B1253" s="35" t="s">
        <v>1804</v>
      </c>
      <c r="C1253" s="10" t="s">
        <v>161</v>
      </c>
      <c r="D1253" s="10" t="s">
        <v>146</v>
      </c>
      <c r="E1253" s="10" t="s">
        <v>498</v>
      </c>
      <c r="F1253" s="10" t="s">
        <v>158</v>
      </c>
      <c r="G1253" s="32" t="str">
        <f t="shared" si="95"/>
        <v>5.57</v>
      </c>
      <c r="H1253" s="32" t="str">
        <f t="shared" si="96"/>
        <v>5.57.71</v>
      </c>
      <c r="I1253" s="32" t="str">
        <f>VLOOKUP(C1253,Hovedkonto!$C$2:$E$11,3,FALSE)</f>
        <v>Sociale opgaver og beskæftigelse</v>
      </c>
      <c r="J1253" s="32" t="str">
        <f>VLOOKUP(G1253,Hovedfunktion!$E$2:$G$93,3,FALSE)</f>
        <v xml:space="preserve">KONTANTE YDELSER </v>
      </c>
      <c r="K1253" s="32" t="str">
        <f>VLOOKUP(H1253,Funktion!$G$2:$J$435,4,FALSE)</f>
        <v>Sygedagpenge</v>
      </c>
      <c r="L1253" s="32" t="str">
        <f>VLOOKUP(F1253,Dranst!$C$2:$D$10,2,FALSE)</f>
        <v>Statsrefusion</v>
      </c>
      <c r="M1253" s="10" t="s">
        <v>16</v>
      </c>
      <c r="N1253" s="3" t="s">
        <v>1568</v>
      </c>
    </row>
    <row r="1254" spans="1:14" ht="12" x14ac:dyDescent="0.25">
      <c r="A1254" s="35" t="s">
        <v>1803</v>
      </c>
      <c r="B1254" s="35" t="s">
        <v>1804</v>
      </c>
      <c r="C1254" s="10" t="s">
        <v>161</v>
      </c>
      <c r="D1254" s="10" t="s">
        <v>146</v>
      </c>
      <c r="E1254" s="10" t="s">
        <v>498</v>
      </c>
      <c r="F1254" s="10" t="s">
        <v>158</v>
      </c>
      <c r="G1254" s="32" t="str">
        <f t="shared" si="95"/>
        <v>5.57</v>
      </c>
      <c r="H1254" s="32" t="str">
        <f t="shared" si="96"/>
        <v>5.57.71</v>
      </c>
      <c r="I1254" s="32" t="str">
        <f>VLOOKUP(C1254,Hovedkonto!$C$2:$E$11,3,FALSE)</f>
        <v>Sociale opgaver og beskæftigelse</v>
      </c>
      <c r="J1254" s="32" t="str">
        <f>VLOOKUP(G1254,Hovedfunktion!$E$2:$G$93,3,FALSE)</f>
        <v xml:space="preserve">KONTANTE YDELSER </v>
      </c>
      <c r="K1254" s="32" t="str">
        <f>VLOOKUP(H1254,Funktion!$G$2:$J$435,4,FALSE)</f>
        <v>Sygedagpenge</v>
      </c>
      <c r="L1254" s="32" t="str">
        <f>VLOOKUP(F1254,Dranst!$C$2:$D$10,2,FALSE)</f>
        <v>Statsrefusion</v>
      </c>
      <c r="M1254" s="10" t="s">
        <v>1153</v>
      </c>
      <c r="N1254" s="3" t="s">
        <v>1569</v>
      </c>
    </row>
    <row r="1255" spans="1:14" ht="12" x14ac:dyDescent="0.25">
      <c r="A1255" s="35" t="s">
        <v>1803</v>
      </c>
      <c r="B1255" s="35" t="s">
        <v>1804</v>
      </c>
      <c r="C1255" s="10" t="s">
        <v>161</v>
      </c>
      <c r="D1255" s="10" t="s">
        <v>146</v>
      </c>
      <c r="E1255" s="10" t="s">
        <v>498</v>
      </c>
      <c r="F1255" s="10" t="s">
        <v>158</v>
      </c>
      <c r="G1255" s="32" t="str">
        <f t="shared" si="95"/>
        <v>5.57</v>
      </c>
      <c r="H1255" s="32" t="str">
        <f t="shared" si="96"/>
        <v>5.57.71</v>
      </c>
      <c r="I1255" s="32" t="str">
        <f>VLOOKUP(C1255,Hovedkonto!$C$2:$E$11,3,FALSE)</f>
        <v>Sociale opgaver og beskæftigelse</v>
      </c>
      <c r="J1255" s="32" t="str">
        <f>VLOOKUP(G1255,Hovedfunktion!$E$2:$G$93,3,FALSE)</f>
        <v xml:space="preserve">KONTANTE YDELSER </v>
      </c>
      <c r="K1255" s="32" t="str">
        <f>VLOOKUP(H1255,Funktion!$G$2:$J$435,4,FALSE)</f>
        <v>Sygedagpenge</v>
      </c>
      <c r="L1255" s="32" t="str">
        <f>VLOOKUP(F1255,Dranst!$C$2:$D$10,2,FALSE)</f>
        <v>Statsrefusion</v>
      </c>
      <c r="M1255" s="10" t="s">
        <v>1156</v>
      </c>
      <c r="N1255" s="3" t="s">
        <v>1570</v>
      </c>
    </row>
    <row r="1256" spans="1:14" ht="12" x14ac:dyDescent="0.25">
      <c r="A1256" s="35" t="s">
        <v>1803</v>
      </c>
      <c r="B1256" s="35" t="s">
        <v>1804</v>
      </c>
      <c r="C1256" s="10" t="s">
        <v>161</v>
      </c>
      <c r="D1256" s="10" t="s">
        <v>146</v>
      </c>
      <c r="E1256" s="10" t="s">
        <v>498</v>
      </c>
      <c r="F1256" s="10" t="s">
        <v>159</v>
      </c>
      <c r="G1256" s="32" t="str">
        <f t="shared" si="95"/>
        <v>5.57</v>
      </c>
      <c r="H1256" s="32" t="str">
        <f t="shared" si="96"/>
        <v>5.57.71</v>
      </c>
      <c r="I1256" s="32" t="str">
        <f>VLOOKUP(C1256,Hovedkonto!$C$2:$E$11,3,FALSE)</f>
        <v>Sociale opgaver og beskæftigelse</v>
      </c>
      <c r="J1256" s="32" t="str">
        <f>VLOOKUP(G1256,Hovedfunktion!$E$2:$G$93,3,FALSE)</f>
        <v xml:space="preserve">KONTANTE YDELSER </v>
      </c>
      <c r="K1256" s="32" t="str">
        <f>VLOOKUP(H1256,Funktion!$G$2:$J$435,4,FALSE)</f>
        <v>Sygedagpenge</v>
      </c>
      <c r="L1256" s="32" t="str">
        <f>VLOOKUP(F1256,Dranst!$C$2:$D$10,2,FALSE)</f>
        <v>Anlæg</v>
      </c>
      <c r="M1256" s="10" t="s">
        <v>1136</v>
      </c>
      <c r="N1256" s="3" t="str">
        <f>IF(M1256="001","Anlægstilskud", IF(M1256="010","Køb/salg af jord",  IF(M1256="015","Køb/salg af bygninger", "Uforvent grupperingskode")))</f>
        <v>Anlægstilskud</v>
      </c>
    </row>
    <row r="1257" spans="1:14" ht="12" x14ac:dyDescent="0.25">
      <c r="A1257" s="35" t="s">
        <v>1803</v>
      </c>
      <c r="B1257" s="35" t="s">
        <v>1804</v>
      </c>
      <c r="C1257" s="10" t="s">
        <v>161</v>
      </c>
      <c r="D1257" s="10" t="s">
        <v>146</v>
      </c>
      <c r="E1257" s="10" t="s">
        <v>498</v>
      </c>
      <c r="F1257" s="10" t="s">
        <v>159</v>
      </c>
      <c r="G1257" s="32" t="str">
        <f t="shared" si="95"/>
        <v>5.57</v>
      </c>
      <c r="H1257" s="32" t="str">
        <f t="shared" si="96"/>
        <v>5.57.71</v>
      </c>
      <c r="I1257" s="32" t="str">
        <f>VLOOKUP(C1257,Hovedkonto!$C$2:$E$11,3,FALSE)</f>
        <v>Sociale opgaver og beskæftigelse</v>
      </c>
      <c r="J1257" s="32" t="str">
        <f>VLOOKUP(G1257,Hovedfunktion!$E$2:$G$93,3,FALSE)</f>
        <v xml:space="preserve">KONTANTE YDELSER </v>
      </c>
      <c r="K1257" s="32" t="str">
        <f>VLOOKUP(H1257,Funktion!$G$2:$J$435,4,FALSE)</f>
        <v>Sygedagpenge</v>
      </c>
      <c r="L1257" s="32" t="str">
        <f>VLOOKUP(F1257,Dranst!$C$2:$D$10,2,FALSE)</f>
        <v>Anlæg</v>
      </c>
      <c r="M1257" s="10" t="s">
        <v>1137</v>
      </c>
      <c r="N1257" s="3" t="str">
        <f>IF(M1257="001","Anlægstilskud", IF(M1257="010","Køb/salg af jord",  IF(M1257="015","Køb/salg af bygninger", "Uforvent grupperingskode")))</f>
        <v>Køb/salg af jord</v>
      </c>
    </row>
    <row r="1258" spans="1:14" ht="12" x14ac:dyDescent="0.25">
      <c r="A1258" s="35" t="s">
        <v>1803</v>
      </c>
      <c r="B1258" s="35" t="s">
        <v>1804</v>
      </c>
      <c r="C1258" s="10" t="s">
        <v>161</v>
      </c>
      <c r="D1258" s="10" t="s">
        <v>146</v>
      </c>
      <c r="E1258" s="10" t="s">
        <v>498</v>
      </c>
      <c r="F1258" s="10" t="s">
        <v>159</v>
      </c>
      <c r="G1258" s="32" t="str">
        <f t="shared" ref="G1258:G1323" si="97">CONCATENATE(C1258,".",D1258)</f>
        <v>5.57</v>
      </c>
      <c r="H1258" s="32" t="str">
        <f t="shared" ref="H1258:H1323" si="98">CONCATENATE(C1258,".",D1258,".",E1258)</f>
        <v>5.57.71</v>
      </c>
      <c r="I1258" s="32" t="str">
        <f>VLOOKUP(C1258,Hovedkonto!$C$2:$E$11,3,FALSE)</f>
        <v>Sociale opgaver og beskæftigelse</v>
      </c>
      <c r="J1258" s="32" t="str">
        <f>VLOOKUP(G1258,Hovedfunktion!$E$2:$G$93,3,FALSE)</f>
        <v xml:space="preserve">KONTANTE YDELSER </v>
      </c>
      <c r="K1258" s="32" t="str">
        <f>VLOOKUP(H1258,Funktion!$G$2:$J$435,4,FALSE)</f>
        <v>Sygedagpenge</v>
      </c>
      <c r="L1258" s="32" t="str">
        <f>VLOOKUP(F1258,Dranst!$C$2:$D$10,2,FALSE)</f>
        <v>Anlæg</v>
      </c>
      <c r="M1258" s="10" t="s">
        <v>16</v>
      </c>
      <c r="N1258" s="3" t="str">
        <f>IF(M1258="001","Anlægstilskud", IF(M1258="010","Køb/salg af jord",  IF(M1258="015","Køb/salg af bygninger", "Uforvent grupperingskode")))</f>
        <v>Køb/salg af bygninger</v>
      </c>
    </row>
    <row r="1259" spans="1:14" ht="12" x14ac:dyDescent="0.25">
      <c r="A1259" s="35" t="s">
        <v>1803</v>
      </c>
      <c r="B1259" s="35" t="s">
        <v>1804</v>
      </c>
      <c r="C1259" s="10" t="s">
        <v>161</v>
      </c>
      <c r="D1259" s="10" t="s">
        <v>146</v>
      </c>
      <c r="E1259" s="10" t="s">
        <v>148</v>
      </c>
      <c r="F1259" s="10" t="s">
        <v>157</v>
      </c>
      <c r="G1259" s="32" t="str">
        <f t="shared" si="97"/>
        <v>5.57</v>
      </c>
      <c r="H1259" s="32" t="str">
        <f t="shared" si="98"/>
        <v>5.57.72</v>
      </c>
      <c r="I1259" s="32" t="str">
        <f>VLOOKUP(C1259,Hovedkonto!$C$2:$E$11,3,FALSE)</f>
        <v>Sociale opgaver og beskæftigelse</v>
      </c>
      <c r="J1259" s="32" t="str">
        <f>VLOOKUP(G1259,Hovedfunktion!$E$2:$G$93,3,FALSE)</f>
        <v xml:space="preserve">KONTANTE YDELSER </v>
      </c>
      <c r="K1259" s="32" t="str">
        <f>VLOOKUP(H1259,Funktion!$G$2:$J$435,4,FALSE)</f>
        <v>Sociale formål</v>
      </c>
      <c r="L1259" s="32" t="str">
        <f>VLOOKUP(F1259,Dranst!$C$2:$D$10,2,FALSE)</f>
        <v>Drift</v>
      </c>
      <c r="M1259" s="10" t="s">
        <v>1136</v>
      </c>
      <c r="N1259" s="3" t="s">
        <v>1454</v>
      </c>
    </row>
    <row r="1260" spans="1:14" ht="12" x14ac:dyDescent="0.25">
      <c r="A1260" s="35" t="s">
        <v>1803</v>
      </c>
      <c r="B1260" s="35" t="s">
        <v>1804</v>
      </c>
      <c r="C1260" s="10" t="s">
        <v>161</v>
      </c>
      <c r="D1260" s="10" t="s">
        <v>146</v>
      </c>
      <c r="E1260" s="10" t="s">
        <v>148</v>
      </c>
      <c r="F1260" s="10" t="s">
        <v>157</v>
      </c>
      <c r="G1260" s="32" t="str">
        <f t="shared" si="97"/>
        <v>5.57</v>
      </c>
      <c r="H1260" s="32" t="str">
        <f t="shared" si="98"/>
        <v>5.57.72</v>
      </c>
      <c r="I1260" s="32" t="str">
        <f>VLOOKUP(C1260,Hovedkonto!$C$2:$E$11,3,FALSE)</f>
        <v>Sociale opgaver og beskæftigelse</v>
      </c>
      <c r="J1260" s="32" t="str">
        <f>VLOOKUP(G1260,Hovedfunktion!$E$2:$G$93,3,FALSE)</f>
        <v xml:space="preserve">KONTANTE YDELSER </v>
      </c>
      <c r="K1260" s="32" t="str">
        <f>VLOOKUP(H1260,Funktion!$G$2:$J$435,4,FALSE)</f>
        <v>Sociale formål</v>
      </c>
      <c r="L1260" s="32" t="str">
        <f>VLOOKUP(F1260,Dranst!$C$2:$D$10,2,FALSE)</f>
        <v>Drift</v>
      </c>
      <c r="M1260" s="10" t="s">
        <v>1142</v>
      </c>
      <c r="N1260" s="3" t="s">
        <v>818</v>
      </c>
    </row>
    <row r="1261" spans="1:14" ht="12" x14ac:dyDescent="0.25">
      <c r="A1261" s="35" t="s">
        <v>1803</v>
      </c>
      <c r="B1261" s="35" t="s">
        <v>1804</v>
      </c>
      <c r="C1261" s="10" t="s">
        <v>161</v>
      </c>
      <c r="D1261" s="10" t="s">
        <v>146</v>
      </c>
      <c r="E1261" s="10" t="s">
        <v>148</v>
      </c>
      <c r="F1261" s="10" t="s">
        <v>157</v>
      </c>
      <c r="G1261" s="32" t="str">
        <f t="shared" si="97"/>
        <v>5.57</v>
      </c>
      <c r="H1261" s="32" t="str">
        <f t="shared" si="98"/>
        <v>5.57.72</v>
      </c>
      <c r="I1261" s="32" t="str">
        <f>VLOOKUP(C1261,Hovedkonto!$C$2:$E$11,3,FALSE)</f>
        <v>Sociale opgaver og beskæftigelse</v>
      </c>
      <c r="J1261" s="32" t="str">
        <f>VLOOKUP(G1261,Hovedfunktion!$E$2:$G$93,3,FALSE)</f>
        <v xml:space="preserve">KONTANTE YDELSER </v>
      </c>
      <c r="K1261" s="32" t="str">
        <f>VLOOKUP(H1261,Funktion!$G$2:$J$435,4,FALSE)</f>
        <v>Sociale formål</v>
      </c>
      <c r="L1261" s="32" t="str">
        <f>VLOOKUP(F1261,Dranst!$C$2:$D$10,2,FALSE)</f>
        <v>Drift</v>
      </c>
      <c r="M1261" s="10" t="s">
        <v>1145</v>
      </c>
      <c r="N1261" s="3" t="s">
        <v>819</v>
      </c>
    </row>
    <row r="1262" spans="1:14" ht="12" x14ac:dyDescent="0.25">
      <c r="A1262" s="35" t="s">
        <v>1803</v>
      </c>
      <c r="B1262" s="35" t="s">
        <v>1804</v>
      </c>
      <c r="C1262" s="10" t="s">
        <v>161</v>
      </c>
      <c r="D1262" s="10" t="s">
        <v>146</v>
      </c>
      <c r="E1262" s="10" t="s">
        <v>148</v>
      </c>
      <c r="F1262" s="10" t="s">
        <v>157</v>
      </c>
      <c r="G1262" s="32" t="str">
        <f t="shared" si="97"/>
        <v>5.57</v>
      </c>
      <c r="H1262" s="32" t="str">
        <f t="shared" si="98"/>
        <v>5.57.72</v>
      </c>
      <c r="I1262" s="32" t="str">
        <f>VLOOKUP(C1262,Hovedkonto!$C$2:$E$11,3,FALSE)</f>
        <v>Sociale opgaver og beskæftigelse</v>
      </c>
      <c r="J1262" s="32" t="str">
        <f>VLOOKUP(G1262,Hovedfunktion!$E$2:$G$93,3,FALSE)</f>
        <v xml:space="preserve">KONTANTE YDELSER </v>
      </c>
      <c r="K1262" s="32" t="str">
        <f>VLOOKUP(H1262,Funktion!$G$2:$J$435,4,FALSE)</f>
        <v>Sociale formål</v>
      </c>
      <c r="L1262" s="32" t="str">
        <f>VLOOKUP(F1262,Dranst!$C$2:$D$10,2,FALSE)</f>
        <v>Drift</v>
      </c>
      <c r="M1262" s="10" t="s">
        <v>1146</v>
      </c>
      <c r="N1262" s="3" t="s">
        <v>1315</v>
      </c>
    </row>
    <row r="1263" spans="1:14" ht="12" x14ac:dyDescent="0.25">
      <c r="A1263" s="35" t="s">
        <v>1803</v>
      </c>
      <c r="B1263" s="35" t="s">
        <v>1804</v>
      </c>
      <c r="C1263" s="10" t="s">
        <v>161</v>
      </c>
      <c r="D1263" s="10" t="s">
        <v>146</v>
      </c>
      <c r="E1263" s="10" t="s">
        <v>148</v>
      </c>
      <c r="F1263" s="10" t="s">
        <v>157</v>
      </c>
      <c r="G1263" s="32" t="str">
        <f t="shared" si="97"/>
        <v>5.57</v>
      </c>
      <c r="H1263" s="32" t="str">
        <f t="shared" si="98"/>
        <v>5.57.72</v>
      </c>
      <c r="I1263" s="32" t="str">
        <f>VLOOKUP(C1263,Hovedkonto!$C$2:$E$11,3,FALSE)</f>
        <v>Sociale opgaver og beskæftigelse</v>
      </c>
      <c r="J1263" s="32" t="str">
        <f>VLOOKUP(G1263,Hovedfunktion!$E$2:$G$93,3,FALSE)</f>
        <v xml:space="preserve">KONTANTE YDELSER </v>
      </c>
      <c r="K1263" s="32" t="str">
        <f>VLOOKUP(H1263,Funktion!$G$2:$J$435,4,FALSE)</f>
        <v>Sociale formål</v>
      </c>
      <c r="L1263" s="32" t="str">
        <f>VLOOKUP(F1263,Dranst!$C$2:$D$10,2,FALSE)</f>
        <v>Drift</v>
      </c>
      <c r="M1263" s="10" t="s">
        <v>1147</v>
      </c>
      <c r="N1263" s="3" t="s">
        <v>820</v>
      </c>
    </row>
    <row r="1264" spans="1:14" ht="12" x14ac:dyDescent="0.25">
      <c r="A1264" s="35" t="s">
        <v>1803</v>
      </c>
      <c r="B1264" s="35" t="s">
        <v>1804</v>
      </c>
      <c r="C1264" s="10" t="s">
        <v>161</v>
      </c>
      <c r="D1264" s="10" t="s">
        <v>146</v>
      </c>
      <c r="E1264" s="10" t="s">
        <v>148</v>
      </c>
      <c r="F1264" s="10" t="s">
        <v>157</v>
      </c>
      <c r="G1264" s="32" t="str">
        <f t="shared" ref="G1264:G1265" si="99">CONCATENATE(C1264,".",D1264)</f>
        <v>5.57</v>
      </c>
      <c r="H1264" s="32" t="str">
        <f t="shared" ref="H1264:H1265" si="100">CONCATENATE(C1264,".",D1264,".",E1264)</f>
        <v>5.57.72</v>
      </c>
      <c r="I1264" s="32" t="str">
        <f>VLOOKUP(C1264,Hovedkonto!$C$2:$E$11,3,FALSE)</f>
        <v>Sociale opgaver og beskæftigelse</v>
      </c>
      <c r="J1264" s="32" t="str">
        <f>VLOOKUP(G1264,Hovedfunktion!$E$2:$G$93,3,FALSE)</f>
        <v xml:space="preserve">KONTANTE YDELSER </v>
      </c>
      <c r="K1264" s="32" t="str">
        <f>VLOOKUP(H1264,Funktion!$G$2:$J$435,4,FALSE)</f>
        <v>Sociale formål</v>
      </c>
      <c r="L1264" s="32" t="str">
        <f>VLOOKUP(F1264,Dranst!$C$2:$D$10,2,FALSE)</f>
        <v>Drift</v>
      </c>
      <c r="M1264" s="10" t="s">
        <v>1148</v>
      </c>
      <c r="N1264" s="3" t="s">
        <v>821</v>
      </c>
    </row>
    <row r="1265" spans="1:14" ht="12" x14ac:dyDescent="0.25">
      <c r="A1265" s="35" t="s">
        <v>1803</v>
      </c>
      <c r="B1265" s="35" t="s">
        <v>1804</v>
      </c>
      <c r="C1265" s="10" t="s">
        <v>161</v>
      </c>
      <c r="D1265" s="10" t="s">
        <v>146</v>
      </c>
      <c r="E1265" s="10" t="s">
        <v>148</v>
      </c>
      <c r="F1265" s="10" t="s">
        <v>157</v>
      </c>
      <c r="G1265" s="32" t="str">
        <f t="shared" si="99"/>
        <v>5.57</v>
      </c>
      <c r="H1265" s="32" t="str">
        <f t="shared" si="100"/>
        <v>5.57.72</v>
      </c>
      <c r="I1265" s="32" t="str">
        <f>VLOOKUP(C1265,Hovedkonto!$C$2:$E$11,3,FALSE)</f>
        <v>Sociale opgaver og beskæftigelse</v>
      </c>
      <c r="J1265" s="32" t="str">
        <f>VLOOKUP(G1265,Hovedfunktion!$E$2:$G$93,3,FALSE)</f>
        <v xml:space="preserve">KONTANTE YDELSER </v>
      </c>
      <c r="K1265" s="32" t="str">
        <f>VLOOKUP(H1265,Funktion!$G$2:$J$435,4,FALSE)</f>
        <v>Sociale formål</v>
      </c>
      <c r="L1265" s="32" t="str">
        <f>VLOOKUP(F1265,Dranst!$C$2:$D$10,2,FALSE)</f>
        <v>Drift</v>
      </c>
      <c r="M1265" s="10" t="s">
        <v>1137</v>
      </c>
      <c r="N1265" s="3" t="s">
        <v>822</v>
      </c>
    </row>
    <row r="1266" spans="1:14" ht="12" x14ac:dyDescent="0.25">
      <c r="A1266" s="35" t="s">
        <v>1803</v>
      </c>
      <c r="B1266" s="35" t="s">
        <v>1804</v>
      </c>
      <c r="C1266" s="10" t="s">
        <v>161</v>
      </c>
      <c r="D1266" s="10" t="s">
        <v>146</v>
      </c>
      <c r="E1266" s="10" t="s">
        <v>148</v>
      </c>
      <c r="F1266" s="10" t="s">
        <v>157</v>
      </c>
      <c r="G1266" s="32" t="str">
        <f t="shared" si="97"/>
        <v>5.57</v>
      </c>
      <c r="H1266" s="32" t="str">
        <f t="shared" si="98"/>
        <v>5.57.72</v>
      </c>
      <c r="I1266" s="32" t="str">
        <f>VLOOKUP(C1266,Hovedkonto!$C$2:$E$11,3,FALSE)</f>
        <v>Sociale opgaver og beskæftigelse</v>
      </c>
      <c r="J1266" s="32" t="str">
        <f>VLOOKUP(G1266,Hovedfunktion!$E$2:$G$93,3,FALSE)</f>
        <v xml:space="preserve">KONTANTE YDELSER </v>
      </c>
      <c r="K1266" s="32" t="str">
        <f>VLOOKUP(H1266,Funktion!$G$2:$J$435,4,FALSE)</f>
        <v>Sociale formål</v>
      </c>
      <c r="L1266" s="32" t="str">
        <f>VLOOKUP(F1266,Dranst!$C$2:$D$10,2,FALSE)</f>
        <v>Drift</v>
      </c>
      <c r="M1266" s="10" t="s">
        <v>1149</v>
      </c>
      <c r="N1266" s="3" t="s">
        <v>1953</v>
      </c>
    </row>
    <row r="1267" spans="1:14" ht="12" x14ac:dyDescent="0.25">
      <c r="A1267" s="35" t="s">
        <v>1803</v>
      </c>
      <c r="B1267" s="35" t="s">
        <v>1804</v>
      </c>
      <c r="C1267" s="10" t="s">
        <v>161</v>
      </c>
      <c r="D1267" s="10" t="s">
        <v>146</v>
      </c>
      <c r="E1267" s="10" t="s">
        <v>148</v>
      </c>
      <c r="F1267" s="10" t="s">
        <v>157</v>
      </c>
      <c r="G1267" s="32" t="str">
        <f t="shared" si="97"/>
        <v>5.57</v>
      </c>
      <c r="H1267" s="32" t="str">
        <f t="shared" si="98"/>
        <v>5.57.72</v>
      </c>
      <c r="I1267" s="32" t="str">
        <f>VLOOKUP(C1267,Hovedkonto!$C$2:$E$11,3,FALSE)</f>
        <v>Sociale opgaver og beskæftigelse</v>
      </c>
      <c r="J1267" s="32" t="str">
        <f>VLOOKUP(G1267,Hovedfunktion!$E$2:$G$93,3,FALSE)</f>
        <v xml:space="preserve">KONTANTE YDELSER </v>
      </c>
      <c r="K1267" s="32" t="str">
        <f>VLOOKUP(H1267,Funktion!$G$2:$J$435,4,FALSE)</f>
        <v>Sociale formål</v>
      </c>
      <c r="L1267" s="32" t="str">
        <f>VLOOKUP(F1267,Dranst!$C$2:$D$10,2,FALSE)</f>
        <v>Drift</v>
      </c>
      <c r="M1267" s="10" t="s">
        <v>1150</v>
      </c>
      <c r="N1267" s="3" t="s">
        <v>1954</v>
      </c>
    </row>
    <row r="1268" spans="1:14" ht="12" x14ac:dyDescent="0.25">
      <c r="A1268" s="35" t="s">
        <v>1803</v>
      </c>
      <c r="B1268" s="35" t="s">
        <v>1804</v>
      </c>
      <c r="C1268" s="10" t="s">
        <v>161</v>
      </c>
      <c r="D1268" s="10" t="s">
        <v>146</v>
      </c>
      <c r="E1268" s="10" t="s">
        <v>148</v>
      </c>
      <c r="F1268" s="10" t="s">
        <v>157</v>
      </c>
      <c r="G1268" s="32" t="str">
        <f t="shared" si="97"/>
        <v>5.57</v>
      </c>
      <c r="H1268" s="32" t="str">
        <f t="shared" si="98"/>
        <v>5.57.72</v>
      </c>
      <c r="I1268" s="32" t="str">
        <f>VLOOKUP(C1268,Hovedkonto!$C$2:$E$11,3,FALSE)</f>
        <v>Sociale opgaver og beskæftigelse</v>
      </c>
      <c r="J1268" s="32" t="str">
        <f>VLOOKUP(G1268,Hovedfunktion!$E$2:$G$93,3,FALSE)</f>
        <v xml:space="preserve">KONTANTE YDELSER </v>
      </c>
      <c r="K1268" s="32" t="str">
        <f>VLOOKUP(H1268,Funktion!$G$2:$J$435,4,FALSE)</f>
        <v>Sociale formål</v>
      </c>
      <c r="L1268" s="32" t="str">
        <f>VLOOKUP(F1268,Dranst!$C$2:$D$10,2,FALSE)</f>
        <v>Drift</v>
      </c>
      <c r="M1268" s="10" t="s">
        <v>16</v>
      </c>
      <c r="N1268" s="3" t="s">
        <v>823</v>
      </c>
    </row>
    <row r="1269" spans="1:14" ht="12" x14ac:dyDescent="0.25">
      <c r="A1269" s="35" t="s">
        <v>1803</v>
      </c>
      <c r="B1269" s="35" t="s">
        <v>1804</v>
      </c>
      <c r="C1269" s="10" t="s">
        <v>161</v>
      </c>
      <c r="D1269" s="10" t="s">
        <v>146</v>
      </c>
      <c r="E1269" s="10" t="s">
        <v>148</v>
      </c>
      <c r="F1269" s="10" t="s">
        <v>157</v>
      </c>
      <c r="G1269" s="32" t="str">
        <f t="shared" si="97"/>
        <v>5.57</v>
      </c>
      <c r="H1269" s="32" t="str">
        <f t="shared" si="98"/>
        <v>5.57.72</v>
      </c>
      <c r="I1269" s="32" t="str">
        <f>VLOOKUP(C1269,Hovedkonto!$C$2:$E$11,3,FALSE)</f>
        <v>Sociale opgaver og beskæftigelse</v>
      </c>
      <c r="J1269" s="32" t="str">
        <f>VLOOKUP(G1269,Hovedfunktion!$E$2:$G$93,3,FALSE)</f>
        <v xml:space="preserve">KONTANTE YDELSER </v>
      </c>
      <c r="K1269" s="32" t="str">
        <f>VLOOKUP(H1269,Funktion!$G$2:$J$435,4,FALSE)</f>
        <v>Sociale formål</v>
      </c>
      <c r="L1269" s="32" t="str">
        <f>VLOOKUP(F1269,Dranst!$C$2:$D$10,2,FALSE)</f>
        <v>Drift</v>
      </c>
      <c r="M1269" s="10" t="s">
        <v>1153</v>
      </c>
      <c r="N1269" s="3" t="s">
        <v>824</v>
      </c>
    </row>
    <row r="1270" spans="1:14" ht="12" x14ac:dyDescent="0.25">
      <c r="A1270" s="35" t="s">
        <v>1803</v>
      </c>
      <c r="B1270" s="35" t="s">
        <v>1804</v>
      </c>
      <c r="C1270" s="10" t="s">
        <v>161</v>
      </c>
      <c r="D1270" s="10" t="s">
        <v>146</v>
      </c>
      <c r="E1270" s="10" t="s">
        <v>148</v>
      </c>
      <c r="F1270" s="10" t="s">
        <v>157</v>
      </c>
      <c r="G1270" s="32" t="str">
        <f t="shared" si="97"/>
        <v>5.57</v>
      </c>
      <c r="H1270" s="32" t="str">
        <f t="shared" si="98"/>
        <v>5.57.72</v>
      </c>
      <c r="I1270" s="32" t="str">
        <f>VLOOKUP(C1270,Hovedkonto!$C$2:$E$11,3,FALSE)</f>
        <v>Sociale opgaver og beskæftigelse</v>
      </c>
      <c r="J1270" s="32" t="str">
        <f>VLOOKUP(G1270,Hovedfunktion!$E$2:$G$93,3,FALSE)</f>
        <v xml:space="preserve">KONTANTE YDELSER </v>
      </c>
      <c r="K1270" s="32" t="str">
        <f>VLOOKUP(H1270,Funktion!$G$2:$J$435,4,FALSE)</f>
        <v>Sociale formål</v>
      </c>
      <c r="L1270" s="32" t="str">
        <f>VLOOKUP(F1270,Dranst!$C$2:$D$10,2,FALSE)</f>
        <v>Drift</v>
      </c>
      <c r="M1270" s="10" t="s">
        <v>1156</v>
      </c>
      <c r="N1270" s="3" t="s">
        <v>825</v>
      </c>
    </row>
    <row r="1271" spans="1:14" ht="12" x14ac:dyDescent="0.25">
      <c r="A1271" s="35" t="s">
        <v>1803</v>
      </c>
      <c r="B1271" s="35" t="s">
        <v>1804</v>
      </c>
      <c r="C1271" s="10" t="s">
        <v>161</v>
      </c>
      <c r="D1271" s="10" t="s">
        <v>146</v>
      </c>
      <c r="E1271" s="10" t="s">
        <v>148</v>
      </c>
      <c r="F1271" s="10" t="s">
        <v>157</v>
      </c>
      <c r="G1271" s="32" t="str">
        <f t="shared" si="97"/>
        <v>5.57</v>
      </c>
      <c r="H1271" s="32" t="str">
        <f t="shared" si="98"/>
        <v>5.57.72</v>
      </c>
      <c r="I1271" s="32" t="str">
        <f>VLOOKUP(C1271,Hovedkonto!$C$2:$E$11,3,FALSE)</f>
        <v>Sociale opgaver og beskæftigelse</v>
      </c>
      <c r="J1271" s="32" t="str">
        <f>VLOOKUP(G1271,Hovedfunktion!$E$2:$G$93,3,FALSE)</f>
        <v xml:space="preserve">KONTANTE YDELSER </v>
      </c>
      <c r="K1271" s="32" t="str">
        <f>VLOOKUP(H1271,Funktion!$G$2:$J$435,4,FALSE)</f>
        <v>Sociale formål</v>
      </c>
      <c r="L1271" s="32" t="str">
        <f>VLOOKUP(F1271,Dranst!$C$2:$D$10,2,FALSE)</f>
        <v>Drift</v>
      </c>
      <c r="M1271" s="10" t="s">
        <v>1157</v>
      </c>
      <c r="N1271" s="3" t="s">
        <v>1316</v>
      </c>
    </row>
    <row r="1272" spans="1:14" ht="12" x14ac:dyDescent="0.25">
      <c r="A1272" s="35" t="s">
        <v>1803</v>
      </c>
      <c r="B1272" s="35" t="s">
        <v>1804</v>
      </c>
      <c r="C1272" s="10" t="s">
        <v>161</v>
      </c>
      <c r="D1272" s="10" t="s">
        <v>146</v>
      </c>
      <c r="E1272" s="10" t="s">
        <v>148</v>
      </c>
      <c r="F1272" s="10" t="s">
        <v>157</v>
      </c>
      <c r="G1272" s="32" t="str">
        <f t="shared" si="97"/>
        <v>5.57</v>
      </c>
      <c r="H1272" s="32" t="str">
        <f t="shared" si="98"/>
        <v>5.57.72</v>
      </c>
      <c r="I1272" s="32" t="str">
        <f>VLOOKUP(C1272,Hovedkonto!$C$2:$E$11,3,FALSE)</f>
        <v>Sociale opgaver og beskæftigelse</v>
      </c>
      <c r="J1272" s="32" t="str">
        <f>VLOOKUP(G1272,Hovedfunktion!$E$2:$G$93,3,FALSE)</f>
        <v xml:space="preserve">KONTANTE YDELSER </v>
      </c>
      <c r="K1272" s="32" t="str">
        <f>VLOOKUP(H1272,Funktion!$G$2:$J$435,4,FALSE)</f>
        <v>Sociale formål</v>
      </c>
      <c r="L1272" s="32" t="str">
        <f>VLOOKUP(F1272,Dranst!$C$2:$D$10,2,FALSE)</f>
        <v>Drift</v>
      </c>
      <c r="M1272" s="10" t="s">
        <v>1158</v>
      </c>
      <c r="N1272" s="3" t="s">
        <v>1395</v>
      </c>
    </row>
    <row r="1273" spans="1:14" ht="12" x14ac:dyDescent="0.25">
      <c r="A1273" s="35" t="s">
        <v>1803</v>
      </c>
      <c r="B1273" s="35" t="s">
        <v>1804</v>
      </c>
      <c r="C1273" s="10" t="s">
        <v>161</v>
      </c>
      <c r="D1273" s="10" t="s">
        <v>146</v>
      </c>
      <c r="E1273" s="10" t="s">
        <v>148</v>
      </c>
      <c r="F1273" s="10" t="s">
        <v>157</v>
      </c>
      <c r="G1273" s="32" t="str">
        <f t="shared" si="97"/>
        <v>5.57</v>
      </c>
      <c r="H1273" s="32" t="str">
        <f t="shared" si="98"/>
        <v>5.57.72</v>
      </c>
      <c r="I1273" s="32" t="str">
        <f>VLOOKUP(C1273,Hovedkonto!$C$2:$E$11,3,FALSE)</f>
        <v>Sociale opgaver og beskæftigelse</v>
      </c>
      <c r="J1273" s="32" t="str">
        <f>VLOOKUP(G1273,Hovedfunktion!$E$2:$G$93,3,FALSE)</f>
        <v xml:space="preserve">KONTANTE YDELSER </v>
      </c>
      <c r="K1273" s="32" t="str">
        <f>VLOOKUP(H1273,Funktion!$G$2:$J$435,4,FALSE)</f>
        <v>Sociale formål</v>
      </c>
      <c r="L1273" s="32" t="str">
        <f>VLOOKUP(F1273,Dranst!$C$2:$D$10,2,FALSE)</f>
        <v>Drift</v>
      </c>
      <c r="M1273" s="10" t="s">
        <v>1143</v>
      </c>
      <c r="N1273" s="3" t="s">
        <v>1396</v>
      </c>
    </row>
    <row r="1274" spans="1:14" ht="12" x14ac:dyDescent="0.25">
      <c r="A1274" s="35" t="s">
        <v>1803</v>
      </c>
      <c r="B1274" s="35" t="s">
        <v>1804</v>
      </c>
      <c r="C1274" s="10" t="s">
        <v>161</v>
      </c>
      <c r="D1274" s="10" t="s">
        <v>146</v>
      </c>
      <c r="E1274" s="10" t="s">
        <v>148</v>
      </c>
      <c r="F1274" s="10" t="s">
        <v>158</v>
      </c>
      <c r="G1274" s="32" t="str">
        <f t="shared" si="97"/>
        <v>5.57</v>
      </c>
      <c r="H1274" s="32" t="str">
        <f t="shared" si="98"/>
        <v>5.57.72</v>
      </c>
      <c r="I1274" s="32" t="str">
        <f>VLOOKUP(C1274,Hovedkonto!$C$2:$E$11,3,FALSE)</f>
        <v>Sociale opgaver og beskæftigelse</v>
      </c>
      <c r="J1274" s="32" t="str">
        <f>VLOOKUP(G1274,Hovedfunktion!$E$2:$G$93,3,FALSE)</f>
        <v xml:space="preserve">KONTANTE YDELSER </v>
      </c>
      <c r="K1274" s="32" t="str">
        <f>VLOOKUP(H1274,Funktion!$G$2:$J$435,4,FALSE)</f>
        <v>Sociale formål</v>
      </c>
      <c r="L1274" s="32" t="str">
        <f>VLOOKUP(F1274,Dranst!$C$2:$D$10,2,FALSE)</f>
        <v>Statsrefusion</v>
      </c>
      <c r="M1274" s="10" t="s">
        <v>1136</v>
      </c>
      <c r="N1274" s="3" t="s">
        <v>826</v>
      </c>
    </row>
    <row r="1275" spans="1:14" ht="12" x14ac:dyDescent="0.25">
      <c r="A1275" s="35" t="s">
        <v>1803</v>
      </c>
      <c r="B1275" s="35" t="s">
        <v>1804</v>
      </c>
      <c r="C1275" s="10" t="s">
        <v>161</v>
      </c>
      <c r="D1275" s="10" t="s">
        <v>146</v>
      </c>
      <c r="E1275" s="10" t="s">
        <v>148</v>
      </c>
      <c r="F1275" s="10" t="s">
        <v>158</v>
      </c>
      <c r="G1275" s="32" t="str">
        <f t="shared" si="97"/>
        <v>5.57</v>
      </c>
      <c r="H1275" s="32" t="str">
        <f t="shared" si="98"/>
        <v>5.57.72</v>
      </c>
      <c r="I1275" s="32" t="str">
        <f>VLOOKUP(C1275,Hovedkonto!$C$2:$E$11,3,FALSE)</f>
        <v>Sociale opgaver og beskæftigelse</v>
      </c>
      <c r="J1275" s="32" t="str">
        <f>VLOOKUP(G1275,Hovedfunktion!$E$2:$G$93,3,FALSE)</f>
        <v xml:space="preserve">KONTANTE YDELSER </v>
      </c>
      <c r="K1275" s="32" t="str">
        <f>VLOOKUP(H1275,Funktion!$G$2:$J$435,4,FALSE)</f>
        <v>Sociale formål</v>
      </c>
      <c r="L1275" s="32" t="str">
        <f>VLOOKUP(F1275,Dranst!$C$2:$D$10,2,FALSE)</f>
        <v>Statsrefusion</v>
      </c>
      <c r="M1275" s="10" t="s">
        <v>1138</v>
      </c>
      <c r="N1275" s="3" t="s">
        <v>1401</v>
      </c>
    </row>
    <row r="1276" spans="1:14" ht="12" x14ac:dyDescent="0.25">
      <c r="A1276" s="35" t="s">
        <v>1803</v>
      </c>
      <c r="B1276" s="35" t="s">
        <v>1804</v>
      </c>
      <c r="C1276" s="10" t="s">
        <v>161</v>
      </c>
      <c r="D1276" s="10" t="s">
        <v>146</v>
      </c>
      <c r="E1276" s="10" t="s">
        <v>148</v>
      </c>
      <c r="F1276" s="10" t="s">
        <v>158</v>
      </c>
      <c r="G1276" s="32" t="str">
        <f t="shared" si="97"/>
        <v>5.57</v>
      </c>
      <c r="H1276" s="32" t="str">
        <f t="shared" si="98"/>
        <v>5.57.72</v>
      </c>
      <c r="I1276" s="32" t="str">
        <f>VLOOKUP(C1276,Hovedkonto!$C$2:$E$11,3,FALSE)</f>
        <v>Sociale opgaver og beskæftigelse</v>
      </c>
      <c r="J1276" s="32" t="str">
        <f>VLOOKUP(G1276,Hovedfunktion!$E$2:$G$93,3,FALSE)</f>
        <v xml:space="preserve">KONTANTE YDELSER </v>
      </c>
      <c r="K1276" s="32" t="str">
        <f>VLOOKUP(H1276,Funktion!$G$2:$J$435,4,FALSE)</f>
        <v>Sociale formål</v>
      </c>
      <c r="L1276" s="32" t="str">
        <f>VLOOKUP(F1276,Dranst!$C$2:$D$10,2,FALSE)</f>
        <v>Statsrefusion</v>
      </c>
      <c r="M1276" s="10" t="s">
        <v>1139</v>
      </c>
      <c r="N1276" s="3" t="s">
        <v>686</v>
      </c>
    </row>
    <row r="1277" spans="1:14" ht="12" x14ac:dyDescent="0.25">
      <c r="A1277" s="35" t="s">
        <v>1803</v>
      </c>
      <c r="B1277" s="35" t="s">
        <v>1804</v>
      </c>
      <c r="C1277" s="10" t="s">
        <v>161</v>
      </c>
      <c r="D1277" s="10" t="s">
        <v>146</v>
      </c>
      <c r="E1277" s="10" t="s">
        <v>148</v>
      </c>
      <c r="F1277" s="10" t="s">
        <v>158</v>
      </c>
      <c r="G1277" s="32" t="str">
        <f t="shared" si="97"/>
        <v>5.57</v>
      </c>
      <c r="H1277" s="32" t="str">
        <f t="shared" si="98"/>
        <v>5.57.72</v>
      </c>
      <c r="I1277" s="32" t="str">
        <f>VLOOKUP(C1277,Hovedkonto!$C$2:$E$11,3,FALSE)</f>
        <v>Sociale opgaver og beskæftigelse</v>
      </c>
      <c r="J1277" s="32" t="str">
        <f>VLOOKUP(G1277,Hovedfunktion!$E$2:$G$93,3,FALSE)</f>
        <v xml:space="preserve">KONTANTE YDELSER </v>
      </c>
      <c r="K1277" s="32" t="str">
        <f>VLOOKUP(H1277,Funktion!$G$2:$J$435,4,FALSE)</f>
        <v>Sociale formål</v>
      </c>
      <c r="L1277" s="32" t="str">
        <f>VLOOKUP(F1277,Dranst!$C$2:$D$10,2,FALSE)</f>
        <v>Statsrefusion</v>
      </c>
      <c r="M1277" s="10" t="s">
        <v>1142</v>
      </c>
      <c r="N1277" s="3" t="s">
        <v>1350</v>
      </c>
    </row>
    <row r="1278" spans="1:14" ht="12" x14ac:dyDescent="0.25">
      <c r="A1278" s="35" t="s">
        <v>1803</v>
      </c>
      <c r="B1278" s="35" t="s">
        <v>1804</v>
      </c>
      <c r="C1278" s="10" t="s">
        <v>161</v>
      </c>
      <c r="D1278" s="10" t="s">
        <v>146</v>
      </c>
      <c r="E1278" s="10" t="s">
        <v>148</v>
      </c>
      <c r="F1278" s="10" t="s">
        <v>158</v>
      </c>
      <c r="G1278" s="32" t="str">
        <f t="shared" si="97"/>
        <v>5.57</v>
      </c>
      <c r="H1278" s="32" t="str">
        <f t="shared" si="98"/>
        <v>5.57.72</v>
      </c>
      <c r="I1278" s="32" t="str">
        <f>VLOOKUP(C1278,Hovedkonto!$C$2:$E$11,3,FALSE)</f>
        <v>Sociale opgaver og beskæftigelse</v>
      </c>
      <c r="J1278" s="32" t="str">
        <f>VLOOKUP(G1278,Hovedfunktion!$E$2:$G$93,3,FALSE)</f>
        <v xml:space="preserve">KONTANTE YDELSER </v>
      </c>
      <c r="K1278" s="32" t="str">
        <f>VLOOKUP(H1278,Funktion!$G$2:$J$435,4,FALSE)</f>
        <v>Sociale formål</v>
      </c>
      <c r="L1278" s="32" t="str">
        <f>VLOOKUP(F1278,Dranst!$C$2:$D$10,2,FALSE)</f>
        <v>Statsrefusion</v>
      </c>
      <c r="M1278" s="10" t="s">
        <v>1145</v>
      </c>
      <c r="N1278" s="3" t="s">
        <v>819</v>
      </c>
    </row>
    <row r="1279" spans="1:14" ht="12" x14ac:dyDescent="0.25">
      <c r="A1279" s="35" t="s">
        <v>1803</v>
      </c>
      <c r="B1279" s="35" t="s">
        <v>1804</v>
      </c>
      <c r="C1279" s="10" t="s">
        <v>161</v>
      </c>
      <c r="D1279" s="10" t="s">
        <v>146</v>
      </c>
      <c r="E1279" s="10" t="s">
        <v>148</v>
      </c>
      <c r="F1279" s="10" t="s">
        <v>158</v>
      </c>
      <c r="G1279" s="32" t="str">
        <f t="shared" si="97"/>
        <v>5.57</v>
      </c>
      <c r="H1279" s="32" t="str">
        <f t="shared" si="98"/>
        <v>5.57.72</v>
      </c>
      <c r="I1279" s="32" t="str">
        <f>VLOOKUP(C1279,Hovedkonto!$C$2:$E$11,3,FALSE)</f>
        <v>Sociale opgaver og beskæftigelse</v>
      </c>
      <c r="J1279" s="32" t="str">
        <f>VLOOKUP(G1279,Hovedfunktion!$E$2:$G$93,3,FALSE)</f>
        <v xml:space="preserve">KONTANTE YDELSER </v>
      </c>
      <c r="K1279" s="32" t="str">
        <f>VLOOKUP(H1279,Funktion!$G$2:$J$435,4,FALSE)</f>
        <v>Sociale formål</v>
      </c>
      <c r="L1279" s="32" t="str">
        <f>VLOOKUP(F1279,Dranst!$C$2:$D$10,2,FALSE)</f>
        <v>Statsrefusion</v>
      </c>
      <c r="M1279" s="10" t="s">
        <v>1146</v>
      </c>
      <c r="N1279" s="3" t="s">
        <v>1315</v>
      </c>
    </row>
    <row r="1280" spans="1:14" ht="12" x14ac:dyDescent="0.25">
      <c r="A1280" s="35" t="s">
        <v>1803</v>
      </c>
      <c r="B1280" s="35" t="s">
        <v>1804</v>
      </c>
      <c r="C1280" s="10" t="s">
        <v>161</v>
      </c>
      <c r="D1280" s="10" t="s">
        <v>146</v>
      </c>
      <c r="E1280" s="10" t="s">
        <v>148</v>
      </c>
      <c r="F1280" s="10" t="s">
        <v>158</v>
      </c>
      <c r="G1280" s="32" t="str">
        <f t="shared" si="97"/>
        <v>5.57</v>
      </c>
      <c r="H1280" s="32" t="str">
        <f t="shared" si="98"/>
        <v>5.57.72</v>
      </c>
      <c r="I1280" s="32" t="str">
        <f>VLOOKUP(C1280,Hovedkonto!$C$2:$E$11,3,FALSE)</f>
        <v>Sociale opgaver og beskæftigelse</v>
      </c>
      <c r="J1280" s="32" t="str">
        <f>VLOOKUP(G1280,Hovedfunktion!$E$2:$G$93,3,FALSE)</f>
        <v xml:space="preserve">KONTANTE YDELSER </v>
      </c>
      <c r="K1280" s="32" t="str">
        <f>VLOOKUP(H1280,Funktion!$G$2:$J$435,4,FALSE)</f>
        <v>Sociale formål</v>
      </c>
      <c r="L1280" s="32" t="str">
        <f>VLOOKUP(F1280,Dranst!$C$2:$D$10,2,FALSE)</f>
        <v>Statsrefusion</v>
      </c>
      <c r="M1280" s="10" t="s">
        <v>1147</v>
      </c>
      <c r="N1280" s="3" t="s">
        <v>820</v>
      </c>
    </row>
    <row r="1281" spans="1:14" ht="12" x14ac:dyDescent="0.25">
      <c r="A1281" s="35" t="s">
        <v>1803</v>
      </c>
      <c r="B1281" s="35" t="s">
        <v>1804</v>
      </c>
      <c r="C1281" s="10" t="s">
        <v>161</v>
      </c>
      <c r="D1281" s="10" t="s">
        <v>146</v>
      </c>
      <c r="E1281" s="10" t="s">
        <v>148</v>
      </c>
      <c r="F1281" s="10" t="s">
        <v>158</v>
      </c>
      <c r="G1281" s="32" t="str">
        <f t="shared" si="97"/>
        <v>5.57</v>
      </c>
      <c r="H1281" s="32" t="str">
        <f t="shared" si="98"/>
        <v>5.57.72</v>
      </c>
      <c r="I1281" s="32" t="str">
        <f>VLOOKUP(C1281,Hovedkonto!$C$2:$E$11,3,FALSE)</f>
        <v>Sociale opgaver og beskæftigelse</v>
      </c>
      <c r="J1281" s="32" t="str">
        <f>VLOOKUP(G1281,Hovedfunktion!$E$2:$G$93,3,FALSE)</f>
        <v xml:space="preserve">KONTANTE YDELSER </v>
      </c>
      <c r="K1281" s="32" t="str">
        <f>VLOOKUP(H1281,Funktion!$G$2:$J$435,4,FALSE)</f>
        <v>Sociale formål</v>
      </c>
      <c r="L1281" s="32" t="str">
        <f>VLOOKUP(F1281,Dranst!$C$2:$D$10,2,FALSE)</f>
        <v>Statsrefusion</v>
      </c>
      <c r="M1281" s="10" t="s">
        <v>1148</v>
      </c>
      <c r="N1281" s="3" t="s">
        <v>1351</v>
      </c>
    </row>
    <row r="1282" spans="1:14" ht="12" x14ac:dyDescent="0.25">
      <c r="A1282" s="35" t="s">
        <v>1803</v>
      </c>
      <c r="B1282" s="35" t="s">
        <v>1804</v>
      </c>
      <c r="C1282" s="10" t="s">
        <v>161</v>
      </c>
      <c r="D1282" s="10" t="s">
        <v>146</v>
      </c>
      <c r="E1282" s="10" t="s">
        <v>148</v>
      </c>
      <c r="F1282" s="10" t="s">
        <v>158</v>
      </c>
      <c r="G1282" s="32" t="str">
        <f t="shared" si="97"/>
        <v>5.57</v>
      </c>
      <c r="H1282" s="32" t="str">
        <f t="shared" si="98"/>
        <v>5.57.72</v>
      </c>
      <c r="I1282" s="32" t="str">
        <f>VLOOKUP(C1282,Hovedkonto!$C$2:$E$11,3,FALSE)</f>
        <v>Sociale opgaver og beskæftigelse</v>
      </c>
      <c r="J1282" s="32" t="str">
        <f>VLOOKUP(G1282,Hovedfunktion!$E$2:$G$93,3,FALSE)</f>
        <v xml:space="preserve">KONTANTE YDELSER </v>
      </c>
      <c r="K1282" s="32" t="str">
        <f>VLOOKUP(H1282,Funktion!$G$2:$J$435,4,FALSE)</f>
        <v>Sociale formål</v>
      </c>
      <c r="L1282" s="32" t="str">
        <f>VLOOKUP(F1282,Dranst!$C$2:$D$10,2,FALSE)</f>
        <v>Statsrefusion</v>
      </c>
      <c r="M1282" s="10" t="s">
        <v>1137</v>
      </c>
      <c r="N1282" s="3" t="s">
        <v>822</v>
      </c>
    </row>
    <row r="1283" spans="1:14" ht="12" x14ac:dyDescent="0.25">
      <c r="A1283" s="35" t="s">
        <v>1803</v>
      </c>
      <c r="B1283" s="35" t="s">
        <v>1804</v>
      </c>
      <c r="C1283" s="10" t="s">
        <v>161</v>
      </c>
      <c r="D1283" s="10" t="s">
        <v>146</v>
      </c>
      <c r="E1283" s="10" t="s">
        <v>148</v>
      </c>
      <c r="F1283" s="10" t="s">
        <v>158</v>
      </c>
      <c r="G1283" s="32" t="str">
        <f t="shared" si="97"/>
        <v>5.57</v>
      </c>
      <c r="H1283" s="32" t="str">
        <f t="shared" si="98"/>
        <v>5.57.72</v>
      </c>
      <c r="I1283" s="32" t="str">
        <f>VLOOKUP(C1283,Hovedkonto!$C$2:$E$11,3,FALSE)</f>
        <v>Sociale opgaver og beskæftigelse</v>
      </c>
      <c r="J1283" s="32" t="str">
        <f>VLOOKUP(G1283,Hovedfunktion!$E$2:$G$93,3,FALSE)</f>
        <v xml:space="preserve">KONTANTE YDELSER </v>
      </c>
      <c r="K1283" s="32" t="str">
        <f>VLOOKUP(H1283,Funktion!$G$2:$J$435,4,FALSE)</f>
        <v>Sociale formål</v>
      </c>
      <c r="L1283" s="32" t="str">
        <f>VLOOKUP(F1283,Dranst!$C$2:$D$10,2,FALSE)</f>
        <v>Statsrefusion</v>
      </c>
      <c r="M1283" s="10" t="s">
        <v>16</v>
      </c>
      <c r="N1283" s="3" t="s">
        <v>1352</v>
      </c>
    </row>
    <row r="1284" spans="1:14" ht="12" x14ac:dyDescent="0.25">
      <c r="A1284" s="35" t="s">
        <v>1803</v>
      </c>
      <c r="B1284" s="35" t="s">
        <v>1804</v>
      </c>
      <c r="C1284" s="10" t="s">
        <v>161</v>
      </c>
      <c r="D1284" s="10" t="s">
        <v>146</v>
      </c>
      <c r="E1284" s="10" t="s">
        <v>148</v>
      </c>
      <c r="F1284" s="10" t="s">
        <v>158</v>
      </c>
      <c r="G1284" s="32" t="str">
        <f t="shared" si="97"/>
        <v>5.57</v>
      </c>
      <c r="H1284" s="32" t="str">
        <f t="shared" si="98"/>
        <v>5.57.72</v>
      </c>
      <c r="I1284" s="32" t="str">
        <f>VLOOKUP(C1284,Hovedkonto!$C$2:$E$11,3,FALSE)</f>
        <v>Sociale opgaver og beskæftigelse</v>
      </c>
      <c r="J1284" s="32" t="str">
        <f>VLOOKUP(G1284,Hovedfunktion!$E$2:$G$93,3,FALSE)</f>
        <v xml:space="preserve">KONTANTE YDELSER </v>
      </c>
      <c r="K1284" s="32" t="str">
        <f>VLOOKUP(H1284,Funktion!$G$2:$J$435,4,FALSE)</f>
        <v>Sociale formål</v>
      </c>
      <c r="L1284" s="32" t="str">
        <f>VLOOKUP(F1284,Dranst!$C$2:$D$10,2,FALSE)</f>
        <v>Statsrefusion</v>
      </c>
      <c r="M1284" s="10" t="s">
        <v>1153</v>
      </c>
      <c r="N1284" s="3" t="s">
        <v>1353</v>
      </c>
    </row>
    <row r="1285" spans="1:14" ht="12" x14ac:dyDescent="0.25">
      <c r="A1285" s="35" t="s">
        <v>1803</v>
      </c>
      <c r="B1285" s="35" t="s">
        <v>1804</v>
      </c>
      <c r="C1285" s="10" t="s">
        <v>161</v>
      </c>
      <c r="D1285" s="10" t="s">
        <v>146</v>
      </c>
      <c r="E1285" s="10" t="s">
        <v>148</v>
      </c>
      <c r="F1285" s="10" t="s">
        <v>158</v>
      </c>
      <c r="G1285" s="32" t="str">
        <f t="shared" si="97"/>
        <v>5.57</v>
      </c>
      <c r="H1285" s="32" t="str">
        <f t="shared" si="98"/>
        <v>5.57.72</v>
      </c>
      <c r="I1285" s="32" t="str">
        <f>VLOOKUP(C1285,Hovedkonto!$C$2:$E$11,3,FALSE)</f>
        <v>Sociale opgaver og beskæftigelse</v>
      </c>
      <c r="J1285" s="32" t="str">
        <f>VLOOKUP(G1285,Hovedfunktion!$E$2:$G$93,3,FALSE)</f>
        <v xml:space="preserve">KONTANTE YDELSER </v>
      </c>
      <c r="K1285" s="32" t="str">
        <f>VLOOKUP(H1285,Funktion!$G$2:$J$435,4,FALSE)</f>
        <v>Sociale formål</v>
      </c>
      <c r="L1285" s="32" t="str">
        <f>VLOOKUP(F1285,Dranst!$C$2:$D$10,2,FALSE)</f>
        <v>Statsrefusion</v>
      </c>
      <c r="M1285" s="10" t="s">
        <v>1156</v>
      </c>
      <c r="N1285" s="3" t="s">
        <v>1818</v>
      </c>
    </row>
    <row r="1286" spans="1:14" ht="12" x14ac:dyDescent="0.25">
      <c r="A1286" s="35" t="s">
        <v>1803</v>
      </c>
      <c r="B1286" s="35" t="s">
        <v>1804</v>
      </c>
      <c r="C1286" s="10" t="s">
        <v>161</v>
      </c>
      <c r="D1286" s="10" t="s">
        <v>146</v>
      </c>
      <c r="E1286" s="10" t="s">
        <v>148</v>
      </c>
      <c r="F1286" s="10" t="s">
        <v>158</v>
      </c>
      <c r="G1286" s="32" t="str">
        <f t="shared" si="97"/>
        <v>5.57</v>
      </c>
      <c r="H1286" s="32" t="str">
        <f t="shared" si="98"/>
        <v>5.57.72</v>
      </c>
      <c r="I1286" s="32" t="str">
        <f>VLOOKUP(C1286,Hovedkonto!$C$2:$E$11,3,FALSE)</f>
        <v>Sociale opgaver og beskæftigelse</v>
      </c>
      <c r="J1286" s="32" t="str">
        <f>VLOOKUP(G1286,Hovedfunktion!$E$2:$G$93,3,FALSE)</f>
        <v xml:space="preserve">KONTANTE YDELSER </v>
      </c>
      <c r="K1286" s="32" t="str">
        <f>VLOOKUP(H1286,Funktion!$G$2:$J$435,4,FALSE)</f>
        <v>Sociale formål</v>
      </c>
      <c r="L1286" s="32" t="str">
        <f>VLOOKUP(F1286,Dranst!$C$2:$D$10,2,FALSE)</f>
        <v>Statsrefusion</v>
      </c>
      <c r="M1286" s="10" t="s">
        <v>1157</v>
      </c>
      <c r="N1286" s="3" t="s">
        <v>1316</v>
      </c>
    </row>
    <row r="1287" spans="1:14" ht="12" x14ac:dyDescent="0.25">
      <c r="A1287" s="35" t="s">
        <v>1803</v>
      </c>
      <c r="B1287" s="35" t="s">
        <v>1804</v>
      </c>
      <c r="C1287" s="10" t="s">
        <v>161</v>
      </c>
      <c r="D1287" s="10" t="s">
        <v>146</v>
      </c>
      <c r="E1287" s="10" t="s">
        <v>148</v>
      </c>
      <c r="F1287" s="10" t="s">
        <v>158</v>
      </c>
      <c r="G1287" s="32" t="str">
        <f t="shared" si="97"/>
        <v>5.57</v>
      </c>
      <c r="H1287" s="32" t="str">
        <f t="shared" si="98"/>
        <v>5.57.72</v>
      </c>
      <c r="I1287" s="32" t="str">
        <f>VLOOKUP(C1287,Hovedkonto!$C$2:$E$11,3,FALSE)</f>
        <v>Sociale opgaver og beskæftigelse</v>
      </c>
      <c r="J1287" s="32" t="str">
        <f>VLOOKUP(G1287,Hovedfunktion!$E$2:$G$93,3,FALSE)</f>
        <v xml:space="preserve">KONTANTE YDELSER </v>
      </c>
      <c r="K1287" s="32" t="str">
        <f>VLOOKUP(H1287,Funktion!$G$2:$J$435,4,FALSE)</f>
        <v>Sociale formål</v>
      </c>
      <c r="L1287" s="32" t="str">
        <f>VLOOKUP(F1287,Dranst!$C$2:$D$10,2,FALSE)</f>
        <v>Statsrefusion</v>
      </c>
      <c r="M1287" s="10" t="s">
        <v>1154</v>
      </c>
      <c r="N1287" s="3" t="s">
        <v>1354</v>
      </c>
    </row>
    <row r="1288" spans="1:14" ht="12" x14ac:dyDescent="0.25">
      <c r="A1288" s="35" t="s">
        <v>1803</v>
      </c>
      <c r="B1288" s="35" t="s">
        <v>1804</v>
      </c>
      <c r="C1288" s="10" t="s">
        <v>161</v>
      </c>
      <c r="D1288" s="10" t="s">
        <v>146</v>
      </c>
      <c r="E1288" s="10" t="s">
        <v>148</v>
      </c>
      <c r="F1288" s="10" t="s">
        <v>159</v>
      </c>
      <c r="G1288" s="32" t="str">
        <f t="shared" si="97"/>
        <v>5.57</v>
      </c>
      <c r="H1288" s="32" t="str">
        <f t="shared" si="98"/>
        <v>5.57.72</v>
      </c>
      <c r="I1288" s="32" t="str">
        <f>VLOOKUP(C1288,Hovedkonto!$C$2:$E$11,3,FALSE)</f>
        <v>Sociale opgaver og beskæftigelse</v>
      </c>
      <c r="J1288" s="32" t="str">
        <f>VLOOKUP(G1288,Hovedfunktion!$E$2:$G$93,3,FALSE)</f>
        <v xml:space="preserve">KONTANTE YDELSER </v>
      </c>
      <c r="K1288" s="32" t="str">
        <f>VLOOKUP(H1288,Funktion!$G$2:$J$435,4,FALSE)</f>
        <v>Sociale formål</v>
      </c>
      <c r="L1288" s="32" t="str">
        <f>VLOOKUP(F1288,Dranst!$C$2:$D$10,2,FALSE)</f>
        <v>Anlæg</v>
      </c>
      <c r="M1288" s="10" t="s">
        <v>1136</v>
      </c>
      <c r="N1288" s="3" t="str">
        <f>IF(M1288="001","Anlægstilskud", IF(M1288="010","Køb/salg af jord",  IF(M1288="015","Køb/salg af bygninger", "Uforvent grupperingskode")))</f>
        <v>Anlægstilskud</v>
      </c>
    </row>
    <row r="1289" spans="1:14" ht="12" x14ac:dyDescent="0.25">
      <c r="A1289" s="35" t="s">
        <v>1803</v>
      </c>
      <c r="B1289" s="35" t="s">
        <v>1804</v>
      </c>
      <c r="C1289" s="10" t="s">
        <v>161</v>
      </c>
      <c r="D1289" s="10" t="s">
        <v>146</v>
      </c>
      <c r="E1289" s="10" t="s">
        <v>148</v>
      </c>
      <c r="F1289" s="10" t="s">
        <v>159</v>
      </c>
      <c r="G1289" s="32" t="str">
        <f t="shared" si="97"/>
        <v>5.57</v>
      </c>
      <c r="H1289" s="32" t="str">
        <f t="shared" si="98"/>
        <v>5.57.72</v>
      </c>
      <c r="I1289" s="32" t="str">
        <f>VLOOKUP(C1289,Hovedkonto!$C$2:$E$11,3,FALSE)</f>
        <v>Sociale opgaver og beskæftigelse</v>
      </c>
      <c r="J1289" s="32" t="str">
        <f>VLOOKUP(G1289,Hovedfunktion!$E$2:$G$93,3,FALSE)</f>
        <v xml:space="preserve">KONTANTE YDELSER </v>
      </c>
      <c r="K1289" s="32" t="str">
        <f>VLOOKUP(H1289,Funktion!$G$2:$J$435,4,FALSE)</f>
        <v>Sociale formål</v>
      </c>
      <c r="L1289" s="32" t="str">
        <f>VLOOKUP(F1289,Dranst!$C$2:$D$10,2,FALSE)</f>
        <v>Anlæg</v>
      </c>
      <c r="M1289" s="10" t="s">
        <v>1137</v>
      </c>
      <c r="N1289" s="3" t="str">
        <f>IF(M1289="001","Anlægstilskud", IF(M1289="010","Køb/salg af jord",  IF(M1289="015","Køb/salg af bygninger", "Uforvent grupperingskode")))</f>
        <v>Køb/salg af jord</v>
      </c>
    </row>
    <row r="1290" spans="1:14" ht="12" x14ac:dyDescent="0.25">
      <c r="A1290" s="35" t="s">
        <v>1803</v>
      </c>
      <c r="B1290" s="35" t="s">
        <v>1804</v>
      </c>
      <c r="C1290" s="10" t="s">
        <v>161</v>
      </c>
      <c r="D1290" s="10" t="s">
        <v>146</v>
      </c>
      <c r="E1290" s="10" t="s">
        <v>148</v>
      </c>
      <c r="F1290" s="10" t="s">
        <v>159</v>
      </c>
      <c r="G1290" s="32" t="str">
        <f t="shared" si="97"/>
        <v>5.57</v>
      </c>
      <c r="H1290" s="32" t="str">
        <f t="shared" si="98"/>
        <v>5.57.72</v>
      </c>
      <c r="I1290" s="32" t="str">
        <f>VLOOKUP(C1290,Hovedkonto!$C$2:$E$11,3,FALSE)</f>
        <v>Sociale opgaver og beskæftigelse</v>
      </c>
      <c r="J1290" s="32" t="str">
        <f>VLOOKUP(G1290,Hovedfunktion!$E$2:$G$93,3,FALSE)</f>
        <v xml:space="preserve">KONTANTE YDELSER </v>
      </c>
      <c r="K1290" s="32" t="str">
        <f>VLOOKUP(H1290,Funktion!$G$2:$J$435,4,FALSE)</f>
        <v>Sociale formål</v>
      </c>
      <c r="L1290" s="32" t="str">
        <f>VLOOKUP(F1290,Dranst!$C$2:$D$10,2,FALSE)</f>
        <v>Anlæg</v>
      </c>
      <c r="M1290" s="10" t="s">
        <v>16</v>
      </c>
      <c r="N1290" s="3" t="str">
        <f>IF(M1290="001","Anlægstilskud", IF(M1290="010","Køb/salg af jord",  IF(M1290="015","Køb/salg af bygninger", "Uforvent grupperingskode")))</f>
        <v>Køb/salg af bygninger</v>
      </c>
    </row>
    <row r="1291" spans="1:14" ht="12" x14ac:dyDescent="0.25">
      <c r="A1291" s="35" t="s">
        <v>1803</v>
      </c>
      <c r="B1291" s="35" t="s">
        <v>1804</v>
      </c>
      <c r="C1291" s="10" t="s">
        <v>161</v>
      </c>
      <c r="D1291" s="10" t="s">
        <v>146</v>
      </c>
      <c r="E1291" s="10" t="s">
        <v>521</v>
      </c>
      <c r="F1291" s="10" t="s">
        <v>157</v>
      </c>
      <c r="G1291" s="32" t="str">
        <f t="shared" si="97"/>
        <v>5.57</v>
      </c>
      <c r="H1291" s="32" t="str">
        <f t="shared" si="98"/>
        <v>5.57.73</v>
      </c>
      <c r="I1291" s="32" t="str">
        <f>VLOOKUP(C1291,Hovedkonto!$C$2:$E$11,3,FALSE)</f>
        <v>Sociale opgaver og beskæftigelse</v>
      </c>
      <c r="J1291" s="32" t="str">
        <f>VLOOKUP(G1291,Hovedfunktion!$E$2:$G$93,3,FALSE)</f>
        <v xml:space="preserve">KONTANTE YDELSER </v>
      </c>
      <c r="K1291" s="32" t="str">
        <f>VLOOKUP(H1291,Funktion!$G$2:$J$435,4,FALSE)</f>
        <v>Kontant- og uddannelseshjælp</v>
      </c>
      <c r="L1291" s="32" t="str">
        <f>VLOOKUP(F1291,Dranst!$C$2:$D$10,2,FALSE)</f>
        <v>Drift</v>
      </c>
      <c r="M1291" s="10" t="s">
        <v>1136</v>
      </c>
      <c r="N1291" s="3" t="s">
        <v>827</v>
      </c>
    </row>
    <row r="1292" spans="1:14" ht="24" x14ac:dyDescent="0.25">
      <c r="A1292" s="35" t="s">
        <v>1803</v>
      </c>
      <c r="B1292" s="35" t="s">
        <v>1804</v>
      </c>
      <c r="C1292" s="10" t="s">
        <v>161</v>
      </c>
      <c r="D1292" s="10" t="s">
        <v>146</v>
      </c>
      <c r="E1292" s="10" t="s">
        <v>521</v>
      </c>
      <c r="F1292" s="10" t="s">
        <v>157</v>
      </c>
      <c r="G1292" s="32" t="str">
        <f t="shared" si="97"/>
        <v>5.57</v>
      </c>
      <c r="H1292" s="32" t="str">
        <f t="shared" si="98"/>
        <v>5.57.73</v>
      </c>
      <c r="I1292" s="32" t="str">
        <f>VLOOKUP(C1292,Hovedkonto!$C$2:$E$11,3,FALSE)</f>
        <v>Sociale opgaver og beskæftigelse</v>
      </c>
      <c r="J1292" s="32" t="str">
        <f>VLOOKUP(G1292,Hovedfunktion!$E$2:$G$93,3,FALSE)</f>
        <v xml:space="preserve">KONTANTE YDELSER </v>
      </c>
      <c r="K1292" s="32" t="str">
        <f>VLOOKUP(H1292,Funktion!$G$2:$J$435,4,FALSE)</f>
        <v>Kontant- og uddannelseshjælp</v>
      </c>
      <c r="L1292" s="32" t="str">
        <f>VLOOKUP(F1292,Dranst!$C$2:$D$10,2,FALSE)</f>
        <v>Drift</v>
      </c>
      <c r="M1292" s="10" t="s">
        <v>1138</v>
      </c>
      <c r="N1292" s="3" t="s">
        <v>1402</v>
      </c>
    </row>
    <row r="1293" spans="1:14" ht="12" x14ac:dyDescent="0.25">
      <c r="A1293" s="35" t="s">
        <v>1803</v>
      </c>
      <c r="B1293" s="35" t="s">
        <v>1804</v>
      </c>
      <c r="C1293" s="10" t="s">
        <v>161</v>
      </c>
      <c r="D1293" s="10" t="s">
        <v>146</v>
      </c>
      <c r="E1293" s="10" t="s">
        <v>521</v>
      </c>
      <c r="F1293" s="10" t="s">
        <v>157</v>
      </c>
      <c r="G1293" s="32" t="str">
        <f t="shared" si="97"/>
        <v>5.57</v>
      </c>
      <c r="H1293" s="32" t="str">
        <f t="shared" si="98"/>
        <v>5.57.73</v>
      </c>
      <c r="I1293" s="32" t="str">
        <f>VLOOKUP(C1293,Hovedkonto!$C$2:$E$11,3,FALSE)</f>
        <v>Sociale opgaver og beskæftigelse</v>
      </c>
      <c r="J1293" s="32" t="str">
        <f>VLOOKUP(G1293,Hovedfunktion!$E$2:$G$93,3,FALSE)</f>
        <v xml:space="preserve">KONTANTE YDELSER </v>
      </c>
      <c r="K1293" s="32" t="str">
        <f>VLOOKUP(H1293,Funktion!$G$2:$J$435,4,FALSE)</f>
        <v>Kontant- og uddannelseshjælp</v>
      </c>
      <c r="L1293" s="32" t="str">
        <f>VLOOKUP(F1293,Dranst!$C$2:$D$10,2,FALSE)</f>
        <v>Drift</v>
      </c>
      <c r="M1293" s="10" t="s">
        <v>1139</v>
      </c>
      <c r="N1293" s="3" t="s">
        <v>828</v>
      </c>
    </row>
    <row r="1294" spans="1:14" ht="12" x14ac:dyDescent="0.25">
      <c r="A1294" s="35" t="s">
        <v>1803</v>
      </c>
      <c r="B1294" s="35" t="s">
        <v>1804</v>
      </c>
      <c r="C1294" s="10" t="s">
        <v>161</v>
      </c>
      <c r="D1294" s="10" t="s">
        <v>146</v>
      </c>
      <c r="E1294" s="10" t="s">
        <v>521</v>
      </c>
      <c r="F1294" s="10" t="s">
        <v>157</v>
      </c>
      <c r="G1294" s="32" t="str">
        <f t="shared" si="97"/>
        <v>5.57</v>
      </c>
      <c r="H1294" s="32" t="str">
        <f t="shared" si="98"/>
        <v>5.57.73</v>
      </c>
      <c r="I1294" s="32" t="str">
        <f>VLOOKUP(C1294,Hovedkonto!$C$2:$E$11,3,FALSE)</f>
        <v>Sociale opgaver og beskæftigelse</v>
      </c>
      <c r="J1294" s="32" t="str">
        <f>VLOOKUP(G1294,Hovedfunktion!$E$2:$G$93,3,FALSE)</f>
        <v xml:space="preserve">KONTANTE YDELSER </v>
      </c>
      <c r="K1294" s="32" t="str">
        <f>VLOOKUP(H1294,Funktion!$G$2:$J$435,4,FALSE)</f>
        <v>Kontant- og uddannelseshjælp</v>
      </c>
      <c r="L1294" s="32" t="str">
        <f>VLOOKUP(F1294,Dranst!$C$2:$D$10,2,FALSE)</f>
        <v>Drift</v>
      </c>
      <c r="M1294" s="10" t="s">
        <v>1142</v>
      </c>
      <c r="N1294" s="3" t="s">
        <v>1740</v>
      </c>
    </row>
    <row r="1295" spans="1:14" ht="12" x14ac:dyDescent="0.25">
      <c r="A1295" s="35" t="s">
        <v>1803</v>
      </c>
      <c r="B1295" s="35" t="s">
        <v>1804</v>
      </c>
      <c r="C1295" s="10" t="s">
        <v>161</v>
      </c>
      <c r="D1295" s="10" t="s">
        <v>146</v>
      </c>
      <c r="E1295" s="10" t="s">
        <v>521</v>
      </c>
      <c r="F1295" s="10" t="s">
        <v>157</v>
      </c>
      <c r="G1295" s="32" t="str">
        <f t="shared" si="97"/>
        <v>5.57</v>
      </c>
      <c r="H1295" s="32" t="str">
        <f t="shared" si="98"/>
        <v>5.57.73</v>
      </c>
      <c r="I1295" s="32" t="str">
        <f>VLOOKUP(C1295,Hovedkonto!$C$2:$E$11,3,FALSE)</f>
        <v>Sociale opgaver og beskæftigelse</v>
      </c>
      <c r="J1295" s="32" t="str">
        <f>VLOOKUP(G1295,Hovedfunktion!$E$2:$G$93,3,FALSE)</f>
        <v xml:space="preserve">KONTANTE YDELSER </v>
      </c>
      <c r="K1295" s="32" t="str">
        <f>VLOOKUP(H1295,Funktion!$G$2:$J$435,4,FALSE)</f>
        <v>Kontant- og uddannelseshjælp</v>
      </c>
      <c r="L1295" s="32" t="str">
        <f>VLOOKUP(F1295,Dranst!$C$2:$D$10,2,FALSE)</f>
        <v>Drift</v>
      </c>
      <c r="M1295" s="10" t="s">
        <v>1145</v>
      </c>
      <c r="N1295" s="3" t="s">
        <v>829</v>
      </c>
    </row>
    <row r="1296" spans="1:14" ht="12" x14ac:dyDescent="0.25">
      <c r="A1296" s="35" t="s">
        <v>1803</v>
      </c>
      <c r="B1296" s="35" t="s">
        <v>1804</v>
      </c>
      <c r="C1296" s="10" t="s">
        <v>161</v>
      </c>
      <c r="D1296" s="10" t="s">
        <v>146</v>
      </c>
      <c r="E1296" s="10" t="s">
        <v>521</v>
      </c>
      <c r="F1296" s="10" t="s">
        <v>157</v>
      </c>
      <c r="G1296" s="32" t="str">
        <f t="shared" si="97"/>
        <v>5.57</v>
      </c>
      <c r="H1296" s="32" t="str">
        <f t="shared" si="98"/>
        <v>5.57.73</v>
      </c>
      <c r="I1296" s="32" t="str">
        <f>VLOOKUP(C1296,Hovedkonto!$C$2:$E$11,3,FALSE)</f>
        <v>Sociale opgaver og beskæftigelse</v>
      </c>
      <c r="J1296" s="32" t="str">
        <f>VLOOKUP(G1296,Hovedfunktion!$E$2:$G$93,3,FALSE)</f>
        <v xml:space="preserve">KONTANTE YDELSER </v>
      </c>
      <c r="K1296" s="32" t="str">
        <f>VLOOKUP(H1296,Funktion!$G$2:$J$435,4,FALSE)</f>
        <v>Kontant- og uddannelseshjælp</v>
      </c>
      <c r="L1296" s="32" t="str">
        <f>VLOOKUP(F1296,Dranst!$C$2:$D$10,2,FALSE)</f>
        <v>Drift</v>
      </c>
      <c r="M1296" s="10" t="s">
        <v>1146</v>
      </c>
      <c r="N1296" s="3" t="s">
        <v>1571</v>
      </c>
    </row>
    <row r="1297" spans="1:14" ht="12" x14ac:dyDescent="0.25">
      <c r="A1297" s="35" t="s">
        <v>1803</v>
      </c>
      <c r="B1297" s="35" t="s">
        <v>1804</v>
      </c>
      <c r="C1297" s="10" t="s">
        <v>161</v>
      </c>
      <c r="D1297" s="10" t="s">
        <v>146</v>
      </c>
      <c r="E1297" s="10" t="s">
        <v>521</v>
      </c>
      <c r="F1297" s="10" t="s">
        <v>157</v>
      </c>
      <c r="G1297" s="32" t="str">
        <f t="shared" si="97"/>
        <v>5.57</v>
      </c>
      <c r="H1297" s="32" t="str">
        <f t="shared" si="98"/>
        <v>5.57.73</v>
      </c>
      <c r="I1297" s="32" t="str">
        <f>VLOOKUP(C1297,Hovedkonto!$C$2:$E$11,3,FALSE)</f>
        <v>Sociale opgaver og beskæftigelse</v>
      </c>
      <c r="J1297" s="32" t="str">
        <f>VLOOKUP(G1297,Hovedfunktion!$E$2:$G$93,3,FALSE)</f>
        <v xml:space="preserve">KONTANTE YDELSER </v>
      </c>
      <c r="K1297" s="32" t="str">
        <f>VLOOKUP(H1297,Funktion!$G$2:$J$435,4,FALSE)</f>
        <v>Kontant- og uddannelseshjælp</v>
      </c>
      <c r="L1297" s="32" t="str">
        <f>VLOOKUP(F1297,Dranst!$C$2:$D$10,2,FALSE)</f>
        <v>Drift</v>
      </c>
      <c r="M1297" s="10" t="s">
        <v>1147</v>
      </c>
      <c r="N1297" s="3" t="s">
        <v>1572</v>
      </c>
    </row>
    <row r="1298" spans="1:14" ht="12" x14ac:dyDescent="0.25">
      <c r="A1298" s="35" t="s">
        <v>1803</v>
      </c>
      <c r="B1298" s="35" t="s">
        <v>1804</v>
      </c>
      <c r="C1298" s="10" t="s">
        <v>161</v>
      </c>
      <c r="D1298" s="10" t="s">
        <v>146</v>
      </c>
      <c r="E1298" s="10" t="s">
        <v>521</v>
      </c>
      <c r="F1298" s="10" t="s">
        <v>157</v>
      </c>
      <c r="G1298" s="32" t="str">
        <f t="shared" si="97"/>
        <v>5.57</v>
      </c>
      <c r="H1298" s="32" t="str">
        <f t="shared" si="98"/>
        <v>5.57.73</v>
      </c>
      <c r="I1298" s="32" t="str">
        <f>VLOOKUP(C1298,Hovedkonto!$C$2:$E$11,3,FALSE)</f>
        <v>Sociale opgaver og beskæftigelse</v>
      </c>
      <c r="J1298" s="32" t="str">
        <f>VLOOKUP(G1298,Hovedfunktion!$E$2:$G$93,3,FALSE)</f>
        <v xml:space="preserve">KONTANTE YDELSER </v>
      </c>
      <c r="K1298" s="32" t="str">
        <f>VLOOKUP(H1298,Funktion!$G$2:$J$435,4,FALSE)</f>
        <v>Kontant- og uddannelseshjælp</v>
      </c>
      <c r="L1298" s="32" t="str">
        <f>VLOOKUP(F1298,Dranst!$C$2:$D$10,2,FALSE)</f>
        <v>Drift</v>
      </c>
      <c r="M1298" s="10" t="s">
        <v>1148</v>
      </c>
      <c r="N1298" s="3" t="s">
        <v>1573</v>
      </c>
    </row>
    <row r="1299" spans="1:14" ht="12" x14ac:dyDescent="0.25">
      <c r="A1299" s="35" t="s">
        <v>1803</v>
      </c>
      <c r="B1299" s="35" t="s">
        <v>1804</v>
      </c>
      <c r="C1299" s="10" t="s">
        <v>161</v>
      </c>
      <c r="D1299" s="10" t="s">
        <v>146</v>
      </c>
      <c r="E1299" s="10" t="s">
        <v>521</v>
      </c>
      <c r="F1299" s="10" t="s">
        <v>157</v>
      </c>
      <c r="G1299" s="32" t="str">
        <f t="shared" si="97"/>
        <v>5.57</v>
      </c>
      <c r="H1299" s="32" t="str">
        <f t="shared" si="98"/>
        <v>5.57.73</v>
      </c>
      <c r="I1299" s="32" t="str">
        <f>VLOOKUP(C1299,Hovedkonto!$C$2:$E$11,3,FALSE)</f>
        <v>Sociale opgaver og beskæftigelse</v>
      </c>
      <c r="J1299" s="32" t="str">
        <f>VLOOKUP(G1299,Hovedfunktion!$E$2:$G$93,3,FALSE)</f>
        <v xml:space="preserve">KONTANTE YDELSER </v>
      </c>
      <c r="K1299" s="32" t="str">
        <f>VLOOKUP(H1299,Funktion!$G$2:$J$435,4,FALSE)</f>
        <v>Kontant- og uddannelseshjælp</v>
      </c>
      <c r="L1299" s="32" t="str">
        <f>VLOOKUP(F1299,Dranst!$C$2:$D$10,2,FALSE)</f>
        <v>Drift</v>
      </c>
      <c r="M1299" s="10" t="s">
        <v>1137</v>
      </c>
      <c r="N1299" s="3" t="s">
        <v>1574</v>
      </c>
    </row>
    <row r="1300" spans="1:14" ht="12" x14ac:dyDescent="0.25">
      <c r="A1300" s="35" t="s">
        <v>1803</v>
      </c>
      <c r="B1300" s="35" t="s">
        <v>1804</v>
      </c>
      <c r="C1300" s="10" t="s">
        <v>161</v>
      </c>
      <c r="D1300" s="10" t="s">
        <v>146</v>
      </c>
      <c r="E1300" s="10" t="s">
        <v>521</v>
      </c>
      <c r="F1300" s="10" t="s">
        <v>157</v>
      </c>
      <c r="G1300" s="32" t="str">
        <f t="shared" si="97"/>
        <v>5.57</v>
      </c>
      <c r="H1300" s="32" t="str">
        <f t="shared" si="98"/>
        <v>5.57.73</v>
      </c>
      <c r="I1300" s="32" t="str">
        <f>VLOOKUP(C1300,Hovedkonto!$C$2:$E$11,3,FALSE)</f>
        <v>Sociale opgaver og beskæftigelse</v>
      </c>
      <c r="J1300" s="32" t="str">
        <f>VLOOKUP(G1300,Hovedfunktion!$E$2:$G$93,3,FALSE)</f>
        <v xml:space="preserve">KONTANTE YDELSER </v>
      </c>
      <c r="K1300" s="32" t="str">
        <f>VLOOKUP(H1300,Funktion!$G$2:$J$435,4,FALSE)</f>
        <v>Kontant- og uddannelseshjælp</v>
      </c>
      <c r="L1300" s="32" t="str">
        <f>VLOOKUP(F1300,Dranst!$C$2:$D$10,2,FALSE)</f>
        <v>Drift</v>
      </c>
      <c r="M1300" s="10" t="s">
        <v>1149</v>
      </c>
      <c r="N1300" s="3" t="s">
        <v>1575</v>
      </c>
    </row>
    <row r="1301" spans="1:14" ht="12" x14ac:dyDescent="0.25">
      <c r="A1301" s="35" t="s">
        <v>1803</v>
      </c>
      <c r="B1301" s="35" t="s">
        <v>1804</v>
      </c>
      <c r="C1301" s="10" t="s">
        <v>161</v>
      </c>
      <c r="D1301" s="10" t="s">
        <v>146</v>
      </c>
      <c r="E1301" s="10" t="s">
        <v>521</v>
      </c>
      <c r="F1301" s="10" t="s">
        <v>157</v>
      </c>
      <c r="G1301" s="32" t="str">
        <f t="shared" si="97"/>
        <v>5.57</v>
      </c>
      <c r="H1301" s="32" t="str">
        <f t="shared" si="98"/>
        <v>5.57.73</v>
      </c>
      <c r="I1301" s="32" t="str">
        <f>VLOOKUP(C1301,Hovedkonto!$C$2:$E$11,3,FALSE)</f>
        <v>Sociale opgaver og beskæftigelse</v>
      </c>
      <c r="J1301" s="32" t="str">
        <f>VLOOKUP(G1301,Hovedfunktion!$E$2:$G$93,3,FALSE)</f>
        <v xml:space="preserve">KONTANTE YDELSER </v>
      </c>
      <c r="K1301" s="32" t="str">
        <f>VLOOKUP(H1301,Funktion!$G$2:$J$435,4,FALSE)</f>
        <v>Kontant- og uddannelseshjælp</v>
      </c>
      <c r="L1301" s="32" t="str">
        <f>VLOOKUP(F1301,Dranst!$C$2:$D$10,2,FALSE)</f>
        <v>Drift</v>
      </c>
      <c r="M1301" s="10" t="s">
        <v>1150</v>
      </c>
      <c r="N1301" s="3" t="s">
        <v>1576</v>
      </c>
    </row>
    <row r="1302" spans="1:14" ht="12" x14ac:dyDescent="0.25">
      <c r="A1302" s="35" t="s">
        <v>1803</v>
      </c>
      <c r="B1302" s="35" t="s">
        <v>1804</v>
      </c>
      <c r="C1302" s="10" t="s">
        <v>161</v>
      </c>
      <c r="D1302" s="10" t="s">
        <v>146</v>
      </c>
      <c r="E1302" s="10" t="s">
        <v>521</v>
      </c>
      <c r="F1302" s="10" t="s">
        <v>157</v>
      </c>
      <c r="G1302" s="32" t="str">
        <f t="shared" si="97"/>
        <v>5.57</v>
      </c>
      <c r="H1302" s="32" t="str">
        <f t="shared" si="98"/>
        <v>5.57.73</v>
      </c>
      <c r="I1302" s="32" t="str">
        <f>VLOOKUP(C1302,Hovedkonto!$C$2:$E$11,3,FALSE)</f>
        <v>Sociale opgaver og beskæftigelse</v>
      </c>
      <c r="J1302" s="32" t="str">
        <f>VLOOKUP(G1302,Hovedfunktion!$E$2:$G$93,3,FALSE)</f>
        <v xml:space="preserve">KONTANTE YDELSER </v>
      </c>
      <c r="K1302" s="32" t="str">
        <f>VLOOKUP(H1302,Funktion!$G$2:$J$435,4,FALSE)</f>
        <v>Kontant- og uddannelseshjælp</v>
      </c>
      <c r="L1302" s="32" t="str">
        <f>VLOOKUP(F1302,Dranst!$C$2:$D$10,2,FALSE)</f>
        <v>Drift</v>
      </c>
      <c r="M1302" s="10" t="s">
        <v>1151</v>
      </c>
      <c r="N1302" s="3" t="s">
        <v>1741</v>
      </c>
    </row>
    <row r="1303" spans="1:14" ht="12" x14ac:dyDescent="0.25">
      <c r="A1303" s="35" t="s">
        <v>1803</v>
      </c>
      <c r="B1303" s="35" t="s">
        <v>1804</v>
      </c>
      <c r="C1303" s="10" t="s">
        <v>161</v>
      </c>
      <c r="D1303" s="10" t="s">
        <v>146</v>
      </c>
      <c r="E1303" s="10" t="s">
        <v>521</v>
      </c>
      <c r="F1303" s="10" t="s">
        <v>157</v>
      </c>
      <c r="G1303" s="32" t="str">
        <f t="shared" si="97"/>
        <v>5.57</v>
      </c>
      <c r="H1303" s="32" t="str">
        <f t="shared" si="98"/>
        <v>5.57.73</v>
      </c>
      <c r="I1303" s="32" t="str">
        <f>VLOOKUP(C1303,Hovedkonto!$C$2:$E$11,3,FALSE)</f>
        <v>Sociale opgaver og beskæftigelse</v>
      </c>
      <c r="J1303" s="32" t="str">
        <f>VLOOKUP(G1303,Hovedfunktion!$E$2:$G$93,3,FALSE)</f>
        <v xml:space="preserve">KONTANTE YDELSER </v>
      </c>
      <c r="K1303" s="32" t="str">
        <f>VLOOKUP(H1303,Funktion!$G$2:$J$435,4,FALSE)</f>
        <v>Kontant- og uddannelseshjælp</v>
      </c>
      <c r="L1303" s="32" t="str">
        <f>VLOOKUP(F1303,Dranst!$C$2:$D$10,2,FALSE)</f>
        <v>Drift</v>
      </c>
      <c r="M1303" s="10" t="s">
        <v>1153</v>
      </c>
      <c r="N1303" s="3" t="s">
        <v>1742</v>
      </c>
    </row>
    <row r="1304" spans="1:14" ht="12" x14ac:dyDescent="0.25">
      <c r="A1304" s="35" t="s">
        <v>1803</v>
      </c>
      <c r="B1304" s="35" t="s">
        <v>1804</v>
      </c>
      <c r="C1304" s="10" t="s">
        <v>161</v>
      </c>
      <c r="D1304" s="10" t="s">
        <v>146</v>
      </c>
      <c r="E1304" s="10" t="s">
        <v>521</v>
      </c>
      <c r="F1304" s="10" t="s">
        <v>157</v>
      </c>
      <c r="G1304" s="32" t="str">
        <f t="shared" si="97"/>
        <v>5.57</v>
      </c>
      <c r="H1304" s="32" t="str">
        <f t="shared" si="98"/>
        <v>5.57.73</v>
      </c>
      <c r="I1304" s="32" t="str">
        <f>VLOOKUP(C1304,Hovedkonto!$C$2:$E$11,3,FALSE)</f>
        <v>Sociale opgaver og beskæftigelse</v>
      </c>
      <c r="J1304" s="32" t="str">
        <f>VLOOKUP(G1304,Hovedfunktion!$E$2:$G$93,3,FALSE)</f>
        <v xml:space="preserve">KONTANTE YDELSER </v>
      </c>
      <c r="K1304" s="32" t="str">
        <f>VLOOKUP(H1304,Funktion!$G$2:$J$435,4,FALSE)</f>
        <v>Kontant- og uddannelseshjælp</v>
      </c>
      <c r="L1304" s="32" t="str">
        <f>VLOOKUP(F1304,Dranst!$C$2:$D$10,2,FALSE)</f>
        <v>Drift</v>
      </c>
      <c r="M1304" s="10" t="s">
        <v>1156</v>
      </c>
      <c r="N1304" s="3" t="s">
        <v>830</v>
      </c>
    </row>
    <row r="1305" spans="1:14" ht="12" x14ac:dyDescent="0.25">
      <c r="A1305" s="35" t="s">
        <v>1803</v>
      </c>
      <c r="B1305" s="35" t="s">
        <v>1804</v>
      </c>
      <c r="C1305" s="10" t="s">
        <v>161</v>
      </c>
      <c r="D1305" s="10" t="s">
        <v>146</v>
      </c>
      <c r="E1305" s="10" t="s">
        <v>521</v>
      </c>
      <c r="F1305" s="10" t="s">
        <v>157</v>
      </c>
      <c r="G1305" s="32" t="str">
        <f t="shared" si="97"/>
        <v>5.57</v>
      </c>
      <c r="H1305" s="32" t="str">
        <f t="shared" si="98"/>
        <v>5.57.73</v>
      </c>
      <c r="I1305" s="32" t="str">
        <f>VLOOKUP(C1305,Hovedkonto!$C$2:$E$11,3,FALSE)</f>
        <v>Sociale opgaver og beskæftigelse</v>
      </c>
      <c r="J1305" s="32" t="str">
        <f>VLOOKUP(G1305,Hovedfunktion!$E$2:$G$93,3,FALSE)</f>
        <v xml:space="preserve">KONTANTE YDELSER </v>
      </c>
      <c r="K1305" s="32" t="str">
        <f>VLOOKUP(H1305,Funktion!$G$2:$J$435,4,FALSE)</f>
        <v>Kontant- og uddannelseshjælp</v>
      </c>
      <c r="L1305" s="32" t="str">
        <f>VLOOKUP(F1305,Dranst!$C$2:$D$10,2,FALSE)</f>
        <v>Drift</v>
      </c>
      <c r="M1305" s="10" t="s">
        <v>1157</v>
      </c>
      <c r="N1305" s="3" t="s">
        <v>1743</v>
      </c>
    </row>
    <row r="1306" spans="1:14" ht="12" x14ac:dyDescent="0.25">
      <c r="A1306" s="35" t="s">
        <v>1803</v>
      </c>
      <c r="B1306" s="35" t="s">
        <v>1804</v>
      </c>
      <c r="C1306" s="10" t="s">
        <v>161</v>
      </c>
      <c r="D1306" s="10" t="s">
        <v>146</v>
      </c>
      <c r="E1306" s="10" t="s">
        <v>521</v>
      </c>
      <c r="F1306" s="10" t="s">
        <v>157</v>
      </c>
      <c r="G1306" s="32" t="str">
        <f t="shared" si="97"/>
        <v>5.57</v>
      </c>
      <c r="H1306" s="32" t="str">
        <f t="shared" si="98"/>
        <v>5.57.73</v>
      </c>
      <c r="I1306" s="32" t="str">
        <f>VLOOKUP(C1306,Hovedkonto!$C$2:$E$11,3,FALSE)</f>
        <v>Sociale opgaver og beskæftigelse</v>
      </c>
      <c r="J1306" s="32" t="str">
        <f>VLOOKUP(G1306,Hovedfunktion!$E$2:$G$93,3,FALSE)</f>
        <v xml:space="preserve">KONTANTE YDELSER </v>
      </c>
      <c r="K1306" s="32" t="str">
        <f>VLOOKUP(H1306,Funktion!$G$2:$J$435,4,FALSE)</f>
        <v>Kontant- og uddannelseshjælp</v>
      </c>
      <c r="L1306" s="32" t="str">
        <f>VLOOKUP(F1306,Dranst!$C$2:$D$10,2,FALSE)</f>
        <v>Drift</v>
      </c>
      <c r="M1306" s="10" t="s">
        <v>1158</v>
      </c>
      <c r="N1306" s="3" t="s">
        <v>1819</v>
      </c>
    </row>
    <row r="1307" spans="1:14" ht="12" x14ac:dyDescent="0.25">
      <c r="A1307" s="35" t="s">
        <v>1803</v>
      </c>
      <c r="B1307" s="35" t="s">
        <v>1804</v>
      </c>
      <c r="C1307" s="10" t="s">
        <v>161</v>
      </c>
      <c r="D1307" s="10" t="s">
        <v>146</v>
      </c>
      <c r="E1307" s="10" t="s">
        <v>521</v>
      </c>
      <c r="F1307" s="10" t="s">
        <v>157</v>
      </c>
      <c r="G1307" s="32" t="str">
        <f t="shared" si="97"/>
        <v>5.57</v>
      </c>
      <c r="H1307" s="32" t="str">
        <f t="shared" si="98"/>
        <v>5.57.73</v>
      </c>
      <c r="I1307" s="32" t="str">
        <f>VLOOKUP(C1307,Hovedkonto!$C$2:$E$11,3,FALSE)</f>
        <v>Sociale opgaver og beskæftigelse</v>
      </c>
      <c r="J1307" s="32" t="str">
        <f>VLOOKUP(G1307,Hovedfunktion!$E$2:$G$93,3,FALSE)</f>
        <v xml:space="preserve">KONTANTE YDELSER </v>
      </c>
      <c r="K1307" s="32" t="str">
        <f>VLOOKUP(H1307,Funktion!$G$2:$J$435,4,FALSE)</f>
        <v>Kontant- og uddannelseshjælp</v>
      </c>
      <c r="L1307" s="32" t="str">
        <f>VLOOKUP(F1307,Dranst!$C$2:$D$10,2,FALSE)</f>
        <v>Drift</v>
      </c>
      <c r="M1307" s="10" t="s">
        <v>1143</v>
      </c>
      <c r="N1307" s="3" t="s">
        <v>1744</v>
      </c>
    </row>
    <row r="1308" spans="1:14" ht="12" x14ac:dyDescent="0.25">
      <c r="A1308" s="35" t="s">
        <v>1803</v>
      </c>
      <c r="B1308" s="35" t="s">
        <v>1804</v>
      </c>
      <c r="C1308" s="10" t="s">
        <v>161</v>
      </c>
      <c r="D1308" s="10" t="s">
        <v>146</v>
      </c>
      <c r="E1308" s="10" t="s">
        <v>521</v>
      </c>
      <c r="F1308" s="10" t="s">
        <v>157</v>
      </c>
      <c r="G1308" s="32" t="str">
        <f t="shared" si="97"/>
        <v>5.57</v>
      </c>
      <c r="H1308" s="32" t="str">
        <f t="shared" si="98"/>
        <v>5.57.73</v>
      </c>
      <c r="I1308" s="32" t="str">
        <f>VLOOKUP(C1308,Hovedkonto!$C$2:$E$11,3,FALSE)</f>
        <v>Sociale opgaver og beskæftigelse</v>
      </c>
      <c r="J1308" s="32" t="str">
        <f>VLOOKUP(G1308,Hovedfunktion!$E$2:$G$93,3,FALSE)</f>
        <v xml:space="preserve">KONTANTE YDELSER </v>
      </c>
      <c r="K1308" s="32" t="str">
        <f>VLOOKUP(H1308,Funktion!$G$2:$J$435,4,FALSE)</f>
        <v>Kontant- og uddannelseshjælp</v>
      </c>
      <c r="L1308" s="32" t="str">
        <f>VLOOKUP(F1308,Dranst!$C$2:$D$10,2,FALSE)</f>
        <v>Drift</v>
      </c>
      <c r="M1308" s="10" t="s">
        <v>1154</v>
      </c>
      <c r="N1308" s="3" t="s">
        <v>831</v>
      </c>
    </row>
    <row r="1309" spans="1:14" ht="12" x14ac:dyDescent="0.25">
      <c r="A1309" s="35" t="s">
        <v>1803</v>
      </c>
      <c r="B1309" s="35" t="s">
        <v>1804</v>
      </c>
      <c r="C1309" s="10" t="s">
        <v>161</v>
      </c>
      <c r="D1309" s="10" t="s">
        <v>146</v>
      </c>
      <c r="E1309" s="10" t="s">
        <v>521</v>
      </c>
      <c r="F1309" s="10" t="s">
        <v>157</v>
      </c>
      <c r="G1309" s="32" t="str">
        <f t="shared" si="97"/>
        <v>5.57</v>
      </c>
      <c r="H1309" s="32" t="str">
        <f t="shared" si="98"/>
        <v>5.57.73</v>
      </c>
      <c r="I1309" s="32" t="str">
        <f>VLOOKUP(C1309,Hovedkonto!$C$2:$E$11,3,FALSE)</f>
        <v>Sociale opgaver og beskæftigelse</v>
      </c>
      <c r="J1309" s="32" t="str">
        <f>VLOOKUP(G1309,Hovedfunktion!$E$2:$G$93,3,FALSE)</f>
        <v xml:space="preserve">KONTANTE YDELSER </v>
      </c>
      <c r="K1309" s="32" t="str">
        <f>VLOOKUP(H1309,Funktion!$G$2:$J$435,4,FALSE)</f>
        <v>Kontant- og uddannelseshjælp</v>
      </c>
      <c r="L1309" s="32" t="str">
        <f>VLOOKUP(F1309,Dranst!$C$2:$D$10,2,FALSE)</f>
        <v>Drift</v>
      </c>
      <c r="M1309" s="10" t="s">
        <v>1140</v>
      </c>
      <c r="N1309" s="3" t="s">
        <v>832</v>
      </c>
    </row>
    <row r="1310" spans="1:14" ht="12" x14ac:dyDescent="0.25">
      <c r="A1310" s="35" t="s">
        <v>1803</v>
      </c>
      <c r="B1310" s="35" t="s">
        <v>1804</v>
      </c>
      <c r="C1310" s="10" t="s">
        <v>161</v>
      </c>
      <c r="D1310" s="10" t="s">
        <v>146</v>
      </c>
      <c r="E1310" s="10" t="s">
        <v>521</v>
      </c>
      <c r="F1310" s="10" t="s">
        <v>157</v>
      </c>
      <c r="G1310" s="32" t="str">
        <f t="shared" si="97"/>
        <v>5.57</v>
      </c>
      <c r="H1310" s="32" t="str">
        <f t="shared" si="98"/>
        <v>5.57.73</v>
      </c>
      <c r="I1310" s="32" t="str">
        <f>VLOOKUP(C1310,Hovedkonto!$C$2:$E$11,3,FALSE)</f>
        <v>Sociale opgaver og beskæftigelse</v>
      </c>
      <c r="J1310" s="32" t="str">
        <f>VLOOKUP(G1310,Hovedfunktion!$E$2:$G$93,3,FALSE)</f>
        <v xml:space="preserve">KONTANTE YDELSER </v>
      </c>
      <c r="K1310" s="32" t="str">
        <f>VLOOKUP(H1310,Funktion!$G$2:$J$435,4,FALSE)</f>
        <v>Kontant- og uddannelseshjælp</v>
      </c>
      <c r="L1310" s="32" t="str">
        <f>VLOOKUP(F1310,Dranst!$C$2:$D$10,2,FALSE)</f>
        <v>Drift</v>
      </c>
      <c r="M1310" s="10" t="s">
        <v>1141</v>
      </c>
      <c r="N1310" s="3" t="s">
        <v>833</v>
      </c>
    </row>
    <row r="1311" spans="1:14" ht="12" x14ac:dyDescent="0.25">
      <c r="A1311" s="35" t="s">
        <v>1803</v>
      </c>
      <c r="B1311" s="35" t="s">
        <v>1804</v>
      </c>
      <c r="C1311" s="10" t="s">
        <v>161</v>
      </c>
      <c r="D1311" s="10" t="s">
        <v>146</v>
      </c>
      <c r="E1311" s="10" t="s">
        <v>521</v>
      </c>
      <c r="F1311" s="10" t="s">
        <v>157</v>
      </c>
      <c r="G1311" s="32" t="str">
        <f t="shared" si="97"/>
        <v>5.57</v>
      </c>
      <c r="H1311" s="32" t="str">
        <f t="shared" si="98"/>
        <v>5.57.73</v>
      </c>
      <c r="I1311" s="32" t="str">
        <f>VLOOKUP(C1311,Hovedkonto!$C$2:$E$11,3,FALSE)</f>
        <v>Sociale opgaver og beskæftigelse</v>
      </c>
      <c r="J1311" s="32" t="str">
        <f>VLOOKUP(G1311,Hovedfunktion!$E$2:$G$93,3,FALSE)</f>
        <v xml:space="preserve">KONTANTE YDELSER </v>
      </c>
      <c r="K1311" s="32" t="str">
        <f>VLOOKUP(H1311,Funktion!$G$2:$J$435,4,FALSE)</f>
        <v>Kontant- og uddannelseshjælp</v>
      </c>
      <c r="L1311" s="32" t="str">
        <f>VLOOKUP(F1311,Dranst!$C$2:$D$10,2,FALSE)</f>
        <v>Drift</v>
      </c>
      <c r="M1311" s="10" t="s">
        <v>1159</v>
      </c>
      <c r="N1311" s="3" t="s">
        <v>834</v>
      </c>
    </row>
    <row r="1312" spans="1:14" ht="12" x14ac:dyDescent="0.25">
      <c r="A1312" s="35" t="s">
        <v>1803</v>
      </c>
      <c r="B1312" s="35" t="s">
        <v>1804</v>
      </c>
      <c r="C1312" s="10" t="s">
        <v>161</v>
      </c>
      <c r="D1312" s="10" t="s">
        <v>146</v>
      </c>
      <c r="E1312" s="10" t="s">
        <v>521</v>
      </c>
      <c r="F1312" s="10" t="s">
        <v>157</v>
      </c>
      <c r="G1312" s="32" t="str">
        <f t="shared" si="97"/>
        <v>5.57</v>
      </c>
      <c r="H1312" s="32" t="str">
        <f t="shared" si="98"/>
        <v>5.57.73</v>
      </c>
      <c r="I1312" s="32" t="str">
        <f>VLOOKUP(C1312,Hovedkonto!$C$2:$E$11,3,FALSE)</f>
        <v>Sociale opgaver og beskæftigelse</v>
      </c>
      <c r="J1312" s="32" t="str">
        <f>VLOOKUP(G1312,Hovedfunktion!$E$2:$G$93,3,FALSE)</f>
        <v xml:space="preserve">KONTANTE YDELSER </v>
      </c>
      <c r="K1312" s="32" t="str">
        <f>VLOOKUP(H1312,Funktion!$G$2:$J$435,4,FALSE)</f>
        <v>Kontant- og uddannelseshjælp</v>
      </c>
      <c r="L1312" s="32" t="str">
        <f>VLOOKUP(F1312,Dranst!$C$2:$D$10,2,FALSE)</f>
        <v>Drift</v>
      </c>
      <c r="M1312" s="10" t="s">
        <v>1161</v>
      </c>
      <c r="N1312" s="3" t="s">
        <v>835</v>
      </c>
    </row>
    <row r="1313" spans="1:14" ht="12" x14ac:dyDescent="0.25">
      <c r="A1313" s="35" t="s">
        <v>1803</v>
      </c>
      <c r="B1313" s="35" t="s">
        <v>1804</v>
      </c>
      <c r="C1313" s="10" t="s">
        <v>161</v>
      </c>
      <c r="D1313" s="10" t="s">
        <v>146</v>
      </c>
      <c r="E1313" s="10" t="s">
        <v>521</v>
      </c>
      <c r="F1313" s="10" t="s">
        <v>157</v>
      </c>
      <c r="G1313" s="32" t="str">
        <f t="shared" si="97"/>
        <v>5.57</v>
      </c>
      <c r="H1313" s="32" t="str">
        <f t="shared" si="98"/>
        <v>5.57.73</v>
      </c>
      <c r="I1313" s="32" t="str">
        <f>VLOOKUP(C1313,Hovedkonto!$C$2:$E$11,3,FALSE)</f>
        <v>Sociale opgaver og beskæftigelse</v>
      </c>
      <c r="J1313" s="32" t="str">
        <f>VLOOKUP(G1313,Hovedfunktion!$E$2:$G$93,3,FALSE)</f>
        <v xml:space="preserve">KONTANTE YDELSER </v>
      </c>
      <c r="K1313" s="32" t="str">
        <f>VLOOKUP(H1313,Funktion!$G$2:$J$435,4,FALSE)</f>
        <v>Kontant- og uddannelseshjælp</v>
      </c>
      <c r="L1313" s="32" t="str">
        <f>VLOOKUP(F1313,Dranst!$C$2:$D$10,2,FALSE)</f>
        <v>Drift</v>
      </c>
      <c r="M1313" s="10" t="s">
        <v>1155</v>
      </c>
      <c r="N1313" s="3" t="s">
        <v>836</v>
      </c>
    </row>
    <row r="1314" spans="1:14" ht="12" x14ac:dyDescent="0.25">
      <c r="A1314" s="35" t="s">
        <v>1803</v>
      </c>
      <c r="B1314" s="35" t="s">
        <v>1804</v>
      </c>
      <c r="C1314" s="10" t="s">
        <v>161</v>
      </c>
      <c r="D1314" s="10" t="s">
        <v>146</v>
      </c>
      <c r="E1314" s="10" t="s">
        <v>521</v>
      </c>
      <c r="F1314" s="10" t="s">
        <v>157</v>
      </c>
      <c r="G1314" s="32" t="str">
        <f t="shared" si="97"/>
        <v>5.57</v>
      </c>
      <c r="H1314" s="32" t="str">
        <f t="shared" si="98"/>
        <v>5.57.73</v>
      </c>
      <c r="I1314" s="32" t="str">
        <f>VLOOKUP(C1314,Hovedkonto!$C$2:$E$11,3,FALSE)</f>
        <v>Sociale opgaver og beskæftigelse</v>
      </c>
      <c r="J1314" s="32" t="str">
        <f>VLOOKUP(G1314,Hovedfunktion!$E$2:$G$93,3,FALSE)</f>
        <v xml:space="preserve">KONTANTE YDELSER </v>
      </c>
      <c r="K1314" s="32" t="str">
        <f>VLOOKUP(H1314,Funktion!$G$2:$J$435,4,FALSE)</f>
        <v>Kontant- og uddannelseshjælp</v>
      </c>
      <c r="L1314" s="32" t="str">
        <f>VLOOKUP(F1314,Dranst!$C$2:$D$10,2,FALSE)</f>
        <v>Drift</v>
      </c>
      <c r="M1314" s="10" t="s">
        <v>1162</v>
      </c>
      <c r="N1314" s="3" t="s">
        <v>1820</v>
      </c>
    </row>
    <row r="1315" spans="1:14" ht="12" x14ac:dyDescent="0.25">
      <c r="A1315" s="35" t="s">
        <v>1803</v>
      </c>
      <c r="B1315" s="35" t="s">
        <v>1804</v>
      </c>
      <c r="C1315" s="10" t="s">
        <v>161</v>
      </c>
      <c r="D1315" s="10" t="s">
        <v>146</v>
      </c>
      <c r="E1315" s="10" t="s">
        <v>521</v>
      </c>
      <c r="F1315" s="10" t="s">
        <v>157</v>
      </c>
      <c r="G1315" s="32" t="str">
        <f t="shared" si="97"/>
        <v>5.57</v>
      </c>
      <c r="H1315" s="32" t="str">
        <f t="shared" si="98"/>
        <v>5.57.73</v>
      </c>
      <c r="I1315" s="32" t="str">
        <f>VLOOKUP(C1315,Hovedkonto!$C$2:$E$11,3,FALSE)</f>
        <v>Sociale opgaver og beskæftigelse</v>
      </c>
      <c r="J1315" s="32" t="str">
        <f>VLOOKUP(G1315,Hovedfunktion!$E$2:$G$93,3,FALSE)</f>
        <v xml:space="preserve">KONTANTE YDELSER </v>
      </c>
      <c r="K1315" s="32" t="str">
        <f>VLOOKUP(H1315,Funktion!$G$2:$J$435,4,FALSE)</f>
        <v>Kontant- og uddannelseshjælp</v>
      </c>
      <c r="L1315" s="32" t="str">
        <f>VLOOKUP(F1315,Dranst!$C$2:$D$10,2,FALSE)</f>
        <v>Drift</v>
      </c>
      <c r="M1315" s="10" t="s">
        <v>1165</v>
      </c>
      <c r="N1315" s="3" t="s">
        <v>1833</v>
      </c>
    </row>
    <row r="1316" spans="1:14" ht="12" x14ac:dyDescent="0.25">
      <c r="A1316" s="35" t="s">
        <v>1803</v>
      </c>
      <c r="B1316" s="35" t="s">
        <v>1804</v>
      </c>
      <c r="C1316" s="10" t="s">
        <v>161</v>
      </c>
      <c r="D1316" s="10" t="s">
        <v>146</v>
      </c>
      <c r="E1316" s="10" t="s">
        <v>521</v>
      </c>
      <c r="F1316" s="10" t="s">
        <v>157</v>
      </c>
      <c r="G1316" s="32" t="str">
        <f t="shared" si="97"/>
        <v>5.57</v>
      </c>
      <c r="H1316" s="32" t="str">
        <f t="shared" si="98"/>
        <v>5.57.73</v>
      </c>
      <c r="I1316" s="32" t="str">
        <f>VLOOKUP(C1316,Hovedkonto!$C$2:$E$11,3,FALSE)</f>
        <v>Sociale opgaver og beskæftigelse</v>
      </c>
      <c r="J1316" s="32" t="str">
        <f>VLOOKUP(G1316,Hovedfunktion!$E$2:$G$93,3,FALSE)</f>
        <v xml:space="preserve">KONTANTE YDELSER </v>
      </c>
      <c r="K1316" s="32" t="str">
        <f>VLOOKUP(H1316,Funktion!$G$2:$J$435,4,FALSE)</f>
        <v>Kontant- og uddannelseshjælp</v>
      </c>
      <c r="L1316" s="32" t="str">
        <f>VLOOKUP(F1316,Dranst!$C$2:$D$10,2,FALSE)</f>
        <v>Drift</v>
      </c>
      <c r="M1316" s="10" t="s">
        <v>1166</v>
      </c>
      <c r="N1316" s="3" t="s">
        <v>1834</v>
      </c>
    </row>
    <row r="1317" spans="1:14" ht="12" x14ac:dyDescent="0.25">
      <c r="A1317" s="35" t="s">
        <v>1803</v>
      </c>
      <c r="B1317" s="35" t="s">
        <v>1804</v>
      </c>
      <c r="C1317" s="10" t="s">
        <v>161</v>
      </c>
      <c r="D1317" s="10" t="s">
        <v>146</v>
      </c>
      <c r="E1317" s="10" t="s">
        <v>521</v>
      </c>
      <c r="F1317" s="10" t="s">
        <v>157</v>
      </c>
      <c r="G1317" s="32" t="str">
        <f t="shared" si="97"/>
        <v>5.57</v>
      </c>
      <c r="H1317" s="32" t="str">
        <f t="shared" si="98"/>
        <v>5.57.73</v>
      </c>
      <c r="I1317" s="32" t="str">
        <f>VLOOKUP(C1317,Hovedkonto!$C$2:$E$11,3,FALSE)</f>
        <v>Sociale opgaver og beskæftigelse</v>
      </c>
      <c r="J1317" s="32" t="str">
        <f>VLOOKUP(G1317,Hovedfunktion!$E$2:$G$93,3,FALSE)</f>
        <v xml:space="preserve">KONTANTE YDELSER </v>
      </c>
      <c r="K1317" s="32" t="str">
        <f>VLOOKUP(H1317,Funktion!$G$2:$J$435,4,FALSE)</f>
        <v>Kontant- og uddannelseshjælp</v>
      </c>
      <c r="L1317" s="32" t="str">
        <f>VLOOKUP(F1317,Dranst!$C$2:$D$10,2,FALSE)</f>
        <v>Drift</v>
      </c>
      <c r="M1317" s="10" t="s">
        <v>1167</v>
      </c>
      <c r="N1317" s="3" t="s">
        <v>1835</v>
      </c>
    </row>
    <row r="1318" spans="1:14" ht="12" x14ac:dyDescent="0.25">
      <c r="A1318" s="35" t="s">
        <v>1803</v>
      </c>
      <c r="B1318" s="35" t="s">
        <v>1804</v>
      </c>
      <c r="C1318" s="10" t="s">
        <v>161</v>
      </c>
      <c r="D1318" s="10" t="s">
        <v>146</v>
      </c>
      <c r="E1318" s="10" t="s">
        <v>521</v>
      </c>
      <c r="F1318" s="10" t="s">
        <v>157</v>
      </c>
      <c r="G1318" s="32" t="str">
        <f t="shared" si="97"/>
        <v>5.57</v>
      </c>
      <c r="H1318" s="32" t="str">
        <f t="shared" si="98"/>
        <v>5.57.73</v>
      </c>
      <c r="I1318" s="32" t="str">
        <f>VLOOKUP(C1318,Hovedkonto!$C$2:$E$11,3,FALSE)</f>
        <v>Sociale opgaver og beskæftigelse</v>
      </c>
      <c r="J1318" s="32" t="str">
        <f>VLOOKUP(G1318,Hovedfunktion!$E$2:$G$93,3,FALSE)</f>
        <v xml:space="preserve">KONTANTE YDELSER </v>
      </c>
      <c r="K1318" s="32" t="str">
        <f>VLOOKUP(H1318,Funktion!$G$2:$J$435,4,FALSE)</f>
        <v>Kontant- og uddannelseshjælp</v>
      </c>
      <c r="L1318" s="32" t="str">
        <f>VLOOKUP(F1318,Dranst!$C$2:$D$10,2,FALSE)</f>
        <v>Drift</v>
      </c>
      <c r="M1318" s="10" t="s">
        <v>1168</v>
      </c>
      <c r="N1318" s="3" t="s">
        <v>1836</v>
      </c>
    </row>
    <row r="1319" spans="1:14" ht="12" x14ac:dyDescent="0.25">
      <c r="A1319" s="35" t="s">
        <v>1803</v>
      </c>
      <c r="B1319" s="35" t="s">
        <v>1804</v>
      </c>
      <c r="C1319" s="10" t="s">
        <v>161</v>
      </c>
      <c r="D1319" s="10" t="s">
        <v>146</v>
      </c>
      <c r="E1319" s="10" t="s">
        <v>521</v>
      </c>
      <c r="F1319" s="10" t="s">
        <v>158</v>
      </c>
      <c r="G1319" s="32" t="str">
        <f t="shared" si="97"/>
        <v>5.57</v>
      </c>
      <c r="H1319" s="32" t="str">
        <f t="shared" si="98"/>
        <v>5.57.73</v>
      </c>
      <c r="I1319" s="32" t="str">
        <f>VLOOKUP(C1319,Hovedkonto!$C$2:$E$11,3,FALSE)</f>
        <v>Sociale opgaver og beskæftigelse</v>
      </c>
      <c r="J1319" s="32" t="str">
        <f>VLOOKUP(G1319,Hovedfunktion!$E$2:$G$93,3,FALSE)</f>
        <v xml:space="preserve">KONTANTE YDELSER </v>
      </c>
      <c r="K1319" s="32" t="str">
        <f>VLOOKUP(H1319,Funktion!$G$2:$J$435,4,FALSE)</f>
        <v>Kontant- og uddannelseshjælp</v>
      </c>
      <c r="L1319" s="32" t="str">
        <f>VLOOKUP(F1319,Dranst!$C$2:$D$10,2,FALSE)</f>
        <v>Statsrefusion</v>
      </c>
      <c r="M1319" s="10" t="s">
        <v>1136</v>
      </c>
      <c r="N1319" s="3" t="s">
        <v>837</v>
      </c>
    </row>
    <row r="1320" spans="1:14" ht="12" x14ac:dyDescent="0.25">
      <c r="A1320" s="35" t="s">
        <v>1803</v>
      </c>
      <c r="B1320" s="35" t="s">
        <v>1804</v>
      </c>
      <c r="C1320" s="10" t="s">
        <v>161</v>
      </c>
      <c r="D1320" s="10" t="s">
        <v>146</v>
      </c>
      <c r="E1320" s="10" t="s">
        <v>521</v>
      </c>
      <c r="F1320" s="10" t="s">
        <v>158</v>
      </c>
      <c r="G1320" s="32" t="str">
        <f t="shared" si="97"/>
        <v>5.57</v>
      </c>
      <c r="H1320" s="32" t="str">
        <f t="shared" si="98"/>
        <v>5.57.73</v>
      </c>
      <c r="I1320" s="32" t="str">
        <f>VLOOKUP(C1320,Hovedkonto!$C$2:$E$11,3,FALSE)</f>
        <v>Sociale opgaver og beskæftigelse</v>
      </c>
      <c r="J1320" s="32" t="str">
        <f>VLOOKUP(G1320,Hovedfunktion!$E$2:$G$93,3,FALSE)</f>
        <v xml:space="preserve">KONTANTE YDELSER </v>
      </c>
      <c r="K1320" s="32" t="str">
        <f>VLOOKUP(H1320,Funktion!$G$2:$J$435,4,FALSE)</f>
        <v>Kontant- og uddannelseshjælp</v>
      </c>
      <c r="L1320" s="32" t="str">
        <f>VLOOKUP(F1320,Dranst!$C$2:$D$10,2,FALSE)</f>
        <v>Statsrefusion</v>
      </c>
      <c r="M1320" s="10" t="s">
        <v>1138</v>
      </c>
      <c r="N1320" s="3" t="s">
        <v>1745</v>
      </c>
    </row>
    <row r="1321" spans="1:14" ht="12" x14ac:dyDescent="0.25">
      <c r="A1321" s="35" t="s">
        <v>1803</v>
      </c>
      <c r="B1321" s="35" t="s">
        <v>1804</v>
      </c>
      <c r="C1321" s="10" t="s">
        <v>161</v>
      </c>
      <c r="D1321" s="10" t="s">
        <v>146</v>
      </c>
      <c r="E1321" s="10" t="s">
        <v>521</v>
      </c>
      <c r="F1321" s="10" t="s">
        <v>158</v>
      </c>
      <c r="G1321" s="32" t="str">
        <f t="shared" si="97"/>
        <v>5.57</v>
      </c>
      <c r="H1321" s="32" t="str">
        <f t="shared" si="98"/>
        <v>5.57.73</v>
      </c>
      <c r="I1321" s="32" t="str">
        <f>VLOOKUP(C1321,Hovedkonto!$C$2:$E$11,3,FALSE)</f>
        <v>Sociale opgaver og beskæftigelse</v>
      </c>
      <c r="J1321" s="32" t="str">
        <f>VLOOKUP(G1321,Hovedfunktion!$E$2:$G$93,3,FALSE)</f>
        <v xml:space="preserve">KONTANTE YDELSER </v>
      </c>
      <c r="K1321" s="32" t="str">
        <f>VLOOKUP(H1321,Funktion!$G$2:$J$435,4,FALSE)</f>
        <v>Kontant- og uddannelseshjælp</v>
      </c>
      <c r="L1321" s="32" t="str">
        <f>VLOOKUP(F1321,Dranst!$C$2:$D$10,2,FALSE)</f>
        <v>Statsrefusion</v>
      </c>
      <c r="M1321" s="10" t="s">
        <v>1139</v>
      </c>
      <c r="N1321" s="3" t="s">
        <v>1746</v>
      </c>
    </row>
    <row r="1322" spans="1:14" ht="12" x14ac:dyDescent="0.25">
      <c r="A1322" s="35" t="s">
        <v>1803</v>
      </c>
      <c r="B1322" s="35" t="s">
        <v>1804</v>
      </c>
      <c r="C1322" s="10" t="s">
        <v>161</v>
      </c>
      <c r="D1322" s="10" t="s">
        <v>146</v>
      </c>
      <c r="E1322" s="10" t="s">
        <v>521</v>
      </c>
      <c r="F1322" s="10" t="s">
        <v>158</v>
      </c>
      <c r="G1322" s="32" t="str">
        <f t="shared" si="97"/>
        <v>5.57</v>
      </c>
      <c r="H1322" s="32" t="str">
        <f t="shared" si="98"/>
        <v>5.57.73</v>
      </c>
      <c r="I1322" s="32" t="str">
        <f>VLOOKUP(C1322,Hovedkonto!$C$2:$E$11,3,FALSE)</f>
        <v>Sociale opgaver og beskæftigelse</v>
      </c>
      <c r="J1322" s="32" t="str">
        <f>VLOOKUP(G1322,Hovedfunktion!$E$2:$G$93,3,FALSE)</f>
        <v xml:space="preserve">KONTANTE YDELSER </v>
      </c>
      <c r="K1322" s="32" t="str">
        <f>VLOOKUP(H1322,Funktion!$G$2:$J$435,4,FALSE)</f>
        <v>Kontant- og uddannelseshjælp</v>
      </c>
      <c r="L1322" s="32" t="str">
        <f>VLOOKUP(F1322,Dranst!$C$2:$D$10,2,FALSE)</f>
        <v>Statsrefusion</v>
      </c>
      <c r="M1322" s="10" t="s">
        <v>1142</v>
      </c>
      <c r="N1322" s="3" t="s">
        <v>1308</v>
      </c>
    </row>
    <row r="1323" spans="1:14" ht="12" x14ac:dyDescent="0.25">
      <c r="A1323" s="35" t="s">
        <v>1803</v>
      </c>
      <c r="B1323" s="35" t="s">
        <v>1804</v>
      </c>
      <c r="C1323" s="10" t="s">
        <v>161</v>
      </c>
      <c r="D1323" s="10" t="s">
        <v>146</v>
      </c>
      <c r="E1323" s="10" t="s">
        <v>521</v>
      </c>
      <c r="F1323" s="10" t="s">
        <v>158</v>
      </c>
      <c r="G1323" s="32" t="str">
        <f t="shared" si="97"/>
        <v>5.57</v>
      </c>
      <c r="H1323" s="32" t="str">
        <f t="shared" si="98"/>
        <v>5.57.73</v>
      </c>
      <c r="I1323" s="32" t="str">
        <f>VLOOKUP(C1323,Hovedkonto!$C$2:$E$11,3,FALSE)</f>
        <v>Sociale opgaver og beskæftigelse</v>
      </c>
      <c r="J1323" s="32" t="str">
        <f>VLOOKUP(G1323,Hovedfunktion!$E$2:$G$93,3,FALSE)</f>
        <v xml:space="preserve">KONTANTE YDELSER </v>
      </c>
      <c r="K1323" s="32" t="str">
        <f>VLOOKUP(H1323,Funktion!$G$2:$J$435,4,FALSE)</f>
        <v>Kontant- og uddannelseshjælp</v>
      </c>
      <c r="L1323" s="32" t="str">
        <f>VLOOKUP(F1323,Dranst!$C$2:$D$10,2,FALSE)</f>
        <v>Statsrefusion</v>
      </c>
      <c r="M1323" s="10" t="s">
        <v>1144</v>
      </c>
      <c r="N1323" s="3" t="s">
        <v>1586</v>
      </c>
    </row>
    <row r="1324" spans="1:14" ht="12" x14ac:dyDescent="0.25">
      <c r="A1324" s="35" t="s">
        <v>1803</v>
      </c>
      <c r="B1324" s="35" t="s">
        <v>1804</v>
      </c>
      <c r="C1324" s="10" t="s">
        <v>161</v>
      </c>
      <c r="D1324" s="10" t="s">
        <v>146</v>
      </c>
      <c r="E1324" s="10" t="s">
        <v>521</v>
      </c>
      <c r="F1324" s="10" t="s">
        <v>158</v>
      </c>
      <c r="G1324" s="32" t="str">
        <f t="shared" ref="G1324:G1395" si="101">CONCATENATE(C1324,".",D1324)</f>
        <v>5.57</v>
      </c>
      <c r="H1324" s="32" t="str">
        <f t="shared" ref="H1324:H1395" si="102">CONCATENATE(C1324,".",D1324,".",E1324)</f>
        <v>5.57.73</v>
      </c>
      <c r="I1324" s="32" t="str">
        <f>VLOOKUP(C1324,Hovedkonto!$C$2:$E$11,3,FALSE)</f>
        <v>Sociale opgaver og beskæftigelse</v>
      </c>
      <c r="J1324" s="32" t="str">
        <f>VLOOKUP(G1324,Hovedfunktion!$E$2:$G$93,3,FALSE)</f>
        <v xml:space="preserve">KONTANTE YDELSER </v>
      </c>
      <c r="K1324" s="32" t="str">
        <f>VLOOKUP(H1324,Funktion!$G$2:$J$435,4,FALSE)</f>
        <v>Kontant- og uddannelseshjælp</v>
      </c>
      <c r="L1324" s="32" t="str">
        <f>VLOOKUP(F1324,Dranst!$C$2:$D$10,2,FALSE)</f>
        <v>Statsrefusion</v>
      </c>
      <c r="M1324" s="10" t="s">
        <v>1145</v>
      </c>
      <c r="N1324" s="3" t="s">
        <v>1587</v>
      </c>
    </row>
    <row r="1325" spans="1:14" ht="12" x14ac:dyDescent="0.25">
      <c r="A1325" s="35" t="s">
        <v>1803</v>
      </c>
      <c r="B1325" s="35" t="s">
        <v>1804</v>
      </c>
      <c r="C1325" s="10" t="s">
        <v>161</v>
      </c>
      <c r="D1325" s="10" t="s">
        <v>146</v>
      </c>
      <c r="E1325" s="10" t="s">
        <v>521</v>
      </c>
      <c r="F1325" s="10" t="s">
        <v>158</v>
      </c>
      <c r="G1325" s="32" t="str">
        <f t="shared" si="101"/>
        <v>5.57</v>
      </c>
      <c r="H1325" s="32" t="str">
        <f t="shared" si="102"/>
        <v>5.57.73</v>
      </c>
      <c r="I1325" s="32" t="str">
        <f>VLOOKUP(C1325,Hovedkonto!$C$2:$E$11,3,FALSE)</f>
        <v>Sociale opgaver og beskæftigelse</v>
      </c>
      <c r="J1325" s="32" t="str">
        <f>VLOOKUP(G1325,Hovedfunktion!$E$2:$G$93,3,FALSE)</f>
        <v xml:space="preserve">KONTANTE YDELSER </v>
      </c>
      <c r="K1325" s="32" t="str">
        <f>VLOOKUP(H1325,Funktion!$G$2:$J$435,4,FALSE)</f>
        <v>Kontant- og uddannelseshjælp</v>
      </c>
      <c r="L1325" s="32" t="str">
        <f>VLOOKUP(F1325,Dranst!$C$2:$D$10,2,FALSE)</f>
        <v>Statsrefusion</v>
      </c>
      <c r="M1325" s="10" t="s">
        <v>1146</v>
      </c>
      <c r="N1325" s="3" t="s">
        <v>1588</v>
      </c>
    </row>
    <row r="1326" spans="1:14" ht="12" x14ac:dyDescent="0.25">
      <c r="A1326" s="35" t="s">
        <v>1803</v>
      </c>
      <c r="B1326" s="35" t="s">
        <v>1804</v>
      </c>
      <c r="C1326" s="10" t="s">
        <v>161</v>
      </c>
      <c r="D1326" s="10" t="s">
        <v>146</v>
      </c>
      <c r="E1326" s="10" t="s">
        <v>521</v>
      </c>
      <c r="F1326" s="10" t="s">
        <v>158</v>
      </c>
      <c r="G1326" s="32" t="str">
        <f t="shared" si="101"/>
        <v>5.57</v>
      </c>
      <c r="H1326" s="32" t="str">
        <f t="shared" si="102"/>
        <v>5.57.73</v>
      </c>
      <c r="I1326" s="32" t="str">
        <f>VLOOKUP(C1326,Hovedkonto!$C$2:$E$11,3,FALSE)</f>
        <v>Sociale opgaver og beskæftigelse</v>
      </c>
      <c r="J1326" s="32" t="str">
        <f>VLOOKUP(G1326,Hovedfunktion!$E$2:$G$93,3,FALSE)</f>
        <v xml:space="preserve">KONTANTE YDELSER </v>
      </c>
      <c r="K1326" s="32" t="str">
        <f>VLOOKUP(H1326,Funktion!$G$2:$J$435,4,FALSE)</f>
        <v>Kontant- og uddannelseshjælp</v>
      </c>
      <c r="L1326" s="32" t="str">
        <f>VLOOKUP(F1326,Dranst!$C$2:$D$10,2,FALSE)</f>
        <v>Statsrefusion</v>
      </c>
      <c r="M1326" s="10" t="s">
        <v>1147</v>
      </c>
      <c r="N1326" s="3" t="s">
        <v>1589</v>
      </c>
    </row>
    <row r="1327" spans="1:14" ht="12" x14ac:dyDescent="0.25">
      <c r="A1327" s="35" t="s">
        <v>1803</v>
      </c>
      <c r="B1327" s="35" t="s">
        <v>1804</v>
      </c>
      <c r="C1327" s="10" t="s">
        <v>161</v>
      </c>
      <c r="D1327" s="10" t="s">
        <v>146</v>
      </c>
      <c r="E1327" s="10" t="s">
        <v>521</v>
      </c>
      <c r="F1327" s="10" t="s">
        <v>158</v>
      </c>
      <c r="G1327" s="32" t="str">
        <f t="shared" si="101"/>
        <v>5.57</v>
      </c>
      <c r="H1327" s="32" t="str">
        <f t="shared" si="102"/>
        <v>5.57.73</v>
      </c>
      <c r="I1327" s="32" t="str">
        <f>VLOOKUP(C1327,Hovedkonto!$C$2:$E$11,3,FALSE)</f>
        <v>Sociale opgaver og beskæftigelse</v>
      </c>
      <c r="J1327" s="32" t="str">
        <f>VLOOKUP(G1327,Hovedfunktion!$E$2:$G$93,3,FALSE)</f>
        <v xml:space="preserve">KONTANTE YDELSER </v>
      </c>
      <c r="K1327" s="32" t="str">
        <f>VLOOKUP(H1327,Funktion!$G$2:$J$435,4,FALSE)</f>
        <v>Kontant- og uddannelseshjælp</v>
      </c>
      <c r="L1327" s="32" t="str">
        <f>VLOOKUP(F1327,Dranst!$C$2:$D$10,2,FALSE)</f>
        <v>Statsrefusion</v>
      </c>
      <c r="M1327" s="10" t="s">
        <v>1148</v>
      </c>
      <c r="N1327" s="3" t="s">
        <v>1590</v>
      </c>
    </row>
    <row r="1328" spans="1:14" ht="12" x14ac:dyDescent="0.25">
      <c r="A1328" s="35" t="s">
        <v>1803</v>
      </c>
      <c r="B1328" s="35" t="s">
        <v>1804</v>
      </c>
      <c r="C1328" s="10" t="s">
        <v>161</v>
      </c>
      <c r="D1328" s="10" t="s">
        <v>146</v>
      </c>
      <c r="E1328" s="10" t="s">
        <v>521</v>
      </c>
      <c r="F1328" s="10" t="s">
        <v>158</v>
      </c>
      <c r="G1328" s="32" t="str">
        <f t="shared" si="101"/>
        <v>5.57</v>
      </c>
      <c r="H1328" s="32" t="str">
        <f t="shared" si="102"/>
        <v>5.57.73</v>
      </c>
      <c r="I1328" s="32" t="str">
        <f>VLOOKUP(C1328,Hovedkonto!$C$2:$E$11,3,FALSE)</f>
        <v>Sociale opgaver og beskæftigelse</v>
      </c>
      <c r="J1328" s="32" t="str">
        <f>VLOOKUP(G1328,Hovedfunktion!$E$2:$G$93,3,FALSE)</f>
        <v xml:space="preserve">KONTANTE YDELSER </v>
      </c>
      <c r="K1328" s="32" t="str">
        <f>VLOOKUP(H1328,Funktion!$G$2:$J$435,4,FALSE)</f>
        <v>Kontant- og uddannelseshjælp</v>
      </c>
      <c r="L1328" s="32" t="str">
        <f>VLOOKUP(F1328,Dranst!$C$2:$D$10,2,FALSE)</f>
        <v>Statsrefusion</v>
      </c>
      <c r="M1328" s="10" t="s">
        <v>1137</v>
      </c>
      <c r="N1328" s="3" t="s">
        <v>1591</v>
      </c>
    </row>
    <row r="1329" spans="1:14" ht="12" x14ac:dyDescent="0.25">
      <c r="A1329" s="35" t="s">
        <v>1803</v>
      </c>
      <c r="B1329" s="35" t="s">
        <v>1804</v>
      </c>
      <c r="C1329" s="10" t="s">
        <v>161</v>
      </c>
      <c r="D1329" s="10" t="s">
        <v>146</v>
      </c>
      <c r="E1329" s="10" t="s">
        <v>521</v>
      </c>
      <c r="F1329" s="10" t="s">
        <v>158</v>
      </c>
      <c r="G1329" s="32" t="str">
        <f t="shared" si="101"/>
        <v>5.57</v>
      </c>
      <c r="H1329" s="32" t="str">
        <f t="shared" si="102"/>
        <v>5.57.73</v>
      </c>
      <c r="I1329" s="32" t="str">
        <f>VLOOKUP(C1329,Hovedkonto!$C$2:$E$11,3,FALSE)</f>
        <v>Sociale opgaver og beskæftigelse</v>
      </c>
      <c r="J1329" s="32" t="str">
        <f>VLOOKUP(G1329,Hovedfunktion!$E$2:$G$93,3,FALSE)</f>
        <v xml:space="preserve">KONTANTE YDELSER </v>
      </c>
      <c r="K1329" s="32" t="str">
        <f>VLOOKUP(H1329,Funktion!$G$2:$J$435,4,FALSE)</f>
        <v>Kontant- og uddannelseshjælp</v>
      </c>
      <c r="L1329" s="32" t="str">
        <f>VLOOKUP(F1329,Dranst!$C$2:$D$10,2,FALSE)</f>
        <v>Statsrefusion</v>
      </c>
      <c r="M1329" s="10" t="s">
        <v>1149</v>
      </c>
      <c r="N1329" s="3" t="s">
        <v>1592</v>
      </c>
    </row>
    <row r="1330" spans="1:14" ht="12" x14ac:dyDescent="0.25">
      <c r="A1330" s="35" t="s">
        <v>1803</v>
      </c>
      <c r="B1330" s="35" t="s">
        <v>1804</v>
      </c>
      <c r="C1330" s="10" t="s">
        <v>161</v>
      </c>
      <c r="D1330" s="10" t="s">
        <v>146</v>
      </c>
      <c r="E1330" s="10" t="s">
        <v>521</v>
      </c>
      <c r="F1330" s="10" t="s">
        <v>158</v>
      </c>
      <c r="G1330" s="32" t="str">
        <f t="shared" si="101"/>
        <v>5.57</v>
      </c>
      <c r="H1330" s="32" t="str">
        <f t="shared" si="102"/>
        <v>5.57.73</v>
      </c>
      <c r="I1330" s="32" t="str">
        <f>VLOOKUP(C1330,Hovedkonto!$C$2:$E$11,3,FALSE)</f>
        <v>Sociale opgaver og beskæftigelse</v>
      </c>
      <c r="J1330" s="32" t="str">
        <f>VLOOKUP(G1330,Hovedfunktion!$E$2:$G$93,3,FALSE)</f>
        <v xml:space="preserve">KONTANTE YDELSER </v>
      </c>
      <c r="K1330" s="32" t="str">
        <f>VLOOKUP(H1330,Funktion!$G$2:$J$435,4,FALSE)</f>
        <v>Kontant- og uddannelseshjælp</v>
      </c>
      <c r="L1330" s="32" t="str">
        <f>VLOOKUP(F1330,Dranst!$C$2:$D$10,2,FALSE)</f>
        <v>Statsrefusion</v>
      </c>
      <c r="M1330" s="10" t="s">
        <v>1150</v>
      </c>
      <c r="N1330" s="3" t="s">
        <v>1593</v>
      </c>
    </row>
    <row r="1331" spans="1:14" ht="12" x14ac:dyDescent="0.25">
      <c r="A1331" s="35" t="s">
        <v>1803</v>
      </c>
      <c r="B1331" s="35" t="s">
        <v>1804</v>
      </c>
      <c r="C1331" s="10" t="s">
        <v>161</v>
      </c>
      <c r="D1331" s="10" t="s">
        <v>146</v>
      </c>
      <c r="E1331" s="10" t="s">
        <v>521</v>
      </c>
      <c r="F1331" s="10" t="s">
        <v>158</v>
      </c>
      <c r="G1331" s="32" t="str">
        <f t="shared" si="101"/>
        <v>5.57</v>
      </c>
      <c r="H1331" s="32" t="str">
        <f t="shared" si="102"/>
        <v>5.57.73</v>
      </c>
      <c r="I1331" s="32" t="str">
        <f>VLOOKUP(C1331,Hovedkonto!$C$2:$E$11,3,FALSE)</f>
        <v>Sociale opgaver og beskæftigelse</v>
      </c>
      <c r="J1331" s="32" t="str">
        <f>VLOOKUP(G1331,Hovedfunktion!$E$2:$G$93,3,FALSE)</f>
        <v xml:space="preserve">KONTANTE YDELSER </v>
      </c>
      <c r="K1331" s="32" t="str">
        <f>VLOOKUP(H1331,Funktion!$G$2:$J$435,4,FALSE)</f>
        <v>Kontant- og uddannelseshjælp</v>
      </c>
      <c r="L1331" s="32" t="str">
        <f>VLOOKUP(F1331,Dranst!$C$2:$D$10,2,FALSE)</f>
        <v>Statsrefusion</v>
      </c>
      <c r="M1331" s="10" t="s">
        <v>1151</v>
      </c>
      <c r="N1331" s="3" t="s">
        <v>1594</v>
      </c>
    </row>
    <row r="1332" spans="1:14" ht="12" x14ac:dyDescent="0.25">
      <c r="A1332" s="35" t="s">
        <v>1803</v>
      </c>
      <c r="B1332" s="35" t="s">
        <v>1804</v>
      </c>
      <c r="C1332" s="10" t="s">
        <v>161</v>
      </c>
      <c r="D1332" s="10" t="s">
        <v>146</v>
      </c>
      <c r="E1332" s="10" t="s">
        <v>521</v>
      </c>
      <c r="F1332" s="10" t="s">
        <v>158</v>
      </c>
      <c r="G1332" s="32" t="str">
        <f t="shared" si="101"/>
        <v>5.57</v>
      </c>
      <c r="H1332" s="32" t="str">
        <f t="shared" si="102"/>
        <v>5.57.73</v>
      </c>
      <c r="I1332" s="32" t="str">
        <f>VLOOKUP(C1332,Hovedkonto!$C$2:$E$11,3,FALSE)</f>
        <v>Sociale opgaver og beskæftigelse</v>
      </c>
      <c r="J1332" s="32" t="str">
        <f>VLOOKUP(G1332,Hovedfunktion!$E$2:$G$93,3,FALSE)</f>
        <v xml:space="preserve">KONTANTE YDELSER </v>
      </c>
      <c r="K1332" s="32" t="str">
        <f>VLOOKUP(H1332,Funktion!$G$2:$J$435,4,FALSE)</f>
        <v>Kontant- og uddannelseshjælp</v>
      </c>
      <c r="L1332" s="32" t="str">
        <f>VLOOKUP(F1332,Dranst!$C$2:$D$10,2,FALSE)</f>
        <v>Statsrefusion</v>
      </c>
      <c r="M1332" s="10" t="s">
        <v>1152</v>
      </c>
      <c r="N1332" s="3" t="s">
        <v>1595</v>
      </c>
    </row>
    <row r="1333" spans="1:14" ht="12" x14ac:dyDescent="0.25">
      <c r="A1333" s="35" t="s">
        <v>1803</v>
      </c>
      <c r="B1333" s="35" t="s">
        <v>1804</v>
      </c>
      <c r="C1333" s="10" t="s">
        <v>161</v>
      </c>
      <c r="D1333" s="10" t="s">
        <v>146</v>
      </c>
      <c r="E1333" s="10" t="s">
        <v>521</v>
      </c>
      <c r="F1333" s="10" t="s">
        <v>158</v>
      </c>
      <c r="G1333" s="32" t="str">
        <f t="shared" si="101"/>
        <v>5.57</v>
      </c>
      <c r="H1333" s="32" t="str">
        <f t="shared" si="102"/>
        <v>5.57.73</v>
      </c>
      <c r="I1333" s="32" t="str">
        <f>VLOOKUP(C1333,Hovedkonto!$C$2:$E$11,3,FALSE)</f>
        <v>Sociale opgaver og beskæftigelse</v>
      </c>
      <c r="J1333" s="32" t="str">
        <f>VLOOKUP(G1333,Hovedfunktion!$E$2:$G$93,3,FALSE)</f>
        <v xml:space="preserve">KONTANTE YDELSER </v>
      </c>
      <c r="K1333" s="32" t="str">
        <f>VLOOKUP(H1333,Funktion!$G$2:$J$435,4,FALSE)</f>
        <v>Kontant- og uddannelseshjælp</v>
      </c>
      <c r="L1333" s="32" t="str">
        <f>VLOOKUP(F1333,Dranst!$C$2:$D$10,2,FALSE)</f>
        <v>Statsrefusion</v>
      </c>
      <c r="M1333" s="10" t="s">
        <v>16</v>
      </c>
      <c r="N1333" s="3" t="s">
        <v>1596</v>
      </c>
    </row>
    <row r="1334" spans="1:14" ht="12" x14ac:dyDescent="0.25">
      <c r="A1334" s="35" t="s">
        <v>1803</v>
      </c>
      <c r="B1334" s="35" t="s">
        <v>1804</v>
      </c>
      <c r="C1334" s="10" t="s">
        <v>161</v>
      </c>
      <c r="D1334" s="10" t="s">
        <v>146</v>
      </c>
      <c r="E1334" s="10" t="s">
        <v>521</v>
      </c>
      <c r="F1334" s="10" t="s">
        <v>158</v>
      </c>
      <c r="G1334" s="32" t="str">
        <f t="shared" si="101"/>
        <v>5.57</v>
      </c>
      <c r="H1334" s="32" t="str">
        <f t="shared" si="102"/>
        <v>5.57.73</v>
      </c>
      <c r="I1334" s="32" t="str">
        <f>VLOOKUP(C1334,Hovedkonto!$C$2:$E$11,3,FALSE)</f>
        <v>Sociale opgaver og beskæftigelse</v>
      </c>
      <c r="J1334" s="32" t="str">
        <f>VLOOKUP(G1334,Hovedfunktion!$E$2:$G$93,3,FALSE)</f>
        <v xml:space="preserve">KONTANTE YDELSER </v>
      </c>
      <c r="K1334" s="32" t="str">
        <f>VLOOKUP(H1334,Funktion!$G$2:$J$435,4,FALSE)</f>
        <v>Kontant- og uddannelseshjælp</v>
      </c>
      <c r="L1334" s="32" t="str">
        <f>VLOOKUP(F1334,Dranst!$C$2:$D$10,2,FALSE)</f>
        <v>Statsrefusion</v>
      </c>
      <c r="M1334" s="10" t="s">
        <v>1153</v>
      </c>
      <c r="N1334" s="3" t="s">
        <v>1597</v>
      </c>
    </row>
    <row r="1335" spans="1:14" ht="12" x14ac:dyDescent="0.25">
      <c r="A1335" s="35" t="s">
        <v>1803</v>
      </c>
      <c r="B1335" s="35" t="s">
        <v>1804</v>
      </c>
      <c r="C1335" s="10" t="s">
        <v>161</v>
      </c>
      <c r="D1335" s="10" t="s">
        <v>146</v>
      </c>
      <c r="E1335" s="10" t="s">
        <v>521</v>
      </c>
      <c r="F1335" s="10" t="s">
        <v>158</v>
      </c>
      <c r="G1335" s="32" t="str">
        <f t="shared" si="101"/>
        <v>5.57</v>
      </c>
      <c r="H1335" s="32" t="str">
        <f t="shared" si="102"/>
        <v>5.57.73</v>
      </c>
      <c r="I1335" s="32" t="str">
        <f>VLOOKUP(C1335,Hovedkonto!$C$2:$E$11,3,FALSE)</f>
        <v>Sociale opgaver og beskæftigelse</v>
      </c>
      <c r="J1335" s="32" t="str">
        <f>VLOOKUP(G1335,Hovedfunktion!$E$2:$G$93,3,FALSE)</f>
        <v xml:space="preserve">KONTANTE YDELSER </v>
      </c>
      <c r="K1335" s="32" t="str">
        <f>VLOOKUP(H1335,Funktion!$G$2:$J$435,4,FALSE)</f>
        <v>Kontant- og uddannelseshjælp</v>
      </c>
      <c r="L1335" s="32" t="str">
        <f>VLOOKUP(F1335,Dranst!$C$2:$D$10,2,FALSE)</f>
        <v>Statsrefusion</v>
      </c>
      <c r="M1335" s="10" t="s">
        <v>1156</v>
      </c>
      <c r="N1335" s="3" t="s">
        <v>1598</v>
      </c>
    </row>
    <row r="1336" spans="1:14" ht="12" x14ac:dyDescent="0.25">
      <c r="A1336" s="35" t="s">
        <v>1803</v>
      </c>
      <c r="B1336" s="35" t="s">
        <v>1804</v>
      </c>
      <c r="C1336" s="10" t="s">
        <v>161</v>
      </c>
      <c r="D1336" s="10" t="s">
        <v>146</v>
      </c>
      <c r="E1336" s="10" t="s">
        <v>521</v>
      </c>
      <c r="F1336" s="10" t="s">
        <v>158</v>
      </c>
      <c r="G1336" s="32" t="str">
        <f t="shared" si="101"/>
        <v>5.57</v>
      </c>
      <c r="H1336" s="32" t="str">
        <f t="shared" si="102"/>
        <v>5.57.73</v>
      </c>
      <c r="I1336" s="32" t="str">
        <f>VLOOKUP(C1336,Hovedkonto!$C$2:$E$11,3,FALSE)</f>
        <v>Sociale opgaver og beskæftigelse</v>
      </c>
      <c r="J1336" s="32" t="str">
        <f>VLOOKUP(G1336,Hovedfunktion!$E$2:$G$93,3,FALSE)</f>
        <v xml:space="preserve">KONTANTE YDELSER </v>
      </c>
      <c r="K1336" s="32" t="str">
        <f>VLOOKUP(H1336,Funktion!$G$2:$J$435,4,FALSE)</f>
        <v>Kontant- og uddannelseshjælp</v>
      </c>
      <c r="L1336" s="32" t="str">
        <f>VLOOKUP(F1336,Dranst!$C$2:$D$10,2,FALSE)</f>
        <v>Statsrefusion</v>
      </c>
      <c r="M1336" s="10" t="s">
        <v>1157</v>
      </c>
      <c r="N1336" s="3" t="s">
        <v>1598</v>
      </c>
    </row>
    <row r="1337" spans="1:14" ht="12" x14ac:dyDescent="0.25">
      <c r="A1337" s="35" t="s">
        <v>1803</v>
      </c>
      <c r="B1337" s="35" t="s">
        <v>1804</v>
      </c>
      <c r="C1337" s="10" t="s">
        <v>161</v>
      </c>
      <c r="D1337" s="10" t="s">
        <v>146</v>
      </c>
      <c r="E1337" s="10" t="s">
        <v>521</v>
      </c>
      <c r="F1337" s="10" t="s">
        <v>158</v>
      </c>
      <c r="G1337" s="32" t="str">
        <f t="shared" si="101"/>
        <v>5.57</v>
      </c>
      <c r="H1337" s="32" t="str">
        <f t="shared" si="102"/>
        <v>5.57.73</v>
      </c>
      <c r="I1337" s="32" t="str">
        <f>VLOOKUP(C1337,Hovedkonto!$C$2:$E$11,3,FALSE)</f>
        <v>Sociale opgaver og beskæftigelse</v>
      </c>
      <c r="J1337" s="32" t="str">
        <f>VLOOKUP(G1337,Hovedfunktion!$E$2:$G$93,3,FALSE)</f>
        <v xml:space="preserve">KONTANTE YDELSER </v>
      </c>
      <c r="K1337" s="32" t="str">
        <f>VLOOKUP(H1337,Funktion!$G$2:$J$435,4,FALSE)</f>
        <v>Kontant- og uddannelseshjælp</v>
      </c>
      <c r="L1337" s="32" t="str">
        <f>VLOOKUP(F1337,Dranst!$C$2:$D$10,2,FALSE)</f>
        <v>Statsrefusion</v>
      </c>
      <c r="M1337" s="10" t="s">
        <v>1158</v>
      </c>
      <c r="N1337" s="3" t="s">
        <v>1598</v>
      </c>
    </row>
    <row r="1338" spans="1:14" ht="12" x14ac:dyDescent="0.25">
      <c r="A1338" s="35" t="s">
        <v>1803</v>
      </c>
      <c r="B1338" s="35" t="s">
        <v>1804</v>
      </c>
      <c r="C1338" s="10" t="s">
        <v>161</v>
      </c>
      <c r="D1338" s="10" t="s">
        <v>146</v>
      </c>
      <c r="E1338" s="10" t="s">
        <v>521</v>
      </c>
      <c r="F1338" s="10" t="s">
        <v>158</v>
      </c>
      <c r="G1338" s="32" t="str">
        <f t="shared" si="101"/>
        <v>5.57</v>
      </c>
      <c r="H1338" s="32" t="str">
        <f t="shared" si="102"/>
        <v>5.57.73</v>
      </c>
      <c r="I1338" s="32" t="str">
        <f>VLOOKUP(C1338,Hovedkonto!$C$2:$E$11,3,FALSE)</f>
        <v>Sociale opgaver og beskæftigelse</v>
      </c>
      <c r="J1338" s="32" t="str">
        <f>VLOOKUP(G1338,Hovedfunktion!$E$2:$G$93,3,FALSE)</f>
        <v xml:space="preserve">KONTANTE YDELSER </v>
      </c>
      <c r="K1338" s="32" t="str">
        <f>VLOOKUP(H1338,Funktion!$G$2:$J$435,4,FALSE)</f>
        <v>Kontant- og uddannelseshjælp</v>
      </c>
      <c r="L1338" s="32" t="str">
        <f>VLOOKUP(F1338,Dranst!$C$2:$D$10,2,FALSE)</f>
        <v>Statsrefusion</v>
      </c>
      <c r="M1338" s="10" t="s">
        <v>1143</v>
      </c>
      <c r="N1338" s="3" t="s">
        <v>838</v>
      </c>
    </row>
    <row r="1339" spans="1:14" ht="12" x14ac:dyDescent="0.25">
      <c r="A1339" s="35" t="s">
        <v>1803</v>
      </c>
      <c r="B1339" s="35" t="s">
        <v>1804</v>
      </c>
      <c r="C1339" s="10" t="s">
        <v>161</v>
      </c>
      <c r="D1339" s="10" t="s">
        <v>146</v>
      </c>
      <c r="E1339" s="10" t="s">
        <v>521</v>
      </c>
      <c r="F1339" s="10" t="s">
        <v>158</v>
      </c>
      <c r="G1339" s="32" t="str">
        <f t="shared" si="101"/>
        <v>5.57</v>
      </c>
      <c r="H1339" s="32" t="str">
        <f t="shared" si="102"/>
        <v>5.57.73</v>
      </c>
      <c r="I1339" s="32" t="str">
        <f>VLOOKUP(C1339,Hovedkonto!$C$2:$E$11,3,FALSE)</f>
        <v>Sociale opgaver og beskæftigelse</v>
      </c>
      <c r="J1339" s="32" t="str">
        <f>VLOOKUP(G1339,Hovedfunktion!$E$2:$G$93,3,FALSE)</f>
        <v xml:space="preserve">KONTANTE YDELSER </v>
      </c>
      <c r="K1339" s="32" t="str">
        <f>VLOOKUP(H1339,Funktion!$G$2:$J$435,4,FALSE)</f>
        <v>Kontant- og uddannelseshjælp</v>
      </c>
      <c r="L1339" s="32" t="str">
        <f>VLOOKUP(F1339,Dranst!$C$2:$D$10,2,FALSE)</f>
        <v>Statsrefusion</v>
      </c>
      <c r="M1339" s="10" t="s">
        <v>1577</v>
      </c>
      <c r="N1339" s="3" t="s">
        <v>1598</v>
      </c>
    </row>
    <row r="1340" spans="1:14" ht="12" x14ac:dyDescent="0.25">
      <c r="A1340" s="35" t="s">
        <v>1803</v>
      </c>
      <c r="B1340" s="35" t="s">
        <v>1804</v>
      </c>
      <c r="C1340" s="10" t="s">
        <v>161</v>
      </c>
      <c r="D1340" s="10" t="s">
        <v>146</v>
      </c>
      <c r="E1340" s="10" t="s">
        <v>521</v>
      </c>
      <c r="F1340" s="10" t="s">
        <v>158</v>
      </c>
      <c r="G1340" s="32" t="str">
        <f t="shared" si="101"/>
        <v>5.57</v>
      </c>
      <c r="H1340" s="32" t="str">
        <f t="shared" si="102"/>
        <v>5.57.73</v>
      </c>
      <c r="I1340" s="32" t="str">
        <f>VLOOKUP(C1340,Hovedkonto!$C$2:$E$11,3,FALSE)</f>
        <v>Sociale opgaver og beskæftigelse</v>
      </c>
      <c r="J1340" s="32" t="str">
        <f>VLOOKUP(G1340,Hovedfunktion!$E$2:$G$93,3,FALSE)</f>
        <v xml:space="preserve">KONTANTE YDELSER </v>
      </c>
      <c r="K1340" s="32" t="str">
        <f>VLOOKUP(H1340,Funktion!$G$2:$J$435,4,FALSE)</f>
        <v>Kontant- og uddannelseshjælp</v>
      </c>
      <c r="L1340" s="32" t="str">
        <f>VLOOKUP(F1340,Dranst!$C$2:$D$10,2,FALSE)</f>
        <v>Statsrefusion</v>
      </c>
      <c r="M1340" s="10" t="s">
        <v>1578</v>
      </c>
      <c r="N1340" s="3" t="s">
        <v>1599</v>
      </c>
    </row>
    <row r="1341" spans="1:14" ht="12" x14ac:dyDescent="0.25">
      <c r="A1341" s="35" t="s">
        <v>1803</v>
      </c>
      <c r="B1341" s="35" t="s">
        <v>1804</v>
      </c>
      <c r="C1341" s="10" t="s">
        <v>161</v>
      </c>
      <c r="D1341" s="10" t="s">
        <v>146</v>
      </c>
      <c r="E1341" s="10" t="s">
        <v>521</v>
      </c>
      <c r="F1341" s="10" t="s">
        <v>158</v>
      </c>
      <c r="G1341" s="32" t="str">
        <f t="shared" si="101"/>
        <v>5.57</v>
      </c>
      <c r="H1341" s="32" t="str">
        <f t="shared" si="102"/>
        <v>5.57.73</v>
      </c>
      <c r="I1341" s="32" t="str">
        <f>VLOOKUP(C1341,Hovedkonto!$C$2:$E$11,3,FALSE)</f>
        <v>Sociale opgaver og beskæftigelse</v>
      </c>
      <c r="J1341" s="32" t="str">
        <f>VLOOKUP(G1341,Hovedfunktion!$E$2:$G$93,3,FALSE)</f>
        <v xml:space="preserve">KONTANTE YDELSER </v>
      </c>
      <c r="K1341" s="32" t="str">
        <f>VLOOKUP(H1341,Funktion!$G$2:$J$435,4,FALSE)</f>
        <v>Kontant- og uddannelseshjælp</v>
      </c>
      <c r="L1341" s="32" t="str">
        <f>VLOOKUP(F1341,Dranst!$C$2:$D$10,2,FALSE)</f>
        <v>Statsrefusion</v>
      </c>
      <c r="M1341" s="10" t="s">
        <v>1579</v>
      </c>
      <c r="N1341" s="3" t="s">
        <v>1599</v>
      </c>
    </row>
    <row r="1342" spans="1:14" ht="12" x14ac:dyDescent="0.25">
      <c r="A1342" s="35" t="s">
        <v>1803</v>
      </c>
      <c r="B1342" s="35" t="s">
        <v>1804</v>
      </c>
      <c r="C1342" s="10" t="s">
        <v>161</v>
      </c>
      <c r="D1342" s="10" t="s">
        <v>146</v>
      </c>
      <c r="E1342" s="10" t="s">
        <v>521</v>
      </c>
      <c r="F1342" s="10" t="s">
        <v>158</v>
      </c>
      <c r="G1342" s="32" t="str">
        <f t="shared" si="101"/>
        <v>5.57</v>
      </c>
      <c r="H1342" s="32" t="str">
        <f t="shared" si="102"/>
        <v>5.57.73</v>
      </c>
      <c r="I1342" s="32" t="str">
        <f>VLOOKUP(C1342,Hovedkonto!$C$2:$E$11,3,FALSE)</f>
        <v>Sociale opgaver og beskæftigelse</v>
      </c>
      <c r="J1342" s="32" t="str">
        <f>VLOOKUP(G1342,Hovedfunktion!$E$2:$G$93,3,FALSE)</f>
        <v xml:space="preserve">KONTANTE YDELSER </v>
      </c>
      <c r="K1342" s="32" t="str">
        <f>VLOOKUP(H1342,Funktion!$G$2:$J$435,4,FALSE)</f>
        <v>Kontant- og uddannelseshjælp</v>
      </c>
      <c r="L1342" s="32" t="str">
        <f>VLOOKUP(F1342,Dranst!$C$2:$D$10,2,FALSE)</f>
        <v>Statsrefusion</v>
      </c>
      <c r="M1342" s="10" t="s">
        <v>1580</v>
      </c>
      <c r="N1342" s="3" t="s">
        <v>1599</v>
      </c>
    </row>
    <row r="1343" spans="1:14" ht="12" x14ac:dyDescent="0.25">
      <c r="A1343" s="35" t="s">
        <v>1803</v>
      </c>
      <c r="B1343" s="35" t="s">
        <v>1804</v>
      </c>
      <c r="C1343" s="10" t="s">
        <v>161</v>
      </c>
      <c r="D1343" s="10" t="s">
        <v>146</v>
      </c>
      <c r="E1343" s="10" t="s">
        <v>521</v>
      </c>
      <c r="F1343" s="10" t="s">
        <v>158</v>
      </c>
      <c r="G1343" s="32" t="str">
        <f t="shared" si="101"/>
        <v>5.57</v>
      </c>
      <c r="H1343" s="32" t="str">
        <f t="shared" si="102"/>
        <v>5.57.73</v>
      </c>
      <c r="I1343" s="32" t="str">
        <f>VLOOKUP(C1343,Hovedkonto!$C$2:$E$11,3,FALSE)</f>
        <v>Sociale opgaver og beskæftigelse</v>
      </c>
      <c r="J1343" s="32" t="str">
        <f>VLOOKUP(G1343,Hovedfunktion!$E$2:$G$93,3,FALSE)</f>
        <v xml:space="preserve">KONTANTE YDELSER </v>
      </c>
      <c r="K1343" s="32" t="str">
        <f>VLOOKUP(H1343,Funktion!$G$2:$J$435,4,FALSE)</f>
        <v>Kontant- og uddannelseshjælp</v>
      </c>
      <c r="L1343" s="32" t="str">
        <f>VLOOKUP(F1343,Dranst!$C$2:$D$10,2,FALSE)</f>
        <v>Statsrefusion</v>
      </c>
      <c r="M1343" s="10" t="s">
        <v>1581</v>
      </c>
      <c r="N1343" s="3" t="s">
        <v>1599</v>
      </c>
    </row>
    <row r="1344" spans="1:14" ht="12" x14ac:dyDescent="0.25">
      <c r="A1344" s="35" t="s">
        <v>1803</v>
      </c>
      <c r="B1344" s="35" t="s">
        <v>1804</v>
      </c>
      <c r="C1344" s="10" t="s">
        <v>161</v>
      </c>
      <c r="D1344" s="10" t="s">
        <v>146</v>
      </c>
      <c r="E1344" s="10" t="s">
        <v>521</v>
      </c>
      <c r="F1344" s="10" t="s">
        <v>158</v>
      </c>
      <c r="G1344" s="32" t="str">
        <f t="shared" si="101"/>
        <v>5.57</v>
      </c>
      <c r="H1344" s="32" t="str">
        <f t="shared" si="102"/>
        <v>5.57.73</v>
      </c>
      <c r="I1344" s="32" t="str">
        <f>VLOOKUP(C1344,Hovedkonto!$C$2:$E$11,3,FALSE)</f>
        <v>Sociale opgaver og beskæftigelse</v>
      </c>
      <c r="J1344" s="32" t="str">
        <f>VLOOKUP(G1344,Hovedfunktion!$E$2:$G$93,3,FALSE)</f>
        <v xml:space="preserve">KONTANTE YDELSER </v>
      </c>
      <c r="K1344" s="32" t="str">
        <f>VLOOKUP(H1344,Funktion!$G$2:$J$435,4,FALSE)</f>
        <v>Kontant- og uddannelseshjælp</v>
      </c>
      <c r="L1344" s="32" t="str">
        <f>VLOOKUP(F1344,Dranst!$C$2:$D$10,2,FALSE)</f>
        <v>Statsrefusion</v>
      </c>
      <c r="M1344" s="10" t="s">
        <v>1582</v>
      </c>
      <c r="N1344" s="3" t="s">
        <v>1600</v>
      </c>
    </row>
    <row r="1345" spans="1:14" ht="12" x14ac:dyDescent="0.25">
      <c r="A1345" s="35" t="s">
        <v>1803</v>
      </c>
      <c r="B1345" s="35" t="s">
        <v>1804</v>
      </c>
      <c r="C1345" s="10" t="s">
        <v>161</v>
      </c>
      <c r="D1345" s="10" t="s">
        <v>146</v>
      </c>
      <c r="E1345" s="10" t="s">
        <v>521</v>
      </c>
      <c r="F1345" s="10" t="s">
        <v>158</v>
      </c>
      <c r="G1345" s="32" t="str">
        <f t="shared" si="101"/>
        <v>5.57</v>
      </c>
      <c r="H1345" s="32" t="str">
        <f t="shared" si="102"/>
        <v>5.57.73</v>
      </c>
      <c r="I1345" s="32" t="str">
        <f>VLOOKUP(C1345,Hovedkonto!$C$2:$E$11,3,FALSE)</f>
        <v>Sociale opgaver og beskæftigelse</v>
      </c>
      <c r="J1345" s="32" t="str">
        <f>VLOOKUP(G1345,Hovedfunktion!$E$2:$G$93,3,FALSE)</f>
        <v xml:space="preserve">KONTANTE YDELSER </v>
      </c>
      <c r="K1345" s="32" t="str">
        <f>VLOOKUP(H1345,Funktion!$G$2:$J$435,4,FALSE)</f>
        <v>Kontant- og uddannelseshjælp</v>
      </c>
      <c r="L1345" s="32" t="str">
        <f>VLOOKUP(F1345,Dranst!$C$2:$D$10,2,FALSE)</f>
        <v>Statsrefusion</v>
      </c>
      <c r="M1345" s="10" t="s">
        <v>1583</v>
      </c>
      <c r="N1345" s="3" t="s">
        <v>1600</v>
      </c>
    </row>
    <row r="1346" spans="1:14" ht="12" x14ac:dyDescent="0.25">
      <c r="A1346" s="35" t="s">
        <v>1803</v>
      </c>
      <c r="B1346" s="35" t="s">
        <v>1804</v>
      </c>
      <c r="C1346" s="10" t="s">
        <v>161</v>
      </c>
      <c r="D1346" s="10" t="s">
        <v>146</v>
      </c>
      <c r="E1346" s="10" t="s">
        <v>521</v>
      </c>
      <c r="F1346" s="10" t="s">
        <v>158</v>
      </c>
      <c r="G1346" s="32" t="str">
        <f t="shared" si="101"/>
        <v>5.57</v>
      </c>
      <c r="H1346" s="32" t="str">
        <f t="shared" si="102"/>
        <v>5.57.73</v>
      </c>
      <c r="I1346" s="32" t="str">
        <f>VLOOKUP(C1346,Hovedkonto!$C$2:$E$11,3,FALSE)</f>
        <v>Sociale opgaver og beskæftigelse</v>
      </c>
      <c r="J1346" s="32" t="str">
        <f>VLOOKUP(G1346,Hovedfunktion!$E$2:$G$93,3,FALSE)</f>
        <v xml:space="preserve">KONTANTE YDELSER </v>
      </c>
      <c r="K1346" s="32" t="str">
        <f>VLOOKUP(H1346,Funktion!$G$2:$J$435,4,FALSE)</f>
        <v>Kontant- og uddannelseshjælp</v>
      </c>
      <c r="L1346" s="32" t="str">
        <f>VLOOKUP(F1346,Dranst!$C$2:$D$10,2,FALSE)</f>
        <v>Statsrefusion</v>
      </c>
      <c r="M1346" s="10" t="s">
        <v>1584</v>
      </c>
      <c r="N1346" s="3" t="s">
        <v>1600</v>
      </c>
    </row>
    <row r="1347" spans="1:14" ht="12" x14ac:dyDescent="0.25">
      <c r="A1347" s="35" t="s">
        <v>1803</v>
      </c>
      <c r="B1347" s="35" t="s">
        <v>1804</v>
      </c>
      <c r="C1347" s="10" t="s">
        <v>161</v>
      </c>
      <c r="D1347" s="10" t="s">
        <v>146</v>
      </c>
      <c r="E1347" s="10" t="s">
        <v>521</v>
      </c>
      <c r="F1347" s="10" t="s">
        <v>158</v>
      </c>
      <c r="G1347" s="32" t="str">
        <f t="shared" si="101"/>
        <v>5.57</v>
      </c>
      <c r="H1347" s="32" t="str">
        <f t="shared" si="102"/>
        <v>5.57.73</v>
      </c>
      <c r="I1347" s="32" t="str">
        <f>VLOOKUP(C1347,Hovedkonto!$C$2:$E$11,3,FALSE)</f>
        <v>Sociale opgaver og beskæftigelse</v>
      </c>
      <c r="J1347" s="32" t="str">
        <f>VLOOKUP(G1347,Hovedfunktion!$E$2:$G$93,3,FALSE)</f>
        <v xml:space="preserve">KONTANTE YDELSER </v>
      </c>
      <c r="K1347" s="32" t="str">
        <f>VLOOKUP(H1347,Funktion!$G$2:$J$435,4,FALSE)</f>
        <v>Kontant- og uddannelseshjælp</v>
      </c>
      <c r="L1347" s="32" t="str">
        <f>VLOOKUP(F1347,Dranst!$C$2:$D$10,2,FALSE)</f>
        <v>Statsrefusion</v>
      </c>
      <c r="M1347" s="10" t="s">
        <v>1585</v>
      </c>
      <c r="N1347" s="3" t="s">
        <v>1600</v>
      </c>
    </row>
    <row r="1348" spans="1:14" ht="24" x14ac:dyDescent="0.25">
      <c r="A1348" s="35" t="s">
        <v>1803</v>
      </c>
      <c r="B1348" s="35" t="s">
        <v>1804</v>
      </c>
      <c r="C1348" s="10" t="s">
        <v>161</v>
      </c>
      <c r="D1348" s="10" t="s">
        <v>146</v>
      </c>
      <c r="E1348" s="10" t="s">
        <v>521</v>
      </c>
      <c r="F1348" s="10" t="s">
        <v>158</v>
      </c>
      <c r="G1348" s="32" t="str">
        <f t="shared" si="101"/>
        <v>5.57</v>
      </c>
      <c r="H1348" s="32" t="str">
        <f t="shared" si="102"/>
        <v>5.57.73</v>
      </c>
      <c r="I1348" s="32" t="str">
        <f>VLOOKUP(C1348,Hovedkonto!$C$2:$E$11,3,FALSE)</f>
        <v>Sociale opgaver og beskæftigelse</v>
      </c>
      <c r="J1348" s="32" t="str">
        <f>VLOOKUP(G1348,Hovedfunktion!$E$2:$G$93,3,FALSE)</f>
        <v xml:space="preserve">KONTANTE YDELSER </v>
      </c>
      <c r="K1348" s="32" t="str">
        <f>VLOOKUP(H1348,Funktion!$G$2:$J$435,4,FALSE)</f>
        <v>Kontant- og uddannelseshjælp</v>
      </c>
      <c r="L1348" s="32" t="str">
        <f>VLOOKUP(F1348,Dranst!$C$2:$D$10,2,FALSE)</f>
        <v>Statsrefusion</v>
      </c>
      <c r="M1348" s="10" t="s">
        <v>1163</v>
      </c>
      <c r="N1348" s="3" t="s">
        <v>1355</v>
      </c>
    </row>
    <row r="1349" spans="1:14" ht="12" x14ac:dyDescent="0.25">
      <c r="A1349" s="35" t="s">
        <v>1803</v>
      </c>
      <c r="B1349" s="35" t="s">
        <v>1804</v>
      </c>
      <c r="C1349" s="10" t="s">
        <v>161</v>
      </c>
      <c r="D1349" s="10" t="s">
        <v>146</v>
      </c>
      <c r="E1349" s="10" t="s">
        <v>521</v>
      </c>
      <c r="F1349" s="10" t="s">
        <v>159</v>
      </c>
      <c r="G1349" s="32" t="str">
        <f t="shared" si="101"/>
        <v>5.57</v>
      </c>
      <c r="H1349" s="32" t="str">
        <f t="shared" si="102"/>
        <v>5.57.73</v>
      </c>
      <c r="I1349" s="32" t="str">
        <f>VLOOKUP(C1349,Hovedkonto!$C$2:$E$11,3,FALSE)</f>
        <v>Sociale opgaver og beskæftigelse</v>
      </c>
      <c r="J1349" s="32" t="str">
        <f>VLOOKUP(G1349,Hovedfunktion!$E$2:$G$93,3,FALSE)</f>
        <v xml:space="preserve">KONTANTE YDELSER </v>
      </c>
      <c r="K1349" s="32" t="str">
        <f>VLOOKUP(H1349,Funktion!$G$2:$J$435,4,FALSE)</f>
        <v>Kontant- og uddannelseshjælp</v>
      </c>
      <c r="L1349" s="32" t="str">
        <f>VLOOKUP(F1349,Dranst!$C$2:$D$10,2,FALSE)</f>
        <v>Anlæg</v>
      </c>
      <c r="M1349" s="10" t="s">
        <v>1136</v>
      </c>
      <c r="N1349" s="3" t="str">
        <f>IF(M1349="001","Anlægstilskud", IF(M1349="010","Køb/salg af jord",  IF(M1349="015","Køb/salg af bygninger", "Uforvent grupperingskode")))</f>
        <v>Anlægstilskud</v>
      </c>
    </row>
    <row r="1350" spans="1:14" ht="12" x14ac:dyDescent="0.25">
      <c r="A1350" s="35" t="s">
        <v>1803</v>
      </c>
      <c r="B1350" s="35" t="s">
        <v>1804</v>
      </c>
      <c r="C1350" s="10" t="s">
        <v>161</v>
      </c>
      <c r="D1350" s="10" t="s">
        <v>146</v>
      </c>
      <c r="E1350" s="10" t="s">
        <v>521</v>
      </c>
      <c r="F1350" s="10" t="s">
        <v>159</v>
      </c>
      <c r="G1350" s="32" t="str">
        <f t="shared" si="101"/>
        <v>5.57</v>
      </c>
      <c r="H1350" s="32" t="str">
        <f t="shared" si="102"/>
        <v>5.57.73</v>
      </c>
      <c r="I1350" s="32" t="str">
        <f>VLOOKUP(C1350,Hovedkonto!$C$2:$E$11,3,FALSE)</f>
        <v>Sociale opgaver og beskæftigelse</v>
      </c>
      <c r="J1350" s="32" t="str">
        <f>VLOOKUP(G1350,Hovedfunktion!$E$2:$G$93,3,FALSE)</f>
        <v xml:space="preserve">KONTANTE YDELSER </v>
      </c>
      <c r="K1350" s="32" t="str">
        <f>VLOOKUP(H1350,Funktion!$G$2:$J$435,4,FALSE)</f>
        <v>Kontant- og uddannelseshjælp</v>
      </c>
      <c r="L1350" s="32" t="str">
        <f>VLOOKUP(F1350,Dranst!$C$2:$D$10,2,FALSE)</f>
        <v>Anlæg</v>
      </c>
      <c r="M1350" s="10" t="s">
        <v>1137</v>
      </c>
      <c r="N1350" s="3" t="str">
        <f>IF(M1350="001","Anlægstilskud", IF(M1350="010","Køb/salg af jord",  IF(M1350="015","Køb/salg af bygninger", "Uforvent grupperingskode")))</f>
        <v>Køb/salg af jord</v>
      </c>
    </row>
    <row r="1351" spans="1:14" ht="12" x14ac:dyDescent="0.25">
      <c r="A1351" s="35" t="s">
        <v>1803</v>
      </c>
      <c r="B1351" s="35" t="s">
        <v>1804</v>
      </c>
      <c r="C1351" s="10" t="s">
        <v>161</v>
      </c>
      <c r="D1351" s="10" t="s">
        <v>146</v>
      </c>
      <c r="E1351" s="10" t="s">
        <v>521</v>
      </c>
      <c r="F1351" s="10" t="s">
        <v>159</v>
      </c>
      <c r="G1351" s="32" t="str">
        <f t="shared" si="101"/>
        <v>5.57</v>
      </c>
      <c r="H1351" s="32" t="str">
        <f t="shared" si="102"/>
        <v>5.57.73</v>
      </c>
      <c r="I1351" s="32" t="str">
        <f>VLOOKUP(C1351,Hovedkonto!$C$2:$E$11,3,FALSE)</f>
        <v>Sociale opgaver og beskæftigelse</v>
      </c>
      <c r="J1351" s="32" t="str">
        <f>VLOOKUP(G1351,Hovedfunktion!$E$2:$G$93,3,FALSE)</f>
        <v xml:space="preserve">KONTANTE YDELSER </v>
      </c>
      <c r="K1351" s="32" t="str">
        <f>VLOOKUP(H1351,Funktion!$G$2:$J$435,4,FALSE)</f>
        <v>Kontant- og uddannelseshjælp</v>
      </c>
      <c r="L1351" s="32" t="str">
        <f>VLOOKUP(F1351,Dranst!$C$2:$D$10,2,FALSE)</f>
        <v>Anlæg</v>
      </c>
      <c r="M1351" s="10" t="s">
        <v>16</v>
      </c>
      <c r="N1351" s="3" t="str">
        <f>IF(M1351="001","Anlægstilskud", IF(M1351="010","Køb/salg af jord",  IF(M1351="015","Køb/salg af bygninger", "Uforvent grupperingskode")))</f>
        <v>Køb/salg af bygninger</v>
      </c>
    </row>
    <row r="1352" spans="1:14" ht="12" x14ac:dyDescent="0.25">
      <c r="A1352" s="35" t="s">
        <v>1803</v>
      </c>
      <c r="B1352" s="35" t="s">
        <v>1804</v>
      </c>
      <c r="C1352" s="10" t="s">
        <v>161</v>
      </c>
      <c r="D1352" s="10" t="s">
        <v>146</v>
      </c>
      <c r="E1352" s="10" t="s">
        <v>522</v>
      </c>
      <c r="F1352" s="10" t="s">
        <v>157</v>
      </c>
      <c r="G1352" s="32" t="str">
        <f t="shared" ref="G1352:G1354" si="103">CONCATENATE(C1352,".",D1352)</f>
        <v>5.57</v>
      </c>
      <c r="H1352" s="32" t="str">
        <f t="shared" ref="H1352:H1354" si="104">CONCATENATE(C1352,".",D1352,".",E1352)</f>
        <v>5.57.74</v>
      </c>
      <c r="I1352" s="32" t="str">
        <f>VLOOKUP(C1352,Hovedkonto!$C$2:$E$11,3,FALSE)</f>
        <v>Sociale opgaver og beskæftigelse</v>
      </c>
      <c r="J1352" s="32" t="str">
        <f>VLOOKUP(G1352,Hovedfunktion!$E$2:$G$93,3,FALSE)</f>
        <v xml:space="preserve">KONTANTE YDELSER </v>
      </c>
      <c r="K1352" s="32" t="str">
        <f>VLOOKUP(H1352,Funktion!$G$2:$J$435,4,FALSE)</f>
        <v>Kontanthjælp vedrørende visse grupper af flygtninge</v>
      </c>
      <c r="L1352" s="32" t="str">
        <f>VLOOKUP(F1352,Dranst!$C$2:$D$10,2,FALSE)</f>
        <v>Drift</v>
      </c>
      <c r="M1352" s="10" t="s">
        <v>1142</v>
      </c>
      <c r="N1352" s="3" t="s">
        <v>840</v>
      </c>
    </row>
    <row r="1353" spans="1:14" ht="12" x14ac:dyDescent="0.25">
      <c r="A1353" s="35" t="s">
        <v>1803</v>
      </c>
      <c r="B1353" s="35" t="s">
        <v>1804</v>
      </c>
      <c r="C1353" s="10" t="s">
        <v>161</v>
      </c>
      <c r="D1353" s="10" t="s">
        <v>146</v>
      </c>
      <c r="E1353" s="10" t="s">
        <v>522</v>
      </c>
      <c r="F1353" s="10" t="s">
        <v>157</v>
      </c>
      <c r="G1353" s="32" t="str">
        <f t="shared" si="103"/>
        <v>5.57</v>
      </c>
      <c r="H1353" s="32" t="str">
        <f t="shared" si="104"/>
        <v>5.57.74</v>
      </c>
      <c r="I1353" s="32" t="str">
        <f>VLOOKUP(C1353,Hovedkonto!$C$2:$E$11,3,FALSE)</f>
        <v>Sociale opgaver og beskæftigelse</v>
      </c>
      <c r="J1353" s="32" t="str">
        <f>VLOOKUP(G1353,Hovedfunktion!$E$2:$G$93,3,FALSE)</f>
        <v xml:space="preserve">KONTANTE YDELSER </v>
      </c>
      <c r="K1353" s="32" t="str">
        <f>VLOOKUP(H1353,Funktion!$G$2:$J$435,4,FALSE)</f>
        <v>Kontanthjælp vedrørende visse grupper af flygtninge</v>
      </c>
      <c r="L1353" s="32" t="str">
        <f>VLOOKUP(F1353,Dranst!$C$2:$D$10,2,FALSE)</f>
        <v>Drift</v>
      </c>
      <c r="M1353" s="10" t="s">
        <v>1144</v>
      </c>
      <c r="N1353" s="3" t="s">
        <v>840</v>
      </c>
    </row>
    <row r="1354" spans="1:14" ht="12" x14ac:dyDescent="0.25">
      <c r="A1354" s="35" t="s">
        <v>1803</v>
      </c>
      <c r="B1354" s="35" t="s">
        <v>1804</v>
      </c>
      <c r="C1354" s="10" t="s">
        <v>161</v>
      </c>
      <c r="D1354" s="10" t="s">
        <v>146</v>
      </c>
      <c r="E1354" s="10" t="s">
        <v>522</v>
      </c>
      <c r="F1354" s="10" t="s">
        <v>157</v>
      </c>
      <c r="G1354" s="32" t="str">
        <f t="shared" si="103"/>
        <v>5.57</v>
      </c>
      <c r="H1354" s="32" t="str">
        <f t="shared" si="104"/>
        <v>5.57.74</v>
      </c>
      <c r="I1354" s="32" t="str">
        <f>VLOOKUP(C1354,Hovedkonto!$C$2:$E$11,3,FALSE)</f>
        <v>Sociale opgaver og beskæftigelse</v>
      </c>
      <c r="J1354" s="32" t="str">
        <f>VLOOKUP(G1354,Hovedfunktion!$E$2:$G$93,3,FALSE)</f>
        <v xml:space="preserve">KONTANTE YDELSER </v>
      </c>
      <c r="K1354" s="32" t="str">
        <f>VLOOKUP(H1354,Funktion!$G$2:$J$435,4,FALSE)</f>
        <v>Kontanthjælp vedrørende visse grupper af flygtninge</v>
      </c>
      <c r="L1354" s="32" t="str">
        <f>VLOOKUP(F1354,Dranst!$C$2:$D$10,2,FALSE)</f>
        <v>Drift</v>
      </c>
      <c r="M1354" s="10" t="s">
        <v>1145</v>
      </c>
      <c r="N1354" s="3" t="s">
        <v>1356</v>
      </c>
    </row>
    <row r="1355" spans="1:14" ht="12" x14ac:dyDescent="0.25">
      <c r="A1355" s="35" t="s">
        <v>1803</v>
      </c>
      <c r="B1355" s="35" t="s">
        <v>1804</v>
      </c>
      <c r="C1355" s="10" t="s">
        <v>161</v>
      </c>
      <c r="D1355" s="10" t="s">
        <v>146</v>
      </c>
      <c r="E1355" s="10" t="s">
        <v>522</v>
      </c>
      <c r="F1355" s="10" t="s">
        <v>157</v>
      </c>
      <c r="G1355" s="32" t="str">
        <f t="shared" si="101"/>
        <v>5.57</v>
      </c>
      <c r="H1355" s="32" t="str">
        <f t="shared" si="102"/>
        <v>5.57.74</v>
      </c>
      <c r="I1355" s="32" t="str">
        <f>VLOOKUP(C1355,Hovedkonto!$C$2:$E$11,3,FALSE)</f>
        <v>Sociale opgaver og beskæftigelse</v>
      </c>
      <c r="J1355" s="32" t="str">
        <f>VLOOKUP(G1355,Hovedfunktion!$E$2:$G$93,3,FALSE)</f>
        <v xml:space="preserve">KONTANTE YDELSER </v>
      </c>
      <c r="K1355" s="32" t="str">
        <f>VLOOKUP(H1355,Funktion!$G$2:$J$435,4,FALSE)</f>
        <v>Kontanthjælp vedrørende visse grupper af flygtninge</v>
      </c>
      <c r="L1355" s="32" t="str">
        <f>VLOOKUP(F1355,Dranst!$C$2:$D$10,2,FALSE)</f>
        <v>Drift</v>
      </c>
      <c r="M1355" s="10" t="s">
        <v>1146</v>
      </c>
      <c r="N1355" s="3" t="s">
        <v>1955</v>
      </c>
    </row>
    <row r="1356" spans="1:14" ht="12" x14ac:dyDescent="0.25">
      <c r="A1356" s="35" t="s">
        <v>1803</v>
      </c>
      <c r="B1356" s="35" t="s">
        <v>1804</v>
      </c>
      <c r="C1356" s="10" t="s">
        <v>161</v>
      </c>
      <c r="D1356" s="10" t="s">
        <v>146</v>
      </c>
      <c r="E1356" s="10" t="s">
        <v>522</v>
      </c>
      <c r="F1356" s="10" t="s">
        <v>157</v>
      </c>
      <c r="G1356" s="32" t="str">
        <f t="shared" ref="G1356:G1357" si="105">CONCATENATE(C1356,".",D1356)</f>
        <v>5.57</v>
      </c>
      <c r="H1356" s="32" t="str">
        <f t="shared" ref="H1356:H1357" si="106">CONCATENATE(C1356,".",D1356,".",E1356)</f>
        <v>5.57.74</v>
      </c>
      <c r="I1356" s="32" t="str">
        <f>VLOOKUP(C1356,Hovedkonto!$C$2:$E$11,3,FALSE)</f>
        <v>Sociale opgaver og beskæftigelse</v>
      </c>
      <c r="J1356" s="32" t="str">
        <f>VLOOKUP(G1356,Hovedfunktion!$E$2:$G$93,3,FALSE)</f>
        <v xml:space="preserve">KONTANTE YDELSER </v>
      </c>
      <c r="K1356" s="32" t="str">
        <f>VLOOKUP(H1356,Funktion!$G$2:$J$435,4,FALSE)</f>
        <v>Kontanthjælp vedrørende visse grupper af flygtninge</v>
      </c>
      <c r="L1356" s="32" t="str">
        <f>VLOOKUP(F1356,Dranst!$C$2:$D$10,2,FALSE)</f>
        <v>Drift</v>
      </c>
      <c r="M1356" s="10" t="s">
        <v>1147</v>
      </c>
      <c r="N1356" s="3" t="s">
        <v>1956</v>
      </c>
    </row>
    <row r="1357" spans="1:14" ht="12" x14ac:dyDescent="0.25">
      <c r="A1357" s="35" t="s">
        <v>1803</v>
      </c>
      <c r="B1357" s="35" t="s">
        <v>1804</v>
      </c>
      <c r="C1357" s="10" t="s">
        <v>161</v>
      </c>
      <c r="D1357" s="10" t="s">
        <v>146</v>
      </c>
      <c r="E1357" s="10" t="s">
        <v>522</v>
      </c>
      <c r="F1357" s="10" t="s">
        <v>157</v>
      </c>
      <c r="G1357" s="32" t="str">
        <f t="shared" si="105"/>
        <v>5.57</v>
      </c>
      <c r="H1357" s="32" t="str">
        <f t="shared" si="106"/>
        <v>5.57.74</v>
      </c>
      <c r="I1357" s="32" t="str">
        <f>VLOOKUP(C1357,Hovedkonto!$C$2:$E$11,3,FALSE)</f>
        <v>Sociale opgaver og beskæftigelse</v>
      </c>
      <c r="J1357" s="32" t="str">
        <f>VLOOKUP(G1357,Hovedfunktion!$E$2:$G$93,3,FALSE)</f>
        <v xml:space="preserve">KONTANTE YDELSER </v>
      </c>
      <c r="K1357" s="32" t="str">
        <f>VLOOKUP(H1357,Funktion!$G$2:$J$435,4,FALSE)</f>
        <v>Kontanthjælp vedrørende visse grupper af flygtninge</v>
      </c>
      <c r="L1357" s="32" t="str">
        <f>VLOOKUP(F1357,Dranst!$C$2:$D$10,2,FALSE)</f>
        <v>Drift</v>
      </c>
      <c r="M1357" s="10" t="s">
        <v>1148</v>
      </c>
      <c r="N1357" s="3" t="s">
        <v>1957</v>
      </c>
    </row>
    <row r="1358" spans="1:14" ht="12" x14ac:dyDescent="0.25">
      <c r="A1358" s="35" t="s">
        <v>1803</v>
      </c>
      <c r="B1358" s="35" t="s">
        <v>1804</v>
      </c>
      <c r="C1358" s="10" t="s">
        <v>161</v>
      </c>
      <c r="D1358" s="10" t="s">
        <v>146</v>
      </c>
      <c r="E1358" s="10" t="s">
        <v>522</v>
      </c>
      <c r="F1358" s="10" t="s">
        <v>157</v>
      </c>
      <c r="G1358" s="32" t="str">
        <f t="shared" si="101"/>
        <v>5.57</v>
      </c>
      <c r="H1358" s="32" t="str">
        <f t="shared" si="102"/>
        <v>5.57.74</v>
      </c>
      <c r="I1358" s="32" t="str">
        <f>VLOOKUP(C1358,Hovedkonto!$C$2:$E$11,3,FALSE)</f>
        <v>Sociale opgaver og beskæftigelse</v>
      </c>
      <c r="J1358" s="32" t="str">
        <f>VLOOKUP(G1358,Hovedfunktion!$E$2:$G$93,3,FALSE)</f>
        <v xml:space="preserve">KONTANTE YDELSER </v>
      </c>
      <c r="K1358" s="32" t="str">
        <f>VLOOKUP(H1358,Funktion!$G$2:$J$435,4,FALSE)</f>
        <v>Kontanthjælp vedrørende visse grupper af flygtninge</v>
      </c>
      <c r="L1358" s="32" t="str">
        <f>VLOOKUP(F1358,Dranst!$C$2:$D$10,2,FALSE)</f>
        <v>Drift</v>
      </c>
      <c r="M1358" s="10" t="s">
        <v>1137</v>
      </c>
      <c r="N1358" s="3" t="s">
        <v>1958</v>
      </c>
    </row>
    <row r="1359" spans="1:14" ht="12" x14ac:dyDescent="0.25">
      <c r="A1359" s="35" t="s">
        <v>1803</v>
      </c>
      <c r="B1359" s="35" t="s">
        <v>1804</v>
      </c>
      <c r="C1359" s="10" t="s">
        <v>161</v>
      </c>
      <c r="D1359" s="10" t="s">
        <v>146</v>
      </c>
      <c r="E1359" s="10" t="s">
        <v>522</v>
      </c>
      <c r="F1359" s="10" t="s">
        <v>157</v>
      </c>
      <c r="G1359" s="32" t="str">
        <f t="shared" si="101"/>
        <v>5.57</v>
      </c>
      <c r="H1359" s="32" t="str">
        <f t="shared" si="102"/>
        <v>5.57.74</v>
      </c>
      <c r="I1359" s="32" t="str">
        <f>VLOOKUP(C1359,Hovedkonto!$C$2:$E$11,3,FALSE)</f>
        <v>Sociale opgaver og beskæftigelse</v>
      </c>
      <c r="J1359" s="32" t="str">
        <f>VLOOKUP(G1359,Hovedfunktion!$E$2:$G$93,3,FALSE)</f>
        <v xml:space="preserve">KONTANTE YDELSER </v>
      </c>
      <c r="K1359" s="32" t="str">
        <f>VLOOKUP(H1359,Funktion!$G$2:$J$435,4,FALSE)</f>
        <v>Kontanthjælp vedrørende visse grupper af flygtninge</v>
      </c>
      <c r="L1359" s="32" t="str">
        <f>VLOOKUP(F1359,Dranst!$C$2:$D$10,2,FALSE)</f>
        <v>Drift</v>
      </c>
      <c r="M1359" s="10" t="s">
        <v>1149</v>
      </c>
      <c r="N1359" s="3" t="s">
        <v>1959</v>
      </c>
    </row>
    <row r="1360" spans="1:14" ht="12" x14ac:dyDescent="0.25">
      <c r="A1360" s="35" t="s">
        <v>1803</v>
      </c>
      <c r="B1360" s="35" t="s">
        <v>1804</v>
      </c>
      <c r="C1360" s="10" t="s">
        <v>161</v>
      </c>
      <c r="D1360" s="10" t="s">
        <v>146</v>
      </c>
      <c r="E1360" s="10" t="s">
        <v>522</v>
      </c>
      <c r="F1360" s="10" t="s">
        <v>157</v>
      </c>
      <c r="G1360" s="32" t="str">
        <f t="shared" si="101"/>
        <v>5.57</v>
      </c>
      <c r="H1360" s="32" t="str">
        <f t="shared" si="102"/>
        <v>5.57.74</v>
      </c>
      <c r="I1360" s="32" t="str">
        <f>VLOOKUP(C1360,Hovedkonto!$C$2:$E$11,3,FALSE)</f>
        <v>Sociale opgaver og beskæftigelse</v>
      </c>
      <c r="J1360" s="32" t="str">
        <f>VLOOKUP(G1360,Hovedfunktion!$E$2:$G$93,3,FALSE)</f>
        <v xml:space="preserve">KONTANTE YDELSER </v>
      </c>
      <c r="K1360" s="32" t="str">
        <f>VLOOKUP(H1360,Funktion!$G$2:$J$435,4,FALSE)</f>
        <v>Kontanthjælp vedrørende visse grupper af flygtninge</v>
      </c>
      <c r="L1360" s="32" t="str">
        <f>VLOOKUP(F1360,Dranst!$C$2:$D$10,2,FALSE)</f>
        <v>Drift</v>
      </c>
      <c r="M1360" s="10" t="s">
        <v>1153</v>
      </c>
      <c r="N1360" s="3" t="s">
        <v>841</v>
      </c>
    </row>
    <row r="1361" spans="1:14" ht="12" x14ac:dyDescent="0.25">
      <c r="A1361" s="35" t="s">
        <v>1803</v>
      </c>
      <c r="B1361" s="35" t="s">
        <v>1804</v>
      </c>
      <c r="C1361" s="10" t="s">
        <v>161</v>
      </c>
      <c r="D1361" s="10" t="s">
        <v>146</v>
      </c>
      <c r="E1361" s="10" t="s">
        <v>522</v>
      </c>
      <c r="F1361" s="10" t="s">
        <v>157</v>
      </c>
      <c r="G1361" s="32" t="str">
        <f t="shared" si="101"/>
        <v>5.57</v>
      </c>
      <c r="H1361" s="32" t="str">
        <f t="shared" si="102"/>
        <v>5.57.74</v>
      </c>
      <c r="I1361" s="32" t="str">
        <f>VLOOKUP(C1361,Hovedkonto!$C$2:$E$11,3,FALSE)</f>
        <v>Sociale opgaver og beskæftigelse</v>
      </c>
      <c r="J1361" s="32" t="str">
        <f>VLOOKUP(G1361,Hovedfunktion!$E$2:$G$93,3,FALSE)</f>
        <v xml:space="preserve">KONTANTE YDELSER </v>
      </c>
      <c r="K1361" s="32" t="str">
        <f>VLOOKUP(H1361,Funktion!$G$2:$J$435,4,FALSE)</f>
        <v>Kontanthjælp vedrørende visse grupper af flygtninge</v>
      </c>
      <c r="L1361" s="32" t="str">
        <f>VLOOKUP(F1361,Dranst!$C$2:$D$10,2,FALSE)</f>
        <v>Drift</v>
      </c>
      <c r="M1361" s="10" t="s">
        <v>1154</v>
      </c>
      <c r="N1361" s="3" t="s">
        <v>842</v>
      </c>
    </row>
    <row r="1362" spans="1:14" ht="12" x14ac:dyDescent="0.25">
      <c r="A1362" s="35" t="s">
        <v>1803</v>
      </c>
      <c r="B1362" s="35" t="s">
        <v>1804</v>
      </c>
      <c r="C1362" s="10" t="s">
        <v>161</v>
      </c>
      <c r="D1362" s="10" t="s">
        <v>146</v>
      </c>
      <c r="E1362" s="10" t="s">
        <v>522</v>
      </c>
      <c r="F1362" s="10" t="s">
        <v>157</v>
      </c>
      <c r="G1362" s="32" t="str">
        <f t="shared" si="101"/>
        <v>5.57</v>
      </c>
      <c r="H1362" s="32" t="str">
        <f t="shared" si="102"/>
        <v>5.57.74</v>
      </c>
      <c r="I1362" s="32" t="str">
        <f>VLOOKUP(C1362,Hovedkonto!$C$2:$E$11,3,FALSE)</f>
        <v>Sociale opgaver og beskæftigelse</v>
      </c>
      <c r="J1362" s="32" t="str">
        <f>VLOOKUP(G1362,Hovedfunktion!$E$2:$G$93,3,FALSE)</f>
        <v xml:space="preserve">KONTANTE YDELSER </v>
      </c>
      <c r="K1362" s="32" t="str">
        <f>VLOOKUP(H1362,Funktion!$G$2:$J$435,4,FALSE)</f>
        <v>Kontanthjælp vedrørende visse grupper af flygtninge</v>
      </c>
      <c r="L1362" s="32" t="str">
        <f>VLOOKUP(F1362,Dranst!$C$2:$D$10,2,FALSE)</f>
        <v>Drift</v>
      </c>
      <c r="M1362" s="10" t="s">
        <v>1140</v>
      </c>
      <c r="N1362" s="3" t="s">
        <v>843</v>
      </c>
    </row>
    <row r="1363" spans="1:14" ht="12" x14ac:dyDescent="0.25">
      <c r="A1363" s="35" t="s">
        <v>1803</v>
      </c>
      <c r="B1363" s="35" t="s">
        <v>1804</v>
      </c>
      <c r="C1363" s="10" t="s">
        <v>161</v>
      </c>
      <c r="D1363" s="10" t="s">
        <v>146</v>
      </c>
      <c r="E1363" s="10" t="s">
        <v>522</v>
      </c>
      <c r="F1363" s="10" t="s">
        <v>158</v>
      </c>
      <c r="G1363" s="32" t="str">
        <f t="shared" ref="G1363:G1365" si="107">CONCATENATE(C1363,".",D1363)</f>
        <v>5.57</v>
      </c>
      <c r="H1363" s="32" t="str">
        <f t="shared" ref="H1363:H1365" si="108">CONCATENATE(C1363,".",D1363,".",E1363)</f>
        <v>5.57.74</v>
      </c>
      <c r="I1363" s="32" t="str">
        <f>VLOOKUP(C1363,Hovedkonto!$C$2:$E$11,3,FALSE)</f>
        <v>Sociale opgaver og beskæftigelse</v>
      </c>
      <c r="J1363" s="32" t="str">
        <f>VLOOKUP(G1363,Hovedfunktion!$E$2:$G$93,3,FALSE)</f>
        <v xml:space="preserve">KONTANTE YDELSER </v>
      </c>
      <c r="K1363" s="32" t="str">
        <f>VLOOKUP(H1363,Funktion!$G$2:$J$435,4,FALSE)</f>
        <v>Kontanthjælp vedrørende visse grupper af flygtninge</v>
      </c>
      <c r="L1363" s="32" t="str">
        <f>VLOOKUP(F1363,Dranst!$C$2:$D$10,2,FALSE)</f>
        <v>Statsrefusion</v>
      </c>
      <c r="M1363" s="10" t="s">
        <v>1138</v>
      </c>
      <c r="N1363" s="3" t="s">
        <v>753</v>
      </c>
    </row>
    <row r="1364" spans="1:14" ht="12" x14ac:dyDescent="0.25">
      <c r="A1364" s="35" t="s">
        <v>1803</v>
      </c>
      <c r="B1364" s="35" t="s">
        <v>1804</v>
      </c>
      <c r="C1364" s="10" t="s">
        <v>161</v>
      </c>
      <c r="D1364" s="10" t="s">
        <v>146</v>
      </c>
      <c r="E1364" s="10" t="s">
        <v>522</v>
      </c>
      <c r="F1364" s="10" t="s">
        <v>158</v>
      </c>
      <c r="G1364" s="32" t="str">
        <f t="shared" si="107"/>
        <v>5.57</v>
      </c>
      <c r="H1364" s="32" t="str">
        <f t="shared" si="108"/>
        <v>5.57.74</v>
      </c>
      <c r="I1364" s="32" t="str">
        <f>VLOOKUP(C1364,Hovedkonto!$C$2:$E$11,3,FALSE)</f>
        <v>Sociale opgaver og beskæftigelse</v>
      </c>
      <c r="J1364" s="32" t="str">
        <f>VLOOKUP(G1364,Hovedfunktion!$E$2:$G$93,3,FALSE)</f>
        <v xml:space="preserve">KONTANTE YDELSER </v>
      </c>
      <c r="K1364" s="32" t="str">
        <f>VLOOKUP(H1364,Funktion!$G$2:$J$435,4,FALSE)</f>
        <v>Kontanthjælp vedrørende visse grupper af flygtninge</v>
      </c>
      <c r="L1364" s="32" t="str">
        <f>VLOOKUP(F1364,Dranst!$C$2:$D$10,2,FALSE)</f>
        <v>Statsrefusion</v>
      </c>
      <c r="M1364" s="10" t="s">
        <v>1139</v>
      </c>
      <c r="N1364" s="3" t="s">
        <v>686</v>
      </c>
    </row>
    <row r="1365" spans="1:14" ht="12" x14ac:dyDescent="0.25">
      <c r="A1365" s="35" t="s">
        <v>1803</v>
      </c>
      <c r="B1365" s="35" t="s">
        <v>1804</v>
      </c>
      <c r="C1365" s="10" t="s">
        <v>161</v>
      </c>
      <c r="D1365" s="10" t="s">
        <v>146</v>
      </c>
      <c r="E1365" s="10" t="s">
        <v>522</v>
      </c>
      <c r="F1365" s="10" t="s">
        <v>158</v>
      </c>
      <c r="G1365" s="32" t="str">
        <f t="shared" si="107"/>
        <v>5.57</v>
      </c>
      <c r="H1365" s="32" t="str">
        <f t="shared" si="108"/>
        <v>5.57.74</v>
      </c>
      <c r="I1365" s="32" t="str">
        <f>VLOOKUP(C1365,Hovedkonto!$C$2:$E$11,3,FALSE)</f>
        <v>Sociale opgaver og beskæftigelse</v>
      </c>
      <c r="J1365" s="32" t="str">
        <f>VLOOKUP(G1365,Hovedfunktion!$E$2:$G$93,3,FALSE)</f>
        <v xml:space="preserve">KONTANTE YDELSER </v>
      </c>
      <c r="K1365" s="32" t="str">
        <f>VLOOKUP(H1365,Funktion!$G$2:$J$435,4,FALSE)</f>
        <v>Kontanthjælp vedrørende visse grupper af flygtninge</v>
      </c>
      <c r="L1365" s="32" t="str">
        <f>VLOOKUP(F1365,Dranst!$C$2:$D$10,2,FALSE)</f>
        <v>Statsrefusion</v>
      </c>
      <c r="M1365" s="10" t="s">
        <v>1142</v>
      </c>
      <c r="N1365" s="3" t="s">
        <v>844</v>
      </c>
    </row>
    <row r="1366" spans="1:14" ht="12" x14ac:dyDescent="0.25">
      <c r="A1366" s="35" t="s">
        <v>1803</v>
      </c>
      <c r="B1366" s="35" t="s">
        <v>1804</v>
      </c>
      <c r="C1366" s="10" t="s">
        <v>161</v>
      </c>
      <c r="D1366" s="10" t="s">
        <v>146</v>
      </c>
      <c r="E1366" s="10" t="s">
        <v>522</v>
      </c>
      <c r="F1366" s="10" t="s">
        <v>158</v>
      </c>
      <c r="G1366" s="32" t="str">
        <f t="shared" si="101"/>
        <v>5.57</v>
      </c>
      <c r="H1366" s="32" t="str">
        <f t="shared" si="102"/>
        <v>5.57.74</v>
      </c>
      <c r="I1366" s="32" t="str">
        <f>VLOOKUP(C1366,Hovedkonto!$C$2:$E$11,3,FALSE)</f>
        <v>Sociale opgaver og beskæftigelse</v>
      </c>
      <c r="J1366" s="32" t="str">
        <f>VLOOKUP(G1366,Hovedfunktion!$E$2:$G$93,3,FALSE)</f>
        <v xml:space="preserve">KONTANTE YDELSER </v>
      </c>
      <c r="K1366" s="32" t="str">
        <f>VLOOKUP(H1366,Funktion!$G$2:$J$435,4,FALSE)</f>
        <v>Kontanthjælp vedrørende visse grupper af flygtninge</v>
      </c>
      <c r="L1366" s="32" t="str">
        <f>VLOOKUP(F1366,Dranst!$C$2:$D$10,2,FALSE)</f>
        <v>Statsrefusion</v>
      </c>
      <c r="M1366" s="10" t="s">
        <v>1144</v>
      </c>
      <c r="N1366" s="3" t="s">
        <v>1960</v>
      </c>
    </row>
    <row r="1367" spans="1:14" ht="12" x14ac:dyDescent="0.25">
      <c r="A1367" s="35" t="s">
        <v>1803</v>
      </c>
      <c r="B1367" s="35" t="s">
        <v>1804</v>
      </c>
      <c r="C1367" s="10" t="s">
        <v>161</v>
      </c>
      <c r="D1367" s="10" t="s">
        <v>146</v>
      </c>
      <c r="E1367" s="10" t="s">
        <v>522</v>
      </c>
      <c r="F1367" s="10" t="s">
        <v>158</v>
      </c>
      <c r="G1367" s="32" t="str">
        <f t="shared" si="101"/>
        <v>5.57</v>
      </c>
      <c r="H1367" s="32" t="str">
        <f t="shared" si="102"/>
        <v>5.57.74</v>
      </c>
      <c r="I1367" s="32" t="str">
        <f>VLOOKUP(C1367,Hovedkonto!$C$2:$E$11,3,FALSE)</f>
        <v>Sociale opgaver og beskæftigelse</v>
      </c>
      <c r="J1367" s="32" t="str">
        <f>VLOOKUP(G1367,Hovedfunktion!$E$2:$G$93,3,FALSE)</f>
        <v xml:space="preserve">KONTANTE YDELSER </v>
      </c>
      <c r="K1367" s="32" t="str">
        <f>VLOOKUP(H1367,Funktion!$G$2:$J$435,4,FALSE)</f>
        <v>Kontanthjælp vedrørende visse grupper af flygtninge</v>
      </c>
      <c r="L1367" s="32" t="str">
        <f>VLOOKUP(F1367,Dranst!$C$2:$D$10,2,FALSE)</f>
        <v>Statsrefusion</v>
      </c>
      <c r="M1367" s="10" t="s">
        <v>1145</v>
      </c>
      <c r="N1367" s="3" t="s">
        <v>1961</v>
      </c>
    </row>
    <row r="1368" spans="1:14" ht="12" x14ac:dyDescent="0.25">
      <c r="A1368" s="35" t="s">
        <v>1803</v>
      </c>
      <c r="B1368" s="35" t="s">
        <v>1804</v>
      </c>
      <c r="C1368" s="10" t="s">
        <v>161</v>
      </c>
      <c r="D1368" s="10" t="s">
        <v>146</v>
      </c>
      <c r="E1368" s="10" t="s">
        <v>522</v>
      </c>
      <c r="F1368" s="10" t="s">
        <v>158</v>
      </c>
      <c r="G1368" s="32" t="str">
        <f t="shared" si="101"/>
        <v>5.57</v>
      </c>
      <c r="H1368" s="32" t="str">
        <f t="shared" si="102"/>
        <v>5.57.74</v>
      </c>
      <c r="I1368" s="32" t="str">
        <f>VLOOKUP(C1368,Hovedkonto!$C$2:$E$11,3,FALSE)</f>
        <v>Sociale opgaver og beskæftigelse</v>
      </c>
      <c r="J1368" s="32" t="str">
        <f>VLOOKUP(G1368,Hovedfunktion!$E$2:$G$93,3,FALSE)</f>
        <v xml:space="preserve">KONTANTE YDELSER </v>
      </c>
      <c r="K1368" s="32" t="str">
        <f>VLOOKUP(H1368,Funktion!$G$2:$J$435,4,FALSE)</f>
        <v>Kontanthjælp vedrørende visse grupper af flygtninge</v>
      </c>
      <c r="L1368" s="32" t="str">
        <f>VLOOKUP(F1368,Dranst!$C$2:$D$10,2,FALSE)</f>
        <v>Statsrefusion</v>
      </c>
      <c r="M1368" s="10" t="s">
        <v>1146</v>
      </c>
      <c r="N1368" s="3" t="s">
        <v>1962</v>
      </c>
    </row>
    <row r="1369" spans="1:14" ht="12" x14ac:dyDescent="0.25">
      <c r="A1369" s="35" t="s">
        <v>1803</v>
      </c>
      <c r="B1369" s="35" t="s">
        <v>1804</v>
      </c>
      <c r="C1369" s="10" t="s">
        <v>161</v>
      </c>
      <c r="D1369" s="10" t="s">
        <v>146</v>
      </c>
      <c r="E1369" s="10" t="s">
        <v>522</v>
      </c>
      <c r="F1369" s="10" t="s">
        <v>158</v>
      </c>
      <c r="G1369" s="32" t="str">
        <f t="shared" si="101"/>
        <v>5.57</v>
      </c>
      <c r="H1369" s="32" t="str">
        <f t="shared" si="102"/>
        <v>5.57.74</v>
      </c>
      <c r="I1369" s="32" t="str">
        <f>VLOOKUP(C1369,Hovedkonto!$C$2:$E$11,3,FALSE)</f>
        <v>Sociale opgaver og beskæftigelse</v>
      </c>
      <c r="J1369" s="32" t="str">
        <f>VLOOKUP(G1369,Hovedfunktion!$E$2:$G$93,3,FALSE)</f>
        <v xml:space="preserve">KONTANTE YDELSER </v>
      </c>
      <c r="K1369" s="32" t="str">
        <f>VLOOKUP(H1369,Funktion!$G$2:$J$435,4,FALSE)</f>
        <v>Kontanthjælp vedrørende visse grupper af flygtninge</v>
      </c>
      <c r="L1369" s="32" t="str">
        <f>VLOOKUP(F1369,Dranst!$C$2:$D$10,2,FALSE)</f>
        <v>Statsrefusion</v>
      </c>
      <c r="M1369" s="10" t="s">
        <v>1143</v>
      </c>
      <c r="N1369" s="3" t="s">
        <v>838</v>
      </c>
    </row>
    <row r="1370" spans="1:14" ht="12" x14ac:dyDescent="0.25">
      <c r="A1370" s="35" t="s">
        <v>1803</v>
      </c>
      <c r="B1370" s="35" t="s">
        <v>1804</v>
      </c>
      <c r="C1370" s="10" t="s">
        <v>161</v>
      </c>
      <c r="D1370" s="10" t="s">
        <v>146</v>
      </c>
      <c r="E1370" s="10" t="s">
        <v>522</v>
      </c>
      <c r="F1370" s="10" t="s">
        <v>159</v>
      </c>
      <c r="G1370" s="32" t="str">
        <f t="shared" si="101"/>
        <v>5.57</v>
      </c>
      <c r="H1370" s="32" t="str">
        <f t="shared" si="102"/>
        <v>5.57.74</v>
      </c>
      <c r="I1370" s="32" t="str">
        <f>VLOOKUP(C1370,Hovedkonto!$C$2:$E$11,3,FALSE)</f>
        <v>Sociale opgaver og beskæftigelse</v>
      </c>
      <c r="J1370" s="32" t="str">
        <f>VLOOKUP(G1370,Hovedfunktion!$E$2:$G$93,3,FALSE)</f>
        <v xml:space="preserve">KONTANTE YDELSER </v>
      </c>
      <c r="K1370" s="32" t="str">
        <f>VLOOKUP(H1370,Funktion!$G$2:$J$435,4,FALSE)</f>
        <v>Kontanthjælp vedrørende visse grupper af flygtninge</v>
      </c>
      <c r="L1370" s="32" t="str">
        <f>VLOOKUP(F1370,Dranst!$C$2:$D$10,2,FALSE)</f>
        <v>Anlæg</v>
      </c>
      <c r="M1370" s="10" t="s">
        <v>1136</v>
      </c>
      <c r="N1370" s="3" t="str">
        <f>IF(M1370="001","Anlægstilskud", IF(M1370="010","Køb/salg af jord",  IF(M1370="015","Køb/salg af bygninger", "Uforvent grupperingskode")))</f>
        <v>Anlægstilskud</v>
      </c>
    </row>
    <row r="1371" spans="1:14" ht="12" x14ac:dyDescent="0.25">
      <c r="A1371" s="35" t="s">
        <v>1803</v>
      </c>
      <c r="B1371" s="35" t="s">
        <v>1804</v>
      </c>
      <c r="C1371" s="10" t="s">
        <v>161</v>
      </c>
      <c r="D1371" s="10" t="s">
        <v>146</v>
      </c>
      <c r="E1371" s="10" t="s">
        <v>522</v>
      </c>
      <c r="F1371" s="10" t="s">
        <v>159</v>
      </c>
      <c r="G1371" s="32" t="str">
        <f t="shared" si="101"/>
        <v>5.57</v>
      </c>
      <c r="H1371" s="32" t="str">
        <f t="shared" si="102"/>
        <v>5.57.74</v>
      </c>
      <c r="I1371" s="32" t="str">
        <f>VLOOKUP(C1371,Hovedkonto!$C$2:$E$11,3,FALSE)</f>
        <v>Sociale opgaver og beskæftigelse</v>
      </c>
      <c r="J1371" s="32" t="str">
        <f>VLOOKUP(G1371,Hovedfunktion!$E$2:$G$93,3,FALSE)</f>
        <v xml:space="preserve">KONTANTE YDELSER </v>
      </c>
      <c r="K1371" s="32" t="str">
        <f>VLOOKUP(H1371,Funktion!$G$2:$J$435,4,FALSE)</f>
        <v>Kontanthjælp vedrørende visse grupper af flygtninge</v>
      </c>
      <c r="L1371" s="32" t="str">
        <f>VLOOKUP(F1371,Dranst!$C$2:$D$10,2,FALSE)</f>
        <v>Anlæg</v>
      </c>
      <c r="M1371" s="10" t="s">
        <v>1137</v>
      </c>
      <c r="N1371" s="3" t="str">
        <f>IF(M1371="001","Anlægstilskud", IF(M1371="010","Køb/salg af jord",  IF(M1371="015","Køb/salg af bygninger", "Uforvent grupperingskode")))</f>
        <v>Køb/salg af jord</v>
      </c>
    </row>
    <row r="1372" spans="1:14" ht="12" x14ac:dyDescent="0.25">
      <c r="A1372" s="35" t="s">
        <v>1803</v>
      </c>
      <c r="B1372" s="35" t="s">
        <v>1804</v>
      </c>
      <c r="C1372" s="10" t="s">
        <v>161</v>
      </c>
      <c r="D1372" s="10" t="s">
        <v>146</v>
      </c>
      <c r="E1372" s="10" t="s">
        <v>522</v>
      </c>
      <c r="F1372" s="10" t="s">
        <v>159</v>
      </c>
      <c r="G1372" s="32" t="str">
        <f t="shared" si="101"/>
        <v>5.57</v>
      </c>
      <c r="H1372" s="32" t="str">
        <f t="shared" si="102"/>
        <v>5.57.74</v>
      </c>
      <c r="I1372" s="32" t="str">
        <f>VLOOKUP(C1372,Hovedkonto!$C$2:$E$11,3,FALSE)</f>
        <v>Sociale opgaver og beskæftigelse</v>
      </c>
      <c r="J1372" s="32" t="str">
        <f>VLOOKUP(G1372,Hovedfunktion!$E$2:$G$93,3,FALSE)</f>
        <v xml:space="preserve">KONTANTE YDELSER </v>
      </c>
      <c r="K1372" s="32" t="str">
        <f>VLOOKUP(H1372,Funktion!$G$2:$J$435,4,FALSE)</f>
        <v>Kontanthjælp vedrørende visse grupper af flygtninge</v>
      </c>
      <c r="L1372" s="32" t="str">
        <f>VLOOKUP(F1372,Dranst!$C$2:$D$10,2,FALSE)</f>
        <v>Anlæg</v>
      </c>
      <c r="M1372" s="10" t="s">
        <v>16</v>
      </c>
      <c r="N1372" s="3" t="str">
        <f>IF(M1372="001","Anlægstilskud", IF(M1372="010","Køb/salg af jord",  IF(M1372="015","Køb/salg af bygninger", "Uforvent grupperingskode")))</f>
        <v>Køb/salg af bygninger</v>
      </c>
    </row>
    <row r="1373" spans="1:14" ht="12" x14ac:dyDescent="0.25">
      <c r="A1373" s="35" t="s">
        <v>1803</v>
      </c>
      <c r="B1373" s="35" t="s">
        <v>1804</v>
      </c>
      <c r="C1373" s="10" t="s">
        <v>161</v>
      </c>
      <c r="D1373" s="10" t="s">
        <v>146</v>
      </c>
      <c r="E1373" s="10" t="s">
        <v>154</v>
      </c>
      <c r="F1373" s="10" t="s">
        <v>157</v>
      </c>
      <c r="G1373" s="32" t="str">
        <f t="shared" si="101"/>
        <v>5.57</v>
      </c>
      <c r="H1373" s="32" t="str">
        <f t="shared" si="102"/>
        <v>5.57.75</v>
      </c>
      <c r="I1373" s="32" t="str">
        <f>VLOOKUP(C1373,Hovedkonto!$C$2:$E$11,3,FALSE)</f>
        <v>Sociale opgaver og beskæftigelse</v>
      </c>
      <c r="J1373" s="32" t="str">
        <f>VLOOKUP(G1373,Hovedfunktion!$E$2:$G$93,3,FALSE)</f>
        <v xml:space="preserve">KONTANTE YDELSER </v>
      </c>
      <c r="K1373" s="32" t="str">
        <f>VLOOKUP(H1373,Funktion!$G$2:$J$435,4,FALSE)</f>
        <v>Afløb og tilbagebetalinger mv. vedr. aktiverede kontant- og udd.</v>
      </c>
      <c r="L1373" s="32" t="str">
        <f>VLOOKUP(F1373,Dranst!$C$2:$D$10,2,FALSE)</f>
        <v>Drift</v>
      </c>
      <c r="M1373" s="10" t="s">
        <v>1136</v>
      </c>
      <c r="N1373" s="3" t="s">
        <v>1747</v>
      </c>
    </row>
    <row r="1374" spans="1:14" ht="12" x14ac:dyDescent="0.25">
      <c r="A1374" s="35" t="s">
        <v>1803</v>
      </c>
      <c r="B1374" s="35" t="s">
        <v>1804</v>
      </c>
      <c r="C1374" s="10" t="s">
        <v>161</v>
      </c>
      <c r="D1374" s="10" t="s">
        <v>146</v>
      </c>
      <c r="E1374" s="10" t="s">
        <v>154</v>
      </c>
      <c r="F1374" s="10" t="s">
        <v>157</v>
      </c>
      <c r="G1374" s="32" t="str">
        <f t="shared" si="101"/>
        <v>5.57</v>
      </c>
      <c r="H1374" s="32" t="str">
        <f t="shared" si="102"/>
        <v>5.57.75</v>
      </c>
      <c r="I1374" s="32" t="str">
        <f>VLOOKUP(C1374,Hovedkonto!$C$2:$E$11,3,FALSE)</f>
        <v>Sociale opgaver og beskæftigelse</v>
      </c>
      <c r="J1374" s="32" t="str">
        <f>VLOOKUP(G1374,Hovedfunktion!$E$2:$G$93,3,FALSE)</f>
        <v xml:space="preserve">KONTANTE YDELSER </v>
      </c>
      <c r="K1374" s="32" t="str">
        <f>VLOOKUP(H1374,Funktion!$G$2:$J$435,4,FALSE)</f>
        <v>Afløb og tilbagebetalinger mv. vedr. aktiverede kontant- og udd.</v>
      </c>
      <c r="L1374" s="32" t="str">
        <f>VLOOKUP(F1374,Dranst!$C$2:$D$10,2,FALSE)</f>
        <v>Drift</v>
      </c>
      <c r="M1374" s="10" t="s">
        <v>1138</v>
      </c>
      <c r="N1374" s="3" t="s">
        <v>1740</v>
      </c>
    </row>
    <row r="1375" spans="1:14" ht="12" x14ac:dyDescent="0.25">
      <c r="A1375" s="35" t="s">
        <v>1803</v>
      </c>
      <c r="B1375" s="35" t="s">
        <v>1804</v>
      </c>
      <c r="C1375" s="10" t="s">
        <v>161</v>
      </c>
      <c r="D1375" s="10" t="s">
        <v>146</v>
      </c>
      <c r="E1375" s="10" t="s">
        <v>154</v>
      </c>
      <c r="F1375" s="10" t="s">
        <v>157</v>
      </c>
      <c r="G1375" s="32" t="str">
        <f t="shared" si="101"/>
        <v>5.57</v>
      </c>
      <c r="H1375" s="32" t="str">
        <f t="shared" si="102"/>
        <v>5.57.75</v>
      </c>
      <c r="I1375" s="32" t="str">
        <f>VLOOKUP(C1375,Hovedkonto!$C$2:$E$11,3,FALSE)</f>
        <v>Sociale opgaver og beskæftigelse</v>
      </c>
      <c r="J1375" s="32" t="str">
        <f>VLOOKUP(G1375,Hovedfunktion!$E$2:$G$93,3,FALSE)</f>
        <v xml:space="preserve">KONTANTE YDELSER </v>
      </c>
      <c r="K1375" s="32" t="str">
        <f>VLOOKUP(H1375,Funktion!$G$2:$J$435,4,FALSE)</f>
        <v>Afløb og tilbagebetalinger mv. vedr. aktiverede kontant- og udd.</v>
      </c>
      <c r="L1375" s="32" t="str">
        <f>VLOOKUP(F1375,Dranst!$C$2:$D$10,2,FALSE)</f>
        <v>Drift</v>
      </c>
      <c r="M1375" s="10" t="s">
        <v>1142</v>
      </c>
      <c r="N1375" s="3" t="s">
        <v>1748</v>
      </c>
    </row>
    <row r="1376" spans="1:14" ht="12" x14ac:dyDescent="0.25">
      <c r="A1376" s="35" t="s">
        <v>1803</v>
      </c>
      <c r="B1376" s="35" t="s">
        <v>1804</v>
      </c>
      <c r="C1376" s="10" t="s">
        <v>161</v>
      </c>
      <c r="D1376" s="10" t="s">
        <v>146</v>
      </c>
      <c r="E1376" s="10" t="s">
        <v>154</v>
      </c>
      <c r="F1376" s="10" t="s">
        <v>157</v>
      </c>
      <c r="G1376" s="32" t="str">
        <f t="shared" si="101"/>
        <v>5.57</v>
      </c>
      <c r="H1376" s="32" t="str">
        <f t="shared" si="102"/>
        <v>5.57.75</v>
      </c>
      <c r="I1376" s="32" t="str">
        <f>VLOOKUP(C1376,Hovedkonto!$C$2:$E$11,3,FALSE)</f>
        <v>Sociale opgaver og beskæftigelse</v>
      </c>
      <c r="J1376" s="32" t="str">
        <f>VLOOKUP(G1376,Hovedfunktion!$E$2:$G$93,3,FALSE)</f>
        <v xml:space="preserve">KONTANTE YDELSER </v>
      </c>
      <c r="K1376" s="32" t="str">
        <f>VLOOKUP(H1376,Funktion!$G$2:$J$435,4,FALSE)</f>
        <v>Afløb og tilbagebetalinger mv. vedr. aktiverede kontant- og udd.</v>
      </c>
      <c r="L1376" s="32" t="str">
        <f>VLOOKUP(F1376,Dranst!$C$2:$D$10,2,FALSE)</f>
        <v>Drift</v>
      </c>
      <c r="M1376" s="10" t="s">
        <v>1144</v>
      </c>
      <c r="N1376" s="3" t="s">
        <v>1742</v>
      </c>
    </row>
    <row r="1377" spans="1:14" ht="12" x14ac:dyDescent="0.25">
      <c r="A1377" s="35" t="s">
        <v>1803</v>
      </c>
      <c r="B1377" s="35" t="s">
        <v>1804</v>
      </c>
      <c r="C1377" s="10" t="s">
        <v>161</v>
      </c>
      <c r="D1377" s="10" t="s">
        <v>146</v>
      </c>
      <c r="E1377" s="10" t="s">
        <v>154</v>
      </c>
      <c r="F1377" s="10" t="s">
        <v>157</v>
      </c>
      <c r="G1377" s="32" t="str">
        <f t="shared" si="101"/>
        <v>5.57</v>
      </c>
      <c r="H1377" s="32" t="str">
        <f t="shared" si="102"/>
        <v>5.57.75</v>
      </c>
      <c r="I1377" s="32" t="str">
        <f>VLOOKUP(C1377,Hovedkonto!$C$2:$E$11,3,FALSE)</f>
        <v>Sociale opgaver og beskæftigelse</v>
      </c>
      <c r="J1377" s="32" t="str">
        <f>VLOOKUP(G1377,Hovedfunktion!$E$2:$G$93,3,FALSE)</f>
        <v xml:space="preserve">KONTANTE YDELSER </v>
      </c>
      <c r="K1377" s="32" t="str">
        <f>VLOOKUP(H1377,Funktion!$G$2:$J$435,4,FALSE)</f>
        <v>Afløb og tilbagebetalinger mv. vedr. aktiverede kontant- og udd.</v>
      </c>
      <c r="L1377" s="32" t="str">
        <f>VLOOKUP(F1377,Dranst!$C$2:$D$10,2,FALSE)</f>
        <v>Drift</v>
      </c>
      <c r="M1377" s="10" t="s">
        <v>1146</v>
      </c>
      <c r="N1377" s="3" t="s">
        <v>845</v>
      </c>
    </row>
    <row r="1378" spans="1:14" ht="12" x14ac:dyDescent="0.25">
      <c r="A1378" s="35" t="s">
        <v>1803</v>
      </c>
      <c r="B1378" s="35" t="s">
        <v>1804</v>
      </c>
      <c r="C1378" s="10" t="s">
        <v>161</v>
      </c>
      <c r="D1378" s="10" t="s">
        <v>146</v>
      </c>
      <c r="E1378" s="10" t="s">
        <v>154</v>
      </c>
      <c r="F1378" s="10" t="s">
        <v>157</v>
      </c>
      <c r="G1378" s="32" t="str">
        <f t="shared" si="101"/>
        <v>5.57</v>
      </c>
      <c r="H1378" s="32" t="str">
        <f t="shared" si="102"/>
        <v>5.57.75</v>
      </c>
      <c r="I1378" s="32" t="str">
        <f>VLOOKUP(C1378,Hovedkonto!$C$2:$E$11,3,FALSE)</f>
        <v>Sociale opgaver og beskæftigelse</v>
      </c>
      <c r="J1378" s="32" t="str">
        <f>VLOOKUP(G1378,Hovedfunktion!$E$2:$G$93,3,FALSE)</f>
        <v xml:space="preserve">KONTANTE YDELSER </v>
      </c>
      <c r="K1378" s="32" t="str">
        <f>VLOOKUP(H1378,Funktion!$G$2:$J$435,4,FALSE)</f>
        <v>Afløb og tilbagebetalinger mv. vedr. aktiverede kontant- og udd.</v>
      </c>
      <c r="L1378" s="32" t="str">
        <f>VLOOKUP(F1378,Dranst!$C$2:$D$10,2,FALSE)</f>
        <v>Drift</v>
      </c>
      <c r="M1378" s="10" t="s">
        <v>1137</v>
      </c>
      <c r="N1378" s="3" t="s">
        <v>1749</v>
      </c>
    </row>
    <row r="1379" spans="1:14" ht="12" x14ac:dyDescent="0.25">
      <c r="A1379" s="35" t="s">
        <v>1803</v>
      </c>
      <c r="B1379" s="35" t="s">
        <v>1804</v>
      </c>
      <c r="C1379" s="10" t="s">
        <v>161</v>
      </c>
      <c r="D1379" s="10" t="s">
        <v>146</v>
      </c>
      <c r="E1379" s="10" t="s">
        <v>154</v>
      </c>
      <c r="F1379" s="10" t="s">
        <v>157</v>
      </c>
      <c r="G1379" s="32" t="str">
        <f t="shared" si="101"/>
        <v>5.57</v>
      </c>
      <c r="H1379" s="32" t="str">
        <f t="shared" si="102"/>
        <v>5.57.75</v>
      </c>
      <c r="I1379" s="32" t="str">
        <f>VLOOKUP(C1379,Hovedkonto!$C$2:$E$11,3,FALSE)</f>
        <v>Sociale opgaver og beskæftigelse</v>
      </c>
      <c r="J1379" s="32" t="str">
        <f>VLOOKUP(G1379,Hovedfunktion!$E$2:$G$93,3,FALSE)</f>
        <v xml:space="preserve">KONTANTE YDELSER </v>
      </c>
      <c r="K1379" s="32" t="str">
        <f>VLOOKUP(H1379,Funktion!$G$2:$J$435,4,FALSE)</f>
        <v>Afløb og tilbagebetalinger mv. vedr. aktiverede kontant- og udd.</v>
      </c>
      <c r="L1379" s="32" t="str">
        <f>VLOOKUP(F1379,Dranst!$C$2:$D$10,2,FALSE)</f>
        <v>Drift</v>
      </c>
      <c r="M1379" s="10" t="s">
        <v>1149</v>
      </c>
      <c r="N1379" s="3" t="s">
        <v>1750</v>
      </c>
    </row>
    <row r="1380" spans="1:14" ht="24" x14ac:dyDescent="0.25">
      <c r="A1380" s="35" t="s">
        <v>1803</v>
      </c>
      <c r="B1380" s="35" t="s">
        <v>1804</v>
      </c>
      <c r="C1380" s="10" t="s">
        <v>161</v>
      </c>
      <c r="D1380" s="10" t="s">
        <v>146</v>
      </c>
      <c r="E1380" s="10" t="s">
        <v>154</v>
      </c>
      <c r="F1380" s="10" t="s">
        <v>157</v>
      </c>
      <c r="G1380" s="32" t="str">
        <f t="shared" si="101"/>
        <v>5.57</v>
      </c>
      <c r="H1380" s="32" t="str">
        <f t="shared" si="102"/>
        <v>5.57.75</v>
      </c>
      <c r="I1380" s="32" t="str">
        <f>VLOOKUP(C1380,Hovedkonto!$C$2:$E$11,3,FALSE)</f>
        <v>Sociale opgaver og beskæftigelse</v>
      </c>
      <c r="J1380" s="32" t="str">
        <f>VLOOKUP(G1380,Hovedfunktion!$E$2:$G$93,3,FALSE)</f>
        <v xml:space="preserve">KONTANTE YDELSER </v>
      </c>
      <c r="K1380" s="32" t="str">
        <f>VLOOKUP(H1380,Funktion!$G$2:$J$435,4,FALSE)</f>
        <v>Afløb og tilbagebetalinger mv. vedr. aktiverede kontant- og udd.</v>
      </c>
      <c r="L1380" s="32" t="str">
        <f>VLOOKUP(F1380,Dranst!$C$2:$D$10,2,FALSE)</f>
        <v>Drift</v>
      </c>
      <c r="M1380" s="10" t="s">
        <v>1150</v>
      </c>
      <c r="N1380" s="3" t="s">
        <v>1312</v>
      </c>
    </row>
    <row r="1381" spans="1:14" ht="12" x14ac:dyDescent="0.25">
      <c r="A1381" s="35" t="s">
        <v>1803</v>
      </c>
      <c r="B1381" s="35" t="s">
        <v>1804</v>
      </c>
      <c r="C1381" s="10" t="s">
        <v>161</v>
      </c>
      <c r="D1381" s="10" t="s">
        <v>146</v>
      </c>
      <c r="E1381" s="10" t="s">
        <v>154</v>
      </c>
      <c r="F1381" s="10" t="s">
        <v>157</v>
      </c>
      <c r="G1381" s="32" t="str">
        <f t="shared" si="101"/>
        <v>5.57</v>
      </c>
      <c r="H1381" s="32" t="str">
        <f t="shared" si="102"/>
        <v>5.57.75</v>
      </c>
      <c r="I1381" s="32" t="str">
        <f>VLOOKUP(C1381,Hovedkonto!$C$2:$E$11,3,FALSE)</f>
        <v>Sociale opgaver og beskæftigelse</v>
      </c>
      <c r="J1381" s="32" t="str">
        <f>VLOOKUP(G1381,Hovedfunktion!$E$2:$G$93,3,FALSE)</f>
        <v xml:space="preserve">KONTANTE YDELSER </v>
      </c>
      <c r="K1381" s="32" t="str">
        <f>VLOOKUP(H1381,Funktion!$G$2:$J$435,4,FALSE)</f>
        <v>Afløb og tilbagebetalinger mv. vedr. aktiverede kontant- og udd.</v>
      </c>
      <c r="L1381" s="32" t="str">
        <f>VLOOKUP(F1381,Dranst!$C$2:$D$10,2,FALSE)</f>
        <v>Drift</v>
      </c>
      <c r="M1381" s="10" t="s">
        <v>1152</v>
      </c>
      <c r="N1381" s="3" t="s">
        <v>1751</v>
      </c>
    </row>
    <row r="1382" spans="1:14" ht="12" x14ac:dyDescent="0.25">
      <c r="A1382" s="35" t="s">
        <v>1803</v>
      </c>
      <c r="B1382" s="35" t="s">
        <v>1804</v>
      </c>
      <c r="C1382" s="10" t="s">
        <v>161</v>
      </c>
      <c r="D1382" s="10" t="s">
        <v>146</v>
      </c>
      <c r="E1382" s="10" t="s">
        <v>154</v>
      </c>
      <c r="F1382" s="10" t="s">
        <v>157</v>
      </c>
      <c r="G1382" s="32" t="str">
        <f t="shared" si="101"/>
        <v>5.57</v>
      </c>
      <c r="H1382" s="32" t="str">
        <f t="shared" si="102"/>
        <v>5.57.75</v>
      </c>
      <c r="I1382" s="32" t="str">
        <f>VLOOKUP(C1382,Hovedkonto!$C$2:$E$11,3,FALSE)</f>
        <v>Sociale opgaver og beskæftigelse</v>
      </c>
      <c r="J1382" s="32" t="str">
        <f>VLOOKUP(G1382,Hovedfunktion!$E$2:$G$93,3,FALSE)</f>
        <v xml:space="preserve">KONTANTE YDELSER </v>
      </c>
      <c r="K1382" s="32" t="str">
        <f>VLOOKUP(H1382,Funktion!$G$2:$J$435,4,FALSE)</f>
        <v>Afløb og tilbagebetalinger mv. vedr. aktiverede kontant- og udd.</v>
      </c>
      <c r="L1382" s="32" t="str">
        <f>VLOOKUP(F1382,Dranst!$C$2:$D$10,2,FALSE)</f>
        <v>Drift</v>
      </c>
      <c r="M1382" s="10" t="s">
        <v>16</v>
      </c>
      <c r="N1382" s="3" t="s">
        <v>1752</v>
      </c>
    </row>
    <row r="1383" spans="1:14" ht="12" x14ac:dyDescent="0.25">
      <c r="A1383" s="35" t="s">
        <v>1803</v>
      </c>
      <c r="B1383" s="35" t="s">
        <v>1804</v>
      </c>
      <c r="C1383" s="10" t="s">
        <v>161</v>
      </c>
      <c r="D1383" s="10" t="s">
        <v>146</v>
      </c>
      <c r="E1383" s="10" t="s">
        <v>154</v>
      </c>
      <c r="F1383" s="10" t="s">
        <v>157</v>
      </c>
      <c r="G1383" s="32" t="str">
        <f t="shared" si="101"/>
        <v>5.57</v>
      </c>
      <c r="H1383" s="32" t="str">
        <f t="shared" si="102"/>
        <v>5.57.75</v>
      </c>
      <c r="I1383" s="32" t="str">
        <f>VLOOKUP(C1383,Hovedkonto!$C$2:$E$11,3,FALSE)</f>
        <v>Sociale opgaver og beskæftigelse</v>
      </c>
      <c r="J1383" s="32" t="str">
        <f>VLOOKUP(G1383,Hovedfunktion!$E$2:$G$93,3,FALSE)</f>
        <v xml:space="preserve">KONTANTE YDELSER </v>
      </c>
      <c r="K1383" s="32" t="str">
        <f>VLOOKUP(H1383,Funktion!$G$2:$J$435,4,FALSE)</f>
        <v>Afløb og tilbagebetalinger mv. vedr. aktiverede kontant- og udd.</v>
      </c>
      <c r="L1383" s="32" t="str">
        <f>VLOOKUP(F1383,Dranst!$C$2:$D$10,2,FALSE)</f>
        <v>Drift</v>
      </c>
      <c r="M1383" s="10" t="s">
        <v>1153</v>
      </c>
      <c r="N1383" s="3" t="s">
        <v>1753</v>
      </c>
    </row>
    <row r="1384" spans="1:14" ht="12" x14ac:dyDescent="0.25">
      <c r="A1384" s="35" t="s">
        <v>1803</v>
      </c>
      <c r="B1384" s="35" t="s">
        <v>1804</v>
      </c>
      <c r="C1384" s="10" t="s">
        <v>161</v>
      </c>
      <c r="D1384" s="10" t="s">
        <v>146</v>
      </c>
      <c r="E1384" s="10" t="s">
        <v>154</v>
      </c>
      <c r="F1384" s="10" t="s">
        <v>157</v>
      </c>
      <c r="G1384" s="32" t="str">
        <f t="shared" si="101"/>
        <v>5.57</v>
      </c>
      <c r="H1384" s="32" t="str">
        <f t="shared" si="102"/>
        <v>5.57.75</v>
      </c>
      <c r="I1384" s="32" t="str">
        <f>VLOOKUP(C1384,Hovedkonto!$C$2:$E$11,3,FALSE)</f>
        <v>Sociale opgaver og beskæftigelse</v>
      </c>
      <c r="J1384" s="32" t="str">
        <f>VLOOKUP(G1384,Hovedfunktion!$E$2:$G$93,3,FALSE)</f>
        <v xml:space="preserve">KONTANTE YDELSER </v>
      </c>
      <c r="K1384" s="32" t="str">
        <f>VLOOKUP(H1384,Funktion!$G$2:$J$435,4,FALSE)</f>
        <v>Afløb og tilbagebetalinger mv. vedr. aktiverede kontant- og udd.</v>
      </c>
      <c r="L1384" s="32" t="str">
        <f>VLOOKUP(F1384,Dranst!$C$2:$D$10,2,FALSE)</f>
        <v>Drift</v>
      </c>
      <c r="M1384" s="10" t="s">
        <v>1156</v>
      </c>
      <c r="N1384" s="3" t="s">
        <v>846</v>
      </c>
    </row>
    <row r="1385" spans="1:14" ht="12" x14ac:dyDescent="0.25">
      <c r="A1385" s="35" t="s">
        <v>1803</v>
      </c>
      <c r="B1385" s="35" t="s">
        <v>1804</v>
      </c>
      <c r="C1385" s="10" t="s">
        <v>161</v>
      </c>
      <c r="D1385" s="10" t="s">
        <v>146</v>
      </c>
      <c r="E1385" s="10" t="s">
        <v>154</v>
      </c>
      <c r="F1385" s="10" t="s">
        <v>157</v>
      </c>
      <c r="G1385" s="32" t="str">
        <f t="shared" si="101"/>
        <v>5.57</v>
      </c>
      <c r="H1385" s="32" t="str">
        <f t="shared" si="102"/>
        <v>5.57.75</v>
      </c>
      <c r="I1385" s="32" t="str">
        <f>VLOOKUP(C1385,Hovedkonto!$C$2:$E$11,3,FALSE)</f>
        <v>Sociale opgaver og beskæftigelse</v>
      </c>
      <c r="J1385" s="32" t="str">
        <f>VLOOKUP(G1385,Hovedfunktion!$E$2:$G$93,3,FALSE)</f>
        <v xml:space="preserve">KONTANTE YDELSER </v>
      </c>
      <c r="K1385" s="32" t="str">
        <f>VLOOKUP(H1385,Funktion!$G$2:$J$435,4,FALSE)</f>
        <v>Afløb og tilbagebetalinger mv. vedr. aktiverede kontant- og udd.</v>
      </c>
      <c r="L1385" s="32" t="str">
        <f>VLOOKUP(F1385,Dranst!$C$2:$D$10,2,FALSE)</f>
        <v>Drift</v>
      </c>
      <c r="M1385" s="10" t="s">
        <v>1141</v>
      </c>
      <c r="N1385" s="3" t="s">
        <v>847</v>
      </c>
    </row>
    <row r="1386" spans="1:14" ht="12" x14ac:dyDescent="0.25">
      <c r="A1386" s="35" t="s">
        <v>1803</v>
      </c>
      <c r="B1386" s="35" t="s">
        <v>1804</v>
      </c>
      <c r="C1386" s="10" t="s">
        <v>161</v>
      </c>
      <c r="D1386" s="10" t="s">
        <v>146</v>
      </c>
      <c r="E1386" s="10" t="s">
        <v>154</v>
      </c>
      <c r="F1386" s="10" t="s">
        <v>157</v>
      </c>
      <c r="G1386" s="32" t="str">
        <f t="shared" si="101"/>
        <v>5.57</v>
      </c>
      <c r="H1386" s="32" t="str">
        <f t="shared" si="102"/>
        <v>5.57.75</v>
      </c>
      <c r="I1386" s="32" t="str">
        <f>VLOOKUP(C1386,Hovedkonto!$C$2:$E$11,3,FALSE)</f>
        <v>Sociale opgaver og beskæftigelse</v>
      </c>
      <c r="J1386" s="32" t="str">
        <f>VLOOKUP(G1386,Hovedfunktion!$E$2:$G$93,3,FALSE)</f>
        <v xml:space="preserve">KONTANTE YDELSER </v>
      </c>
      <c r="K1386" s="32" t="str">
        <f>VLOOKUP(H1386,Funktion!$G$2:$J$435,4,FALSE)</f>
        <v>Afløb og tilbagebetalinger mv. vedr. aktiverede kontant- og udd.</v>
      </c>
      <c r="L1386" s="32" t="str">
        <f>VLOOKUP(F1386,Dranst!$C$2:$D$10,2,FALSE)</f>
        <v>Drift</v>
      </c>
      <c r="M1386" s="10" t="s">
        <v>1159</v>
      </c>
      <c r="N1386" s="3" t="s">
        <v>848</v>
      </c>
    </row>
    <row r="1387" spans="1:14" ht="12" x14ac:dyDescent="0.25">
      <c r="A1387" s="35" t="s">
        <v>1803</v>
      </c>
      <c r="B1387" s="35" t="s">
        <v>1804</v>
      </c>
      <c r="C1387" s="10" t="s">
        <v>161</v>
      </c>
      <c r="D1387" s="10" t="s">
        <v>146</v>
      </c>
      <c r="E1387" s="10" t="s">
        <v>154</v>
      </c>
      <c r="F1387" s="10" t="s">
        <v>157</v>
      </c>
      <c r="G1387" s="32" t="str">
        <f t="shared" si="101"/>
        <v>5.57</v>
      </c>
      <c r="H1387" s="32" t="str">
        <f t="shared" si="102"/>
        <v>5.57.75</v>
      </c>
      <c r="I1387" s="32" t="str">
        <f>VLOOKUP(C1387,Hovedkonto!$C$2:$E$11,3,FALSE)</f>
        <v>Sociale opgaver og beskæftigelse</v>
      </c>
      <c r="J1387" s="32" t="str">
        <f>VLOOKUP(G1387,Hovedfunktion!$E$2:$G$93,3,FALSE)</f>
        <v xml:space="preserve">KONTANTE YDELSER </v>
      </c>
      <c r="K1387" s="32" t="str">
        <f>VLOOKUP(H1387,Funktion!$G$2:$J$435,4,FALSE)</f>
        <v>Afløb og tilbagebetalinger mv. vedr. aktiverede kontant- og udd.</v>
      </c>
      <c r="L1387" s="32" t="str">
        <f>VLOOKUP(F1387,Dranst!$C$2:$D$10,2,FALSE)</f>
        <v>Drift</v>
      </c>
      <c r="M1387" s="10" t="s">
        <v>1155</v>
      </c>
      <c r="N1387" s="3" t="s">
        <v>849</v>
      </c>
    </row>
    <row r="1388" spans="1:14" ht="12" x14ac:dyDescent="0.25">
      <c r="A1388" s="35" t="s">
        <v>1803</v>
      </c>
      <c r="B1388" s="35" t="s">
        <v>1804</v>
      </c>
      <c r="C1388" s="10" t="s">
        <v>161</v>
      </c>
      <c r="D1388" s="10" t="s">
        <v>146</v>
      </c>
      <c r="E1388" s="10" t="s">
        <v>154</v>
      </c>
      <c r="F1388" s="10" t="s">
        <v>157</v>
      </c>
      <c r="G1388" s="32" t="str">
        <f t="shared" si="101"/>
        <v>5.57</v>
      </c>
      <c r="H1388" s="32" t="str">
        <f t="shared" si="102"/>
        <v>5.57.75</v>
      </c>
      <c r="I1388" s="32" t="str">
        <f>VLOOKUP(C1388,Hovedkonto!$C$2:$E$11,3,FALSE)</f>
        <v>Sociale opgaver og beskæftigelse</v>
      </c>
      <c r="J1388" s="32" t="str">
        <f>VLOOKUP(G1388,Hovedfunktion!$E$2:$G$93,3,FALSE)</f>
        <v xml:space="preserve">KONTANTE YDELSER </v>
      </c>
      <c r="K1388" s="32" t="str">
        <f>VLOOKUP(H1388,Funktion!$G$2:$J$435,4,FALSE)</f>
        <v>Afløb og tilbagebetalinger mv. vedr. aktiverede kontant- og udd.</v>
      </c>
      <c r="L1388" s="32" t="str">
        <f>VLOOKUP(F1388,Dranst!$C$2:$D$10,2,FALSE)</f>
        <v>Drift</v>
      </c>
      <c r="M1388" s="10" t="s">
        <v>1162</v>
      </c>
      <c r="N1388" s="3" t="s">
        <v>1754</v>
      </c>
    </row>
    <row r="1389" spans="1:14" ht="12" x14ac:dyDescent="0.25">
      <c r="A1389" s="35" t="s">
        <v>1803</v>
      </c>
      <c r="B1389" s="35" t="s">
        <v>1804</v>
      </c>
      <c r="C1389" s="10" t="s">
        <v>161</v>
      </c>
      <c r="D1389" s="10" t="s">
        <v>146</v>
      </c>
      <c r="E1389" s="10" t="s">
        <v>154</v>
      </c>
      <c r="F1389" s="10" t="s">
        <v>158</v>
      </c>
      <c r="G1389" s="32" t="str">
        <f t="shared" si="101"/>
        <v>5.57</v>
      </c>
      <c r="H1389" s="32" t="str">
        <f t="shared" si="102"/>
        <v>5.57.75</v>
      </c>
      <c r="I1389" s="32" t="str">
        <f>VLOOKUP(C1389,Hovedkonto!$C$2:$E$11,3,FALSE)</f>
        <v>Sociale opgaver og beskæftigelse</v>
      </c>
      <c r="J1389" s="32" t="str">
        <f>VLOOKUP(G1389,Hovedfunktion!$E$2:$G$93,3,FALSE)</f>
        <v xml:space="preserve">KONTANTE YDELSER </v>
      </c>
      <c r="K1389" s="32" t="str">
        <f>VLOOKUP(H1389,Funktion!$G$2:$J$435,4,FALSE)</f>
        <v>Afløb og tilbagebetalinger mv. vedr. aktiverede kontant- og udd.</v>
      </c>
      <c r="L1389" s="32" t="str">
        <f>VLOOKUP(F1389,Dranst!$C$2:$D$10,2,FALSE)</f>
        <v>Statsrefusion</v>
      </c>
      <c r="M1389" s="10" t="s">
        <v>1136</v>
      </c>
      <c r="N1389" s="3" t="s">
        <v>1414</v>
      </c>
    </row>
    <row r="1390" spans="1:14" ht="24" x14ac:dyDescent="0.25">
      <c r="A1390" s="35" t="s">
        <v>1803</v>
      </c>
      <c r="B1390" s="35" t="s">
        <v>1804</v>
      </c>
      <c r="C1390" s="10" t="s">
        <v>161</v>
      </c>
      <c r="D1390" s="10" t="s">
        <v>146</v>
      </c>
      <c r="E1390" s="10" t="s">
        <v>154</v>
      </c>
      <c r="F1390" s="10" t="s">
        <v>158</v>
      </c>
      <c r="G1390" s="32" t="str">
        <f t="shared" si="101"/>
        <v>5.57</v>
      </c>
      <c r="H1390" s="32" t="str">
        <f t="shared" si="102"/>
        <v>5.57.75</v>
      </c>
      <c r="I1390" s="32" t="str">
        <f>VLOOKUP(C1390,Hovedkonto!$C$2:$E$11,3,FALSE)</f>
        <v>Sociale opgaver og beskæftigelse</v>
      </c>
      <c r="J1390" s="32" t="str">
        <f>VLOOKUP(G1390,Hovedfunktion!$E$2:$G$93,3,FALSE)</f>
        <v xml:space="preserve">KONTANTE YDELSER </v>
      </c>
      <c r="K1390" s="32" t="str">
        <f>VLOOKUP(H1390,Funktion!$G$2:$J$435,4,FALSE)</f>
        <v>Afløb og tilbagebetalinger mv. vedr. aktiverede kontant- og udd.</v>
      </c>
      <c r="L1390" s="32" t="str">
        <f>VLOOKUP(F1390,Dranst!$C$2:$D$10,2,FALSE)</f>
        <v>Statsrefusion</v>
      </c>
      <c r="M1390" s="10" t="s">
        <v>1138</v>
      </c>
      <c r="N1390" s="3" t="s">
        <v>1417</v>
      </c>
    </row>
    <row r="1391" spans="1:14" ht="12" x14ac:dyDescent="0.25">
      <c r="A1391" s="35" t="s">
        <v>1803</v>
      </c>
      <c r="B1391" s="35" t="s">
        <v>1804</v>
      </c>
      <c r="C1391" s="10" t="s">
        <v>161</v>
      </c>
      <c r="D1391" s="10" t="s">
        <v>146</v>
      </c>
      <c r="E1391" s="10" t="s">
        <v>154</v>
      </c>
      <c r="F1391" s="10" t="s">
        <v>158</v>
      </c>
      <c r="G1391" s="32" t="str">
        <f t="shared" si="101"/>
        <v>5.57</v>
      </c>
      <c r="H1391" s="32" t="str">
        <f t="shared" si="102"/>
        <v>5.57.75</v>
      </c>
      <c r="I1391" s="32" t="str">
        <f>VLOOKUP(C1391,Hovedkonto!$C$2:$E$11,3,FALSE)</f>
        <v>Sociale opgaver og beskæftigelse</v>
      </c>
      <c r="J1391" s="32" t="str">
        <f>VLOOKUP(G1391,Hovedfunktion!$E$2:$G$93,3,FALSE)</f>
        <v xml:space="preserve">KONTANTE YDELSER </v>
      </c>
      <c r="K1391" s="32" t="str">
        <f>VLOOKUP(H1391,Funktion!$G$2:$J$435,4,FALSE)</f>
        <v>Afløb og tilbagebetalinger mv. vedr. aktiverede kontant- og udd.</v>
      </c>
      <c r="L1391" s="32" t="str">
        <f>VLOOKUP(F1391,Dranst!$C$2:$D$10,2,FALSE)</f>
        <v>Statsrefusion</v>
      </c>
      <c r="M1391" s="10" t="s">
        <v>1139</v>
      </c>
      <c r="N1391" s="3" t="s">
        <v>850</v>
      </c>
    </row>
    <row r="1392" spans="1:14" ht="12" x14ac:dyDescent="0.25">
      <c r="A1392" s="35" t="s">
        <v>1803</v>
      </c>
      <c r="B1392" s="35" t="s">
        <v>1804</v>
      </c>
      <c r="C1392" s="10" t="s">
        <v>161</v>
      </c>
      <c r="D1392" s="10" t="s">
        <v>146</v>
      </c>
      <c r="E1392" s="10" t="s">
        <v>154</v>
      </c>
      <c r="F1392" s="10" t="s">
        <v>158</v>
      </c>
      <c r="G1392" s="32" t="str">
        <f t="shared" si="101"/>
        <v>5.57</v>
      </c>
      <c r="H1392" s="32" t="str">
        <f t="shared" si="102"/>
        <v>5.57.75</v>
      </c>
      <c r="I1392" s="32" t="str">
        <f>VLOOKUP(C1392,Hovedkonto!$C$2:$E$11,3,FALSE)</f>
        <v>Sociale opgaver og beskæftigelse</v>
      </c>
      <c r="J1392" s="32" t="str">
        <f>VLOOKUP(G1392,Hovedfunktion!$E$2:$G$93,3,FALSE)</f>
        <v xml:space="preserve">KONTANTE YDELSER </v>
      </c>
      <c r="K1392" s="32" t="str">
        <f>VLOOKUP(H1392,Funktion!$G$2:$J$435,4,FALSE)</f>
        <v>Afløb og tilbagebetalinger mv. vedr. aktiverede kontant- og udd.</v>
      </c>
      <c r="L1392" s="32" t="str">
        <f>VLOOKUP(F1392,Dranst!$C$2:$D$10,2,FALSE)</f>
        <v>Statsrefusion</v>
      </c>
      <c r="M1392" s="10" t="s">
        <v>1142</v>
      </c>
      <c r="N1392" s="3" t="s">
        <v>1755</v>
      </c>
    </row>
    <row r="1393" spans="1:14" ht="12" x14ac:dyDescent="0.25">
      <c r="A1393" s="35" t="s">
        <v>1803</v>
      </c>
      <c r="B1393" s="35" t="s">
        <v>1804</v>
      </c>
      <c r="C1393" s="10" t="s">
        <v>161</v>
      </c>
      <c r="D1393" s="10" t="s">
        <v>146</v>
      </c>
      <c r="E1393" s="10" t="s">
        <v>154</v>
      </c>
      <c r="F1393" s="10" t="s">
        <v>158</v>
      </c>
      <c r="G1393" s="32" t="str">
        <f t="shared" si="101"/>
        <v>5.57</v>
      </c>
      <c r="H1393" s="32" t="str">
        <f t="shared" si="102"/>
        <v>5.57.75</v>
      </c>
      <c r="I1393" s="32" t="str">
        <f>VLOOKUP(C1393,Hovedkonto!$C$2:$E$11,3,FALSE)</f>
        <v>Sociale opgaver og beskæftigelse</v>
      </c>
      <c r="J1393" s="32" t="str">
        <f>VLOOKUP(G1393,Hovedfunktion!$E$2:$G$93,3,FALSE)</f>
        <v xml:space="preserve">KONTANTE YDELSER </v>
      </c>
      <c r="K1393" s="32" t="str">
        <f>VLOOKUP(H1393,Funktion!$G$2:$J$435,4,FALSE)</f>
        <v>Afløb og tilbagebetalinger mv. vedr. aktiverede kontant- og udd.</v>
      </c>
      <c r="L1393" s="32" t="str">
        <f>VLOOKUP(F1393,Dranst!$C$2:$D$10,2,FALSE)</f>
        <v>Statsrefusion</v>
      </c>
      <c r="M1393" s="10" t="s">
        <v>1143</v>
      </c>
      <c r="N1393" s="3" t="s">
        <v>838</v>
      </c>
    </row>
    <row r="1394" spans="1:14" ht="12" x14ac:dyDescent="0.25">
      <c r="A1394" s="35" t="s">
        <v>1803</v>
      </c>
      <c r="B1394" s="35" t="s">
        <v>1804</v>
      </c>
      <c r="C1394" s="10" t="s">
        <v>161</v>
      </c>
      <c r="D1394" s="10" t="s">
        <v>146</v>
      </c>
      <c r="E1394" s="10" t="s">
        <v>154</v>
      </c>
      <c r="F1394" s="10" t="s">
        <v>158</v>
      </c>
      <c r="G1394" s="32" t="str">
        <f t="shared" si="101"/>
        <v>5.57</v>
      </c>
      <c r="H1394" s="32" t="str">
        <f t="shared" si="102"/>
        <v>5.57.75</v>
      </c>
      <c r="I1394" s="32" t="str">
        <f>VLOOKUP(C1394,Hovedkonto!$C$2:$E$11,3,FALSE)</f>
        <v>Sociale opgaver og beskæftigelse</v>
      </c>
      <c r="J1394" s="32" t="str">
        <f>VLOOKUP(G1394,Hovedfunktion!$E$2:$G$93,3,FALSE)</f>
        <v xml:space="preserve">KONTANTE YDELSER </v>
      </c>
      <c r="K1394" s="32" t="str">
        <f>VLOOKUP(H1394,Funktion!$G$2:$J$435,4,FALSE)</f>
        <v>Afløb og tilbagebetalinger mv. vedr. aktiverede kontant- og udd.</v>
      </c>
      <c r="L1394" s="32" t="str">
        <f>VLOOKUP(F1394,Dranst!$C$2:$D$10,2,FALSE)</f>
        <v>Statsrefusion</v>
      </c>
      <c r="M1394" s="10" t="s">
        <v>1163</v>
      </c>
      <c r="N1394" s="3" t="s">
        <v>839</v>
      </c>
    </row>
    <row r="1395" spans="1:14" ht="12" x14ac:dyDescent="0.25">
      <c r="A1395" s="35" t="s">
        <v>1803</v>
      </c>
      <c r="B1395" s="35" t="s">
        <v>1804</v>
      </c>
      <c r="C1395" s="10" t="s">
        <v>161</v>
      </c>
      <c r="D1395" s="10" t="s">
        <v>146</v>
      </c>
      <c r="E1395" s="10" t="s">
        <v>154</v>
      </c>
      <c r="F1395" s="10" t="s">
        <v>159</v>
      </c>
      <c r="G1395" s="32" t="str">
        <f t="shared" si="101"/>
        <v>5.57</v>
      </c>
      <c r="H1395" s="32" t="str">
        <f t="shared" si="102"/>
        <v>5.57.75</v>
      </c>
      <c r="I1395" s="32" t="str">
        <f>VLOOKUP(C1395,Hovedkonto!$C$2:$E$11,3,FALSE)</f>
        <v>Sociale opgaver og beskæftigelse</v>
      </c>
      <c r="J1395" s="32" t="str">
        <f>VLOOKUP(G1395,Hovedfunktion!$E$2:$G$93,3,FALSE)</f>
        <v xml:space="preserve">KONTANTE YDELSER </v>
      </c>
      <c r="K1395" s="32" t="str">
        <f>VLOOKUP(H1395,Funktion!$G$2:$J$435,4,FALSE)</f>
        <v>Afløb og tilbagebetalinger mv. vedr. aktiverede kontant- og udd.</v>
      </c>
      <c r="L1395" s="32" t="str">
        <f>VLOOKUP(F1395,Dranst!$C$2:$D$10,2,FALSE)</f>
        <v>Anlæg</v>
      </c>
      <c r="M1395" s="10" t="s">
        <v>1136</v>
      </c>
      <c r="N1395" s="3" t="str">
        <f>IF(M1395="001","Anlægstilskud", IF(M1395="010","Køb/salg af jord",  IF(M1395="015","Køb/salg af bygninger", "Uforvent grupperingskode")))</f>
        <v>Anlægstilskud</v>
      </c>
    </row>
    <row r="1396" spans="1:14" ht="12" x14ac:dyDescent="0.25">
      <c r="A1396" s="35" t="s">
        <v>1803</v>
      </c>
      <c r="B1396" s="35" t="s">
        <v>1804</v>
      </c>
      <c r="C1396" s="10" t="s">
        <v>161</v>
      </c>
      <c r="D1396" s="10" t="s">
        <v>146</v>
      </c>
      <c r="E1396" s="10" t="s">
        <v>154</v>
      </c>
      <c r="F1396" s="10" t="s">
        <v>159</v>
      </c>
      <c r="G1396" s="32" t="str">
        <f t="shared" ref="G1396:G1459" si="109">CONCATENATE(C1396,".",D1396)</f>
        <v>5.57</v>
      </c>
      <c r="H1396" s="32" t="str">
        <f t="shared" ref="H1396:H1459" si="110">CONCATENATE(C1396,".",D1396,".",E1396)</f>
        <v>5.57.75</v>
      </c>
      <c r="I1396" s="32" t="str">
        <f>VLOOKUP(C1396,Hovedkonto!$C$2:$E$11,3,FALSE)</f>
        <v>Sociale opgaver og beskæftigelse</v>
      </c>
      <c r="J1396" s="32" t="str">
        <f>VLOOKUP(G1396,Hovedfunktion!$E$2:$G$93,3,FALSE)</f>
        <v xml:space="preserve">KONTANTE YDELSER </v>
      </c>
      <c r="K1396" s="32" t="str">
        <f>VLOOKUP(H1396,Funktion!$G$2:$J$435,4,FALSE)</f>
        <v>Afløb og tilbagebetalinger mv. vedr. aktiverede kontant- og udd.</v>
      </c>
      <c r="L1396" s="32" t="str">
        <f>VLOOKUP(F1396,Dranst!$C$2:$D$10,2,FALSE)</f>
        <v>Anlæg</v>
      </c>
      <c r="M1396" s="10" t="s">
        <v>1137</v>
      </c>
      <c r="N1396" s="3" t="str">
        <f>IF(M1396="001","Anlægstilskud", IF(M1396="010","Køb/salg af jord",  IF(M1396="015","Køb/salg af bygninger", "Uforvent grupperingskode")))</f>
        <v>Køb/salg af jord</v>
      </c>
    </row>
    <row r="1397" spans="1:14" ht="12" x14ac:dyDescent="0.25">
      <c r="A1397" s="35" t="s">
        <v>1803</v>
      </c>
      <c r="B1397" s="35" t="s">
        <v>1804</v>
      </c>
      <c r="C1397" s="10" t="s">
        <v>161</v>
      </c>
      <c r="D1397" s="10" t="s">
        <v>146</v>
      </c>
      <c r="E1397" s="10" t="s">
        <v>154</v>
      </c>
      <c r="F1397" s="10" t="s">
        <v>159</v>
      </c>
      <c r="G1397" s="32" t="str">
        <f t="shared" si="109"/>
        <v>5.57</v>
      </c>
      <c r="H1397" s="32" t="str">
        <f t="shared" si="110"/>
        <v>5.57.75</v>
      </c>
      <c r="I1397" s="32" t="str">
        <f>VLOOKUP(C1397,Hovedkonto!$C$2:$E$11,3,FALSE)</f>
        <v>Sociale opgaver og beskæftigelse</v>
      </c>
      <c r="J1397" s="32" t="str">
        <f>VLOOKUP(G1397,Hovedfunktion!$E$2:$G$93,3,FALSE)</f>
        <v xml:space="preserve">KONTANTE YDELSER </v>
      </c>
      <c r="K1397" s="32" t="str">
        <f>VLOOKUP(H1397,Funktion!$G$2:$J$435,4,FALSE)</f>
        <v>Afløb og tilbagebetalinger mv. vedr. aktiverede kontant- og udd.</v>
      </c>
      <c r="L1397" s="32" t="str">
        <f>VLOOKUP(F1397,Dranst!$C$2:$D$10,2,FALSE)</f>
        <v>Anlæg</v>
      </c>
      <c r="M1397" s="10" t="s">
        <v>16</v>
      </c>
      <c r="N1397" s="3" t="str">
        <f>IF(M1397="001","Anlægstilskud", IF(M1397="010","Køb/salg af jord",  IF(M1397="015","Køb/salg af bygninger", "Uforvent grupperingskode")))</f>
        <v>Køb/salg af bygninger</v>
      </c>
    </row>
    <row r="1398" spans="1:14" ht="12" x14ac:dyDescent="0.25">
      <c r="A1398" s="35" t="s">
        <v>1803</v>
      </c>
      <c r="B1398" s="35" t="s">
        <v>1804</v>
      </c>
      <c r="C1398" s="10" t="s">
        <v>161</v>
      </c>
      <c r="D1398" s="10" t="s">
        <v>146</v>
      </c>
      <c r="E1398" s="10" t="s">
        <v>523</v>
      </c>
      <c r="F1398" s="10" t="s">
        <v>157</v>
      </c>
      <c r="G1398" s="32" t="str">
        <f t="shared" si="109"/>
        <v>5.57</v>
      </c>
      <c r="H1398" s="32" t="str">
        <f t="shared" si="110"/>
        <v>5.57.76</v>
      </c>
      <c r="I1398" s="32" t="str">
        <f>VLOOKUP(C1398,Hovedkonto!$C$2:$E$11,3,FALSE)</f>
        <v>Sociale opgaver og beskæftigelse</v>
      </c>
      <c r="J1398" s="32" t="str">
        <f>VLOOKUP(G1398,Hovedfunktion!$E$2:$G$93,3,FALSE)</f>
        <v xml:space="preserve">KONTANTE YDELSER </v>
      </c>
      <c r="K1398" s="32" t="str">
        <f>VLOOKUP(H1398,Funktion!$G$2:$J$435,4,FALSE)</f>
        <v>Boligydelse til pensionister – kommunal medfinansiering</v>
      </c>
      <c r="L1398" s="32" t="str">
        <f>VLOOKUP(F1398,Dranst!$C$2:$D$10,2,FALSE)</f>
        <v>Drift</v>
      </c>
      <c r="M1398" s="10" t="s">
        <v>1136</v>
      </c>
      <c r="N1398" s="3" t="s">
        <v>851</v>
      </c>
    </row>
    <row r="1399" spans="1:14" ht="12" x14ac:dyDescent="0.25">
      <c r="A1399" s="35" t="s">
        <v>1803</v>
      </c>
      <c r="B1399" s="35" t="s">
        <v>1804</v>
      </c>
      <c r="C1399" s="10" t="s">
        <v>161</v>
      </c>
      <c r="D1399" s="10" t="s">
        <v>146</v>
      </c>
      <c r="E1399" s="10" t="s">
        <v>523</v>
      </c>
      <c r="F1399" s="10" t="s">
        <v>157</v>
      </c>
      <c r="G1399" s="32" t="str">
        <f t="shared" si="109"/>
        <v>5.57</v>
      </c>
      <c r="H1399" s="32" t="str">
        <f t="shared" si="110"/>
        <v>5.57.76</v>
      </c>
      <c r="I1399" s="32" t="str">
        <f>VLOOKUP(C1399,Hovedkonto!$C$2:$E$11,3,FALSE)</f>
        <v>Sociale opgaver og beskæftigelse</v>
      </c>
      <c r="J1399" s="32" t="str">
        <f>VLOOKUP(G1399,Hovedfunktion!$E$2:$G$93,3,FALSE)</f>
        <v xml:space="preserve">KONTANTE YDELSER </v>
      </c>
      <c r="K1399" s="32" t="str">
        <f>VLOOKUP(H1399,Funktion!$G$2:$J$435,4,FALSE)</f>
        <v>Boligydelse til pensionister – kommunal medfinansiering</v>
      </c>
      <c r="L1399" s="32" t="str">
        <f>VLOOKUP(F1399,Dranst!$C$2:$D$10,2,FALSE)</f>
        <v>Drift</v>
      </c>
      <c r="M1399" s="10" t="s">
        <v>1138</v>
      </c>
      <c r="N1399" s="3" t="s">
        <v>1327</v>
      </c>
    </row>
    <row r="1400" spans="1:14" ht="12" x14ac:dyDescent="0.25">
      <c r="A1400" s="35" t="s">
        <v>1803</v>
      </c>
      <c r="B1400" s="35" t="s">
        <v>1804</v>
      </c>
      <c r="C1400" s="10" t="s">
        <v>161</v>
      </c>
      <c r="D1400" s="10" t="s">
        <v>146</v>
      </c>
      <c r="E1400" s="10" t="s">
        <v>523</v>
      </c>
      <c r="F1400" s="10" t="s">
        <v>157</v>
      </c>
      <c r="G1400" s="32" t="str">
        <f t="shared" si="109"/>
        <v>5.57</v>
      </c>
      <c r="H1400" s="32" t="str">
        <f t="shared" si="110"/>
        <v>5.57.76</v>
      </c>
      <c r="I1400" s="32" t="str">
        <f>VLOOKUP(C1400,Hovedkonto!$C$2:$E$11,3,FALSE)</f>
        <v>Sociale opgaver og beskæftigelse</v>
      </c>
      <c r="J1400" s="32" t="str">
        <f>VLOOKUP(G1400,Hovedfunktion!$E$2:$G$93,3,FALSE)</f>
        <v xml:space="preserve">KONTANTE YDELSER </v>
      </c>
      <c r="K1400" s="32" t="str">
        <f>VLOOKUP(H1400,Funktion!$G$2:$J$435,4,FALSE)</f>
        <v>Boligydelse til pensionister – kommunal medfinansiering</v>
      </c>
      <c r="L1400" s="32" t="str">
        <f>VLOOKUP(F1400,Dranst!$C$2:$D$10,2,FALSE)</f>
        <v>Drift</v>
      </c>
      <c r="M1400" s="10" t="s">
        <v>1139</v>
      </c>
      <c r="N1400" s="3" t="s">
        <v>852</v>
      </c>
    </row>
    <row r="1401" spans="1:14" ht="12" x14ac:dyDescent="0.25">
      <c r="A1401" s="35" t="s">
        <v>1803</v>
      </c>
      <c r="B1401" s="35" t="s">
        <v>1804</v>
      </c>
      <c r="C1401" s="10" t="s">
        <v>161</v>
      </c>
      <c r="D1401" s="10" t="s">
        <v>146</v>
      </c>
      <c r="E1401" s="10" t="s">
        <v>523</v>
      </c>
      <c r="F1401" s="10" t="s">
        <v>157</v>
      </c>
      <c r="G1401" s="32" t="str">
        <f t="shared" si="109"/>
        <v>5.57</v>
      </c>
      <c r="H1401" s="32" t="str">
        <f t="shared" si="110"/>
        <v>5.57.76</v>
      </c>
      <c r="I1401" s="32" t="str">
        <f>VLOOKUP(C1401,Hovedkonto!$C$2:$E$11,3,FALSE)</f>
        <v>Sociale opgaver og beskæftigelse</v>
      </c>
      <c r="J1401" s="32" t="str">
        <f>VLOOKUP(G1401,Hovedfunktion!$E$2:$G$93,3,FALSE)</f>
        <v xml:space="preserve">KONTANTE YDELSER </v>
      </c>
      <c r="K1401" s="32" t="str">
        <f>VLOOKUP(H1401,Funktion!$G$2:$J$435,4,FALSE)</f>
        <v>Boligydelse til pensionister – kommunal medfinansiering</v>
      </c>
      <c r="L1401" s="32" t="str">
        <f>VLOOKUP(F1401,Dranst!$C$2:$D$10,2,FALSE)</f>
        <v>Drift</v>
      </c>
      <c r="M1401" s="10" t="s">
        <v>1144</v>
      </c>
      <c r="N1401" s="3" t="s">
        <v>853</v>
      </c>
    </row>
    <row r="1402" spans="1:14" ht="12" x14ac:dyDescent="0.25">
      <c r="A1402" s="35" t="s">
        <v>1803</v>
      </c>
      <c r="B1402" s="35" t="s">
        <v>1804</v>
      </c>
      <c r="C1402" s="10" t="s">
        <v>161</v>
      </c>
      <c r="D1402" s="10" t="s">
        <v>146</v>
      </c>
      <c r="E1402" s="10" t="s">
        <v>523</v>
      </c>
      <c r="F1402" s="10" t="s">
        <v>157</v>
      </c>
      <c r="G1402" s="32" t="str">
        <f t="shared" si="109"/>
        <v>5.57</v>
      </c>
      <c r="H1402" s="32" t="str">
        <f t="shared" si="110"/>
        <v>5.57.76</v>
      </c>
      <c r="I1402" s="32" t="str">
        <f>VLOOKUP(C1402,Hovedkonto!$C$2:$E$11,3,FALSE)</f>
        <v>Sociale opgaver og beskæftigelse</v>
      </c>
      <c r="J1402" s="32" t="str">
        <f>VLOOKUP(G1402,Hovedfunktion!$E$2:$G$93,3,FALSE)</f>
        <v xml:space="preserve">KONTANTE YDELSER </v>
      </c>
      <c r="K1402" s="32" t="str">
        <f>VLOOKUP(H1402,Funktion!$G$2:$J$435,4,FALSE)</f>
        <v>Boligydelse til pensionister – kommunal medfinansiering</v>
      </c>
      <c r="L1402" s="32" t="str">
        <f>VLOOKUP(F1402,Dranst!$C$2:$D$10,2,FALSE)</f>
        <v>Drift</v>
      </c>
      <c r="M1402" s="10" t="s">
        <v>1145</v>
      </c>
      <c r="N1402" s="3" t="s">
        <v>854</v>
      </c>
    </row>
    <row r="1403" spans="1:14" ht="12" x14ac:dyDescent="0.25">
      <c r="A1403" s="35" t="s">
        <v>1803</v>
      </c>
      <c r="B1403" s="35" t="s">
        <v>1804</v>
      </c>
      <c r="C1403" s="10" t="s">
        <v>161</v>
      </c>
      <c r="D1403" s="10" t="s">
        <v>146</v>
      </c>
      <c r="E1403" s="10" t="s">
        <v>523</v>
      </c>
      <c r="F1403" s="10" t="s">
        <v>157</v>
      </c>
      <c r="G1403" s="32" t="str">
        <f t="shared" si="109"/>
        <v>5.57</v>
      </c>
      <c r="H1403" s="32" t="str">
        <f t="shared" si="110"/>
        <v>5.57.76</v>
      </c>
      <c r="I1403" s="32" t="str">
        <f>VLOOKUP(C1403,Hovedkonto!$C$2:$E$11,3,FALSE)</f>
        <v>Sociale opgaver og beskæftigelse</v>
      </c>
      <c r="J1403" s="32" t="str">
        <f>VLOOKUP(G1403,Hovedfunktion!$E$2:$G$93,3,FALSE)</f>
        <v xml:space="preserve">KONTANTE YDELSER </v>
      </c>
      <c r="K1403" s="32" t="str">
        <f>VLOOKUP(H1403,Funktion!$G$2:$J$435,4,FALSE)</f>
        <v>Boligydelse til pensionister – kommunal medfinansiering</v>
      </c>
      <c r="L1403" s="32" t="str">
        <f>VLOOKUP(F1403,Dranst!$C$2:$D$10,2,FALSE)</f>
        <v>Drift</v>
      </c>
      <c r="M1403" s="10" t="s">
        <v>1154</v>
      </c>
      <c r="N1403" s="3" t="s">
        <v>855</v>
      </c>
    </row>
    <row r="1404" spans="1:14" ht="12" x14ac:dyDescent="0.25">
      <c r="A1404" s="35" t="s">
        <v>1803</v>
      </c>
      <c r="B1404" s="35" t="s">
        <v>1804</v>
      </c>
      <c r="C1404" s="10" t="s">
        <v>161</v>
      </c>
      <c r="D1404" s="10" t="s">
        <v>146</v>
      </c>
      <c r="E1404" s="10" t="s">
        <v>523</v>
      </c>
      <c r="F1404" s="10" t="s">
        <v>157</v>
      </c>
      <c r="G1404" s="32" t="str">
        <f t="shared" si="109"/>
        <v>5.57</v>
      </c>
      <c r="H1404" s="32" t="str">
        <f t="shared" si="110"/>
        <v>5.57.76</v>
      </c>
      <c r="I1404" s="32" t="str">
        <f>VLOOKUP(C1404,Hovedkonto!$C$2:$E$11,3,FALSE)</f>
        <v>Sociale opgaver og beskæftigelse</v>
      </c>
      <c r="J1404" s="32" t="str">
        <f>VLOOKUP(G1404,Hovedfunktion!$E$2:$G$93,3,FALSE)</f>
        <v xml:space="preserve">KONTANTE YDELSER </v>
      </c>
      <c r="K1404" s="32" t="str">
        <f>VLOOKUP(H1404,Funktion!$G$2:$J$435,4,FALSE)</f>
        <v>Boligydelse til pensionister – kommunal medfinansiering</v>
      </c>
      <c r="L1404" s="32" t="str">
        <f>VLOOKUP(F1404,Dranst!$C$2:$D$10,2,FALSE)</f>
        <v>Drift</v>
      </c>
      <c r="M1404" s="10" t="s">
        <v>1141</v>
      </c>
      <c r="N1404" s="3" t="s">
        <v>856</v>
      </c>
    </row>
    <row r="1405" spans="1:14" ht="12" x14ac:dyDescent="0.25">
      <c r="A1405" s="35" t="s">
        <v>1803</v>
      </c>
      <c r="B1405" s="35" t="s">
        <v>1804</v>
      </c>
      <c r="C1405" s="10" t="s">
        <v>161</v>
      </c>
      <c r="D1405" s="10" t="s">
        <v>146</v>
      </c>
      <c r="E1405" s="10" t="s">
        <v>523</v>
      </c>
      <c r="F1405" s="10" t="s">
        <v>158</v>
      </c>
      <c r="G1405" s="32" t="str">
        <f t="shared" si="109"/>
        <v>5.57</v>
      </c>
      <c r="H1405" s="32" t="str">
        <f t="shared" si="110"/>
        <v>5.57.76</v>
      </c>
      <c r="I1405" s="32" t="str">
        <f>VLOOKUP(C1405,Hovedkonto!$C$2:$E$11,3,FALSE)</f>
        <v>Sociale opgaver og beskæftigelse</v>
      </c>
      <c r="J1405" s="32" t="str">
        <f>VLOOKUP(G1405,Hovedfunktion!$E$2:$G$93,3,FALSE)</f>
        <v xml:space="preserve">KONTANTE YDELSER </v>
      </c>
      <c r="K1405" s="32" t="str">
        <f>VLOOKUP(H1405,Funktion!$G$2:$J$435,4,FALSE)</f>
        <v>Boligydelse til pensionister – kommunal medfinansiering</v>
      </c>
      <c r="L1405" s="32" t="str">
        <f>VLOOKUP(F1405,Dranst!$C$2:$D$10,2,FALSE)</f>
        <v>Statsrefusion</v>
      </c>
      <c r="M1405" s="10" t="s">
        <v>1138</v>
      </c>
      <c r="N1405" s="3" t="s">
        <v>857</v>
      </c>
    </row>
    <row r="1406" spans="1:14" ht="12" x14ac:dyDescent="0.25">
      <c r="A1406" s="35" t="s">
        <v>1803</v>
      </c>
      <c r="B1406" s="35" t="s">
        <v>1804</v>
      </c>
      <c r="C1406" s="10" t="s">
        <v>161</v>
      </c>
      <c r="D1406" s="10" t="s">
        <v>146</v>
      </c>
      <c r="E1406" s="10" t="s">
        <v>523</v>
      </c>
      <c r="F1406" s="10" t="s">
        <v>158</v>
      </c>
      <c r="G1406" s="32" t="str">
        <f t="shared" si="109"/>
        <v>5.57</v>
      </c>
      <c r="H1406" s="32" t="str">
        <f t="shared" si="110"/>
        <v>5.57.76</v>
      </c>
      <c r="I1406" s="32" t="str">
        <f>VLOOKUP(C1406,Hovedkonto!$C$2:$E$11,3,FALSE)</f>
        <v>Sociale opgaver og beskæftigelse</v>
      </c>
      <c r="J1406" s="32" t="str">
        <f>VLOOKUP(G1406,Hovedfunktion!$E$2:$G$93,3,FALSE)</f>
        <v xml:space="preserve">KONTANTE YDELSER </v>
      </c>
      <c r="K1406" s="32" t="str">
        <f>VLOOKUP(H1406,Funktion!$G$2:$J$435,4,FALSE)</f>
        <v>Boligydelse til pensionister – kommunal medfinansiering</v>
      </c>
      <c r="L1406" s="32" t="str">
        <f>VLOOKUP(F1406,Dranst!$C$2:$D$10,2,FALSE)</f>
        <v>Statsrefusion</v>
      </c>
      <c r="M1406" s="10" t="s">
        <v>1139</v>
      </c>
      <c r="N1406" s="3" t="s">
        <v>686</v>
      </c>
    </row>
    <row r="1407" spans="1:14" ht="12" x14ac:dyDescent="0.25">
      <c r="A1407" s="35" t="s">
        <v>1803</v>
      </c>
      <c r="B1407" s="35" t="s">
        <v>1804</v>
      </c>
      <c r="C1407" s="10" t="s">
        <v>161</v>
      </c>
      <c r="D1407" s="10" t="s">
        <v>146</v>
      </c>
      <c r="E1407" s="10" t="s">
        <v>523</v>
      </c>
      <c r="F1407" s="10" t="s">
        <v>159</v>
      </c>
      <c r="G1407" s="32" t="str">
        <f t="shared" si="109"/>
        <v>5.57</v>
      </c>
      <c r="H1407" s="32" t="str">
        <f t="shared" si="110"/>
        <v>5.57.76</v>
      </c>
      <c r="I1407" s="32" t="str">
        <f>VLOOKUP(C1407,Hovedkonto!$C$2:$E$11,3,FALSE)</f>
        <v>Sociale opgaver og beskæftigelse</v>
      </c>
      <c r="J1407" s="32" t="str">
        <f>VLOOKUP(G1407,Hovedfunktion!$E$2:$G$93,3,FALSE)</f>
        <v xml:space="preserve">KONTANTE YDELSER </v>
      </c>
      <c r="K1407" s="32" t="str">
        <f>VLOOKUP(H1407,Funktion!$G$2:$J$435,4,FALSE)</f>
        <v>Boligydelse til pensionister – kommunal medfinansiering</v>
      </c>
      <c r="L1407" s="32" t="str">
        <f>VLOOKUP(F1407,Dranst!$C$2:$D$10,2,FALSE)</f>
        <v>Anlæg</v>
      </c>
      <c r="M1407" s="10" t="s">
        <v>1136</v>
      </c>
      <c r="N1407" s="3" t="str">
        <f>IF(M1407="001","Anlægstilskud", IF(M1407="010","Køb/salg af jord",  IF(M1407="015","Køb/salg af bygninger", "Uforvent grupperingskode")))</f>
        <v>Anlægstilskud</v>
      </c>
    </row>
    <row r="1408" spans="1:14" ht="12" x14ac:dyDescent="0.25">
      <c r="A1408" s="35" t="s">
        <v>1803</v>
      </c>
      <c r="B1408" s="35" t="s">
        <v>1804</v>
      </c>
      <c r="C1408" s="10" t="s">
        <v>161</v>
      </c>
      <c r="D1408" s="10" t="s">
        <v>146</v>
      </c>
      <c r="E1408" s="10" t="s">
        <v>523</v>
      </c>
      <c r="F1408" s="10" t="s">
        <v>159</v>
      </c>
      <c r="G1408" s="32" t="str">
        <f t="shared" si="109"/>
        <v>5.57</v>
      </c>
      <c r="H1408" s="32" t="str">
        <f t="shared" si="110"/>
        <v>5.57.76</v>
      </c>
      <c r="I1408" s="32" t="str">
        <f>VLOOKUP(C1408,Hovedkonto!$C$2:$E$11,3,FALSE)</f>
        <v>Sociale opgaver og beskæftigelse</v>
      </c>
      <c r="J1408" s="32" t="str">
        <f>VLOOKUP(G1408,Hovedfunktion!$E$2:$G$93,3,FALSE)</f>
        <v xml:space="preserve">KONTANTE YDELSER </v>
      </c>
      <c r="K1408" s="32" t="str">
        <f>VLOOKUP(H1408,Funktion!$G$2:$J$435,4,FALSE)</f>
        <v>Boligydelse til pensionister – kommunal medfinansiering</v>
      </c>
      <c r="L1408" s="32" t="str">
        <f>VLOOKUP(F1408,Dranst!$C$2:$D$10,2,FALSE)</f>
        <v>Anlæg</v>
      </c>
      <c r="M1408" s="10" t="s">
        <v>1137</v>
      </c>
      <c r="N1408" s="3" t="str">
        <f>IF(M1408="001","Anlægstilskud", IF(M1408="010","Køb/salg af jord",  IF(M1408="015","Køb/salg af bygninger", "Uforvent grupperingskode")))</f>
        <v>Køb/salg af jord</v>
      </c>
    </row>
    <row r="1409" spans="1:14" ht="12" x14ac:dyDescent="0.25">
      <c r="A1409" s="35" t="s">
        <v>1803</v>
      </c>
      <c r="B1409" s="35" t="s">
        <v>1804</v>
      </c>
      <c r="C1409" s="10" t="s">
        <v>161</v>
      </c>
      <c r="D1409" s="10" t="s">
        <v>146</v>
      </c>
      <c r="E1409" s="10" t="s">
        <v>523</v>
      </c>
      <c r="F1409" s="10" t="s">
        <v>159</v>
      </c>
      <c r="G1409" s="32" t="str">
        <f t="shared" si="109"/>
        <v>5.57</v>
      </c>
      <c r="H1409" s="32" t="str">
        <f t="shared" si="110"/>
        <v>5.57.76</v>
      </c>
      <c r="I1409" s="32" t="str">
        <f>VLOOKUP(C1409,Hovedkonto!$C$2:$E$11,3,FALSE)</f>
        <v>Sociale opgaver og beskæftigelse</v>
      </c>
      <c r="J1409" s="32" t="str">
        <f>VLOOKUP(G1409,Hovedfunktion!$E$2:$G$93,3,FALSE)</f>
        <v xml:space="preserve">KONTANTE YDELSER </v>
      </c>
      <c r="K1409" s="32" t="str">
        <f>VLOOKUP(H1409,Funktion!$G$2:$J$435,4,FALSE)</f>
        <v>Boligydelse til pensionister – kommunal medfinansiering</v>
      </c>
      <c r="L1409" s="32" t="str">
        <f>VLOOKUP(F1409,Dranst!$C$2:$D$10,2,FALSE)</f>
        <v>Anlæg</v>
      </c>
      <c r="M1409" s="10" t="s">
        <v>16</v>
      </c>
      <c r="N1409" s="3" t="str">
        <f>IF(M1409="001","Anlægstilskud", IF(M1409="010","Køb/salg af jord",  IF(M1409="015","Køb/salg af bygninger", "Uforvent grupperingskode")))</f>
        <v>Køb/salg af bygninger</v>
      </c>
    </row>
    <row r="1410" spans="1:14" ht="12" x14ac:dyDescent="0.25">
      <c r="A1410" s="35" t="s">
        <v>1803</v>
      </c>
      <c r="B1410" s="35" t="s">
        <v>1804</v>
      </c>
      <c r="C1410" s="10" t="s">
        <v>161</v>
      </c>
      <c r="D1410" s="10" t="s">
        <v>146</v>
      </c>
      <c r="E1410" s="10" t="s">
        <v>524</v>
      </c>
      <c r="F1410" s="10" t="s">
        <v>157</v>
      </c>
      <c r="G1410" s="32" t="str">
        <f t="shared" si="109"/>
        <v>5.57</v>
      </c>
      <c r="H1410" s="32" t="str">
        <f t="shared" si="110"/>
        <v>5.57.77</v>
      </c>
      <c r="I1410" s="32" t="str">
        <f>VLOOKUP(C1410,Hovedkonto!$C$2:$E$11,3,FALSE)</f>
        <v>Sociale opgaver og beskæftigelse</v>
      </c>
      <c r="J1410" s="32" t="str">
        <f>VLOOKUP(G1410,Hovedfunktion!$E$2:$G$93,3,FALSE)</f>
        <v xml:space="preserve">KONTANTE YDELSER </v>
      </c>
      <c r="K1410" s="32" t="str">
        <f>VLOOKUP(H1410,Funktion!$G$2:$J$435,4,FALSE)</f>
        <v>Boligsikring – kommunal medfinansiering</v>
      </c>
      <c r="L1410" s="32" t="str">
        <f>VLOOKUP(F1410,Dranst!$C$2:$D$10,2,FALSE)</f>
        <v>Drift</v>
      </c>
      <c r="M1410" s="10" t="s">
        <v>1136</v>
      </c>
      <c r="N1410" s="3" t="s">
        <v>858</v>
      </c>
    </row>
    <row r="1411" spans="1:14" ht="12" x14ac:dyDescent="0.25">
      <c r="A1411" s="35" t="s">
        <v>1803</v>
      </c>
      <c r="B1411" s="35" t="s">
        <v>1804</v>
      </c>
      <c r="C1411" s="10" t="s">
        <v>161</v>
      </c>
      <c r="D1411" s="10" t="s">
        <v>146</v>
      </c>
      <c r="E1411" s="10" t="s">
        <v>524</v>
      </c>
      <c r="F1411" s="10" t="s">
        <v>157</v>
      </c>
      <c r="G1411" s="32" t="str">
        <f t="shared" si="109"/>
        <v>5.57</v>
      </c>
      <c r="H1411" s="32" t="str">
        <f t="shared" si="110"/>
        <v>5.57.77</v>
      </c>
      <c r="I1411" s="32" t="str">
        <f>VLOOKUP(C1411,Hovedkonto!$C$2:$E$11,3,FALSE)</f>
        <v>Sociale opgaver og beskæftigelse</v>
      </c>
      <c r="J1411" s="32" t="str">
        <f>VLOOKUP(G1411,Hovedfunktion!$E$2:$G$93,3,FALSE)</f>
        <v xml:space="preserve">KONTANTE YDELSER </v>
      </c>
      <c r="K1411" s="32" t="str">
        <f>VLOOKUP(H1411,Funktion!$G$2:$J$435,4,FALSE)</f>
        <v>Boligsikring – kommunal medfinansiering</v>
      </c>
      <c r="L1411" s="32" t="str">
        <f>VLOOKUP(F1411,Dranst!$C$2:$D$10,2,FALSE)</f>
        <v>Drift</v>
      </c>
      <c r="M1411" s="10" t="s">
        <v>1138</v>
      </c>
      <c r="N1411" s="3" t="s">
        <v>859</v>
      </c>
    </row>
    <row r="1412" spans="1:14" ht="12" x14ac:dyDescent="0.25">
      <c r="A1412" s="35" t="s">
        <v>1803</v>
      </c>
      <c r="B1412" s="35" t="s">
        <v>1804</v>
      </c>
      <c r="C1412" s="10" t="s">
        <v>161</v>
      </c>
      <c r="D1412" s="10" t="s">
        <v>146</v>
      </c>
      <c r="E1412" s="10" t="s">
        <v>524</v>
      </c>
      <c r="F1412" s="10" t="s">
        <v>157</v>
      </c>
      <c r="G1412" s="32" t="str">
        <f t="shared" si="109"/>
        <v>5.57</v>
      </c>
      <c r="H1412" s="32" t="str">
        <f t="shared" si="110"/>
        <v>5.57.77</v>
      </c>
      <c r="I1412" s="32" t="str">
        <f>VLOOKUP(C1412,Hovedkonto!$C$2:$E$11,3,FALSE)</f>
        <v>Sociale opgaver og beskæftigelse</v>
      </c>
      <c r="J1412" s="32" t="str">
        <f>VLOOKUP(G1412,Hovedfunktion!$E$2:$G$93,3,FALSE)</f>
        <v xml:space="preserve">KONTANTE YDELSER </v>
      </c>
      <c r="K1412" s="32" t="str">
        <f>VLOOKUP(H1412,Funktion!$G$2:$J$435,4,FALSE)</f>
        <v>Boligsikring – kommunal medfinansiering</v>
      </c>
      <c r="L1412" s="32" t="str">
        <f>VLOOKUP(F1412,Dranst!$C$2:$D$10,2,FALSE)</f>
        <v>Drift</v>
      </c>
      <c r="M1412" s="10" t="s">
        <v>1139</v>
      </c>
      <c r="N1412" s="3" t="s">
        <v>860</v>
      </c>
    </row>
    <row r="1413" spans="1:14" ht="12" x14ac:dyDescent="0.25">
      <c r="A1413" s="35" t="s">
        <v>1803</v>
      </c>
      <c r="B1413" s="35" t="s">
        <v>1804</v>
      </c>
      <c r="C1413" s="10" t="s">
        <v>161</v>
      </c>
      <c r="D1413" s="10" t="s">
        <v>146</v>
      </c>
      <c r="E1413" s="10" t="s">
        <v>524</v>
      </c>
      <c r="F1413" s="10" t="s">
        <v>157</v>
      </c>
      <c r="G1413" s="32" t="str">
        <f t="shared" si="109"/>
        <v>5.57</v>
      </c>
      <c r="H1413" s="32" t="str">
        <f t="shared" si="110"/>
        <v>5.57.77</v>
      </c>
      <c r="I1413" s="32" t="str">
        <f>VLOOKUP(C1413,Hovedkonto!$C$2:$E$11,3,FALSE)</f>
        <v>Sociale opgaver og beskæftigelse</v>
      </c>
      <c r="J1413" s="32" t="str">
        <f>VLOOKUP(G1413,Hovedfunktion!$E$2:$G$93,3,FALSE)</f>
        <v xml:space="preserve">KONTANTE YDELSER </v>
      </c>
      <c r="K1413" s="32" t="str">
        <f>VLOOKUP(H1413,Funktion!$G$2:$J$435,4,FALSE)</f>
        <v>Boligsikring – kommunal medfinansiering</v>
      </c>
      <c r="L1413" s="32" t="str">
        <f>VLOOKUP(F1413,Dranst!$C$2:$D$10,2,FALSE)</f>
        <v>Drift</v>
      </c>
      <c r="M1413" s="10" t="s">
        <v>1142</v>
      </c>
      <c r="N1413" s="3" t="s">
        <v>1455</v>
      </c>
    </row>
    <row r="1414" spans="1:14" ht="12" x14ac:dyDescent="0.25">
      <c r="A1414" s="35" t="s">
        <v>1803</v>
      </c>
      <c r="B1414" s="35" t="s">
        <v>1804</v>
      </c>
      <c r="C1414" s="10" t="s">
        <v>161</v>
      </c>
      <c r="D1414" s="10" t="s">
        <v>146</v>
      </c>
      <c r="E1414" s="10" t="s">
        <v>524</v>
      </c>
      <c r="F1414" s="10" t="s">
        <v>157</v>
      </c>
      <c r="G1414" s="32" t="str">
        <f t="shared" si="109"/>
        <v>5.57</v>
      </c>
      <c r="H1414" s="32" t="str">
        <f t="shared" si="110"/>
        <v>5.57.77</v>
      </c>
      <c r="I1414" s="32" t="str">
        <f>VLOOKUP(C1414,Hovedkonto!$C$2:$E$11,3,FALSE)</f>
        <v>Sociale opgaver og beskæftigelse</v>
      </c>
      <c r="J1414" s="32" t="str">
        <f>VLOOKUP(G1414,Hovedfunktion!$E$2:$G$93,3,FALSE)</f>
        <v xml:space="preserve">KONTANTE YDELSER </v>
      </c>
      <c r="K1414" s="32" t="str">
        <f>VLOOKUP(H1414,Funktion!$G$2:$J$435,4,FALSE)</f>
        <v>Boligsikring – kommunal medfinansiering</v>
      </c>
      <c r="L1414" s="32" t="str">
        <f>VLOOKUP(F1414,Dranst!$C$2:$D$10,2,FALSE)</f>
        <v>Drift</v>
      </c>
      <c r="M1414" s="10" t="s">
        <v>1144</v>
      </c>
      <c r="N1414" s="3" t="s">
        <v>861</v>
      </c>
    </row>
    <row r="1415" spans="1:14" ht="12" x14ac:dyDescent="0.25">
      <c r="A1415" s="35" t="s">
        <v>1803</v>
      </c>
      <c r="B1415" s="35" t="s">
        <v>1804</v>
      </c>
      <c r="C1415" s="10" t="s">
        <v>161</v>
      </c>
      <c r="D1415" s="10" t="s">
        <v>146</v>
      </c>
      <c r="E1415" s="10" t="s">
        <v>524</v>
      </c>
      <c r="F1415" s="10" t="s">
        <v>157</v>
      </c>
      <c r="G1415" s="32" t="str">
        <f t="shared" si="109"/>
        <v>5.57</v>
      </c>
      <c r="H1415" s="32" t="str">
        <f t="shared" si="110"/>
        <v>5.57.77</v>
      </c>
      <c r="I1415" s="32" t="str">
        <f>VLOOKUP(C1415,Hovedkonto!$C$2:$E$11,3,FALSE)</f>
        <v>Sociale opgaver og beskæftigelse</v>
      </c>
      <c r="J1415" s="32" t="str">
        <f>VLOOKUP(G1415,Hovedfunktion!$E$2:$G$93,3,FALSE)</f>
        <v xml:space="preserve">KONTANTE YDELSER </v>
      </c>
      <c r="K1415" s="32" t="str">
        <f>VLOOKUP(H1415,Funktion!$G$2:$J$435,4,FALSE)</f>
        <v>Boligsikring – kommunal medfinansiering</v>
      </c>
      <c r="L1415" s="32" t="str">
        <f>VLOOKUP(F1415,Dranst!$C$2:$D$10,2,FALSE)</f>
        <v>Drift</v>
      </c>
      <c r="M1415" s="10" t="s">
        <v>1145</v>
      </c>
      <c r="N1415" s="3" t="s">
        <v>862</v>
      </c>
    </row>
    <row r="1416" spans="1:14" ht="12" x14ac:dyDescent="0.25">
      <c r="A1416" s="35" t="s">
        <v>1803</v>
      </c>
      <c r="B1416" s="35" t="s">
        <v>1804</v>
      </c>
      <c r="C1416" s="10" t="s">
        <v>161</v>
      </c>
      <c r="D1416" s="10" t="s">
        <v>146</v>
      </c>
      <c r="E1416" s="10" t="s">
        <v>524</v>
      </c>
      <c r="F1416" s="10" t="s">
        <v>157</v>
      </c>
      <c r="G1416" s="32" t="str">
        <f t="shared" si="109"/>
        <v>5.57</v>
      </c>
      <c r="H1416" s="32" t="str">
        <f t="shared" si="110"/>
        <v>5.57.77</v>
      </c>
      <c r="I1416" s="32" t="str">
        <f>VLOOKUP(C1416,Hovedkonto!$C$2:$E$11,3,FALSE)</f>
        <v>Sociale opgaver og beskæftigelse</v>
      </c>
      <c r="J1416" s="32" t="str">
        <f>VLOOKUP(G1416,Hovedfunktion!$E$2:$G$93,3,FALSE)</f>
        <v xml:space="preserve">KONTANTE YDELSER </v>
      </c>
      <c r="K1416" s="32" t="str">
        <f>VLOOKUP(H1416,Funktion!$G$2:$J$435,4,FALSE)</f>
        <v>Boligsikring – kommunal medfinansiering</v>
      </c>
      <c r="L1416" s="32" t="str">
        <f>VLOOKUP(F1416,Dranst!$C$2:$D$10,2,FALSE)</f>
        <v>Drift</v>
      </c>
      <c r="M1416" s="10" t="s">
        <v>1146</v>
      </c>
      <c r="N1416" s="3" t="s">
        <v>863</v>
      </c>
    </row>
    <row r="1417" spans="1:14" ht="12" x14ac:dyDescent="0.25">
      <c r="A1417" s="35" t="s">
        <v>1803</v>
      </c>
      <c r="B1417" s="35" t="s">
        <v>1804</v>
      </c>
      <c r="C1417" s="10" t="s">
        <v>161</v>
      </c>
      <c r="D1417" s="10" t="s">
        <v>146</v>
      </c>
      <c r="E1417" s="10" t="s">
        <v>524</v>
      </c>
      <c r="F1417" s="10" t="s">
        <v>157</v>
      </c>
      <c r="G1417" s="32" t="str">
        <f t="shared" si="109"/>
        <v>5.57</v>
      </c>
      <c r="H1417" s="32" t="str">
        <f t="shared" si="110"/>
        <v>5.57.77</v>
      </c>
      <c r="I1417" s="32" t="str">
        <f>VLOOKUP(C1417,Hovedkonto!$C$2:$E$11,3,FALSE)</f>
        <v>Sociale opgaver og beskæftigelse</v>
      </c>
      <c r="J1417" s="32" t="str">
        <f>VLOOKUP(G1417,Hovedfunktion!$E$2:$G$93,3,FALSE)</f>
        <v xml:space="preserve">KONTANTE YDELSER </v>
      </c>
      <c r="K1417" s="32" t="str">
        <f>VLOOKUP(H1417,Funktion!$G$2:$J$435,4,FALSE)</f>
        <v>Boligsikring – kommunal medfinansiering</v>
      </c>
      <c r="L1417" s="32" t="str">
        <f>VLOOKUP(F1417,Dranst!$C$2:$D$10,2,FALSE)</f>
        <v>Drift</v>
      </c>
      <c r="M1417" s="10" t="s">
        <v>1147</v>
      </c>
      <c r="N1417" s="3" t="s">
        <v>864</v>
      </c>
    </row>
    <row r="1418" spans="1:14" ht="12" x14ac:dyDescent="0.25">
      <c r="A1418" s="35" t="s">
        <v>1803</v>
      </c>
      <c r="B1418" s="35" t="s">
        <v>1804</v>
      </c>
      <c r="C1418" s="10" t="s">
        <v>161</v>
      </c>
      <c r="D1418" s="10" t="s">
        <v>146</v>
      </c>
      <c r="E1418" s="10" t="s">
        <v>524</v>
      </c>
      <c r="F1418" s="10" t="s">
        <v>157</v>
      </c>
      <c r="G1418" s="32" t="str">
        <f t="shared" si="109"/>
        <v>5.57</v>
      </c>
      <c r="H1418" s="32" t="str">
        <f t="shared" si="110"/>
        <v>5.57.77</v>
      </c>
      <c r="I1418" s="32" t="str">
        <f>VLOOKUP(C1418,Hovedkonto!$C$2:$E$11,3,FALSE)</f>
        <v>Sociale opgaver og beskæftigelse</v>
      </c>
      <c r="J1418" s="32" t="str">
        <f>VLOOKUP(G1418,Hovedfunktion!$E$2:$G$93,3,FALSE)</f>
        <v xml:space="preserve">KONTANTE YDELSER </v>
      </c>
      <c r="K1418" s="32" t="str">
        <f>VLOOKUP(H1418,Funktion!$G$2:$J$435,4,FALSE)</f>
        <v>Boligsikring – kommunal medfinansiering</v>
      </c>
      <c r="L1418" s="32" t="str">
        <f>VLOOKUP(F1418,Dranst!$C$2:$D$10,2,FALSE)</f>
        <v>Drift</v>
      </c>
      <c r="M1418" s="10" t="s">
        <v>1148</v>
      </c>
      <c r="N1418" s="3" t="s">
        <v>865</v>
      </c>
    </row>
    <row r="1419" spans="1:14" ht="12" x14ac:dyDescent="0.25">
      <c r="A1419" s="35" t="s">
        <v>1803</v>
      </c>
      <c r="B1419" s="35" t="s">
        <v>1804</v>
      </c>
      <c r="C1419" s="10" t="s">
        <v>161</v>
      </c>
      <c r="D1419" s="10" t="s">
        <v>146</v>
      </c>
      <c r="E1419" s="10" t="s">
        <v>524</v>
      </c>
      <c r="F1419" s="10" t="s">
        <v>157</v>
      </c>
      <c r="G1419" s="32" t="str">
        <f t="shared" si="109"/>
        <v>5.57</v>
      </c>
      <c r="H1419" s="32" t="str">
        <f t="shared" si="110"/>
        <v>5.57.77</v>
      </c>
      <c r="I1419" s="32" t="str">
        <f>VLOOKUP(C1419,Hovedkonto!$C$2:$E$11,3,FALSE)</f>
        <v>Sociale opgaver og beskæftigelse</v>
      </c>
      <c r="J1419" s="32" t="str">
        <f>VLOOKUP(G1419,Hovedfunktion!$E$2:$G$93,3,FALSE)</f>
        <v xml:space="preserve">KONTANTE YDELSER </v>
      </c>
      <c r="K1419" s="32" t="str">
        <f>VLOOKUP(H1419,Funktion!$G$2:$J$435,4,FALSE)</f>
        <v>Boligsikring – kommunal medfinansiering</v>
      </c>
      <c r="L1419" s="32" t="str">
        <f>VLOOKUP(F1419,Dranst!$C$2:$D$10,2,FALSE)</f>
        <v>Drift</v>
      </c>
      <c r="M1419" s="10" t="s">
        <v>1137</v>
      </c>
      <c r="N1419" s="3" t="s">
        <v>866</v>
      </c>
    </row>
    <row r="1420" spans="1:14" ht="12" x14ac:dyDescent="0.25">
      <c r="A1420" s="35" t="s">
        <v>1803</v>
      </c>
      <c r="B1420" s="35" t="s">
        <v>1804</v>
      </c>
      <c r="C1420" s="10" t="s">
        <v>161</v>
      </c>
      <c r="D1420" s="10" t="s">
        <v>146</v>
      </c>
      <c r="E1420" s="10" t="s">
        <v>524</v>
      </c>
      <c r="F1420" s="10" t="s">
        <v>157</v>
      </c>
      <c r="G1420" s="32" t="str">
        <f t="shared" si="109"/>
        <v>5.57</v>
      </c>
      <c r="H1420" s="32" t="str">
        <f t="shared" si="110"/>
        <v>5.57.77</v>
      </c>
      <c r="I1420" s="32" t="str">
        <f>VLOOKUP(C1420,Hovedkonto!$C$2:$E$11,3,FALSE)</f>
        <v>Sociale opgaver og beskæftigelse</v>
      </c>
      <c r="J1420" s="32" t="str">
        <f>VLOOKUP(G1420,Hovedfunktion!$E$2:$G$93,3,FALSE)</f>
        <v xml:space="preserve">KONTANTE YDELSER </v>
      </c>
      <c r="K1420" s="32" t="str">
        <f>VLOOKUP(H1420,Funktion!$G$2:$J$435,4,FALSE)</f>
        <v>Boligsikring – kommunal medfinansiering</v>
      </c>
      <c r="L1420" s="32" t="str">
        <f>VLOOKUP(F1420,Dranst!$C$2:$D$10,2,FALSE)</f>
        <v>Drift</v>
      </c>
      <c r="M1420" s="10" t="s">
        <v>1154</v>
      </c>
      <c r="N1420" s="3" t="s">
        <v>867</v>
      </c>
    </row>
    <row r="1421" spans="1:14" ht="12" x14ac:dyDescent="0.25">
      <c r="A1421" s="35" t="s">
        <v>1803</v>
      </c>
      <c r="B1421" s="35" t="s">
        <v>1804</v>
      </c>
      <c r="C1421" s="10" t="s">
        <v>161</v>
      </c>
      <c r="D1421" s="10" t="s">
        <v>146</v>
      </c>
      <c r="E1421" s="10" t="s">
        <v>524</v>
      </c>
      <c r="F1421" s="10" t="s">
        <v>157</v>
      </c>
      <c r="G1421" s="32" t="str">
        <f t="shared" si="109"/>
        <v>5.57</v>
      </c>
      <c r="H1421" s="32" t="str">
        <f t="shared" si="110"/>
        <v>5.57.77</v>
      </c>
      <c r="I1421" s="32" t="str">
        <f>VLOOKUP(C1421,Hovedkonto!$C$2:$E$11,3,FALSE)</f>
        <v>Sociale opgaver og beskæftigelse</v>
      </c>
      <c r="J1421" s="32" t="str">
        <f>VLOOKUP(G1421,Hovedfunktion!$E$2:$G$93,3,FALSE)</f>
        <v xml:space="preserve">KONTANTE YDELSER </v>
      </c>
      <c r="K1421" s="32" t="str">
        <f>VLOOKUP(H1421,Funktion!$G$2:$J$435,4,FALSE)</f>
        <v>Boligsikring – kommunal medfinansiering</v>
      </c>
      <c r="L1421" s="32" t="str">
        <f>VLOOKUP(F1421,Dranst!$C$2:$D$10,2,FALSE)</f>
        <v>Drift</v>
      </c>
      <c r="M1421" s="10" t="s">
        <v>1140</v>
      </c>
      <c r="N1421" s="3" t="s">
        <v>868</v>
      </c>
    </row>
    <row r="1422" spans="1:14" ht="12" x14ac:dyDescent="0.25">
      <c r="A1422" s="35" t="s">
        <v>1803</v>
      </c>
      <c r="B1422" s="35" t="s">
        <v>1804</v>
      </c>
      <c r="C1422" s="10" t="s">
        <v>161</v>
      </c>
      <c r="D1422" s="10" t="s">
        <v>146</v>
      </c>
      <c r="E1422" s="10" t="s">
        <v>524</v>
      </c>
      <c r="F1422" s="10" t="s">
        <v>157</v>
      </c>
      <c r="G1422" s="32" t="str">
        <f t="shared" si="109"/>
        <v>5.57</v>
      </c>
      <c r="H1422" s="32" t="str">
        <f t="shared" si="110"/>
        <v>5.57.77</v>
      </c>
      <c r="I1422" s="32" t="str">
        <f>VLOOKUP(C1422,Hovedkonto!$C$2:$E$11,3,FALSE)</f>
        <v>Sociale opgaver og beskæftigelse</v>
      </c>
      <c r="J1422" s="32" t="str">
        <f>VLOOKUP(G1422,Hovedfunktion!$E$2:$G$93,3,FALSE)</f>
        <v xml:space="preserve">KONTANTE YDELSER </v>
      </c>
      <c r="K1422" s="32" t="str">
        <f>VLOOKUP(H1422,Funktion!$G$2:$J$435,4,FALSE)</f>
        <v>Boligsikring – kommunal medfinansiering</v>
      </c>
      <c r="L1422" s="32" t="str">
        <f>VLOOKUP(F1422,Dranst!$C$2:$D$10,2,FALSE)</f>
        <v>Drift</v>
      </c>
      <c r="M1422" s="10" t="s">
        <v>1141</v>
      </c>
      <c r="N1422" s="3" t="s">
        <v>856</v>
      </c>
    </row>
    <row r="1423" spans="1:14" ht="12" x14ac:dyDescent="0.25">
      <c r="A1423" s="35" t="s">
        <v>1803</v>
      </c>
      <c r="B1423" s="35" t="s">
        <v>1804</v>
      </c>
      <c r="C1423" s="10" t="s">
        <v>161</v>
      </c>
      <c r="D1423" s="10" t="s">
        <v>146</v>
      </c>
      <c r="E1423" s="10" t="s">
        <v>524</v>
      </c>
      <c r="F1423" s="10" t="s">
        <v>158</v>
      </c>
      <c r="G1423" s="32" t="str">
        <f t="shared" si="109"/>
        <v>5.57</v>
      </c>
      <c r="H1423" s="32" t="str">
        <f t="shared" si="110"/>
        <v>5.57.77</v>
      </c>
      <c r="I1423" s="32" t="str">
        <f>VLOOKUP(C1423,Hovedkonto!$C$2:$E$11,3,FALSE)</f>
        <v>Sociale opgaver og beskæftigelse</v>
      </c>
      <c r="J1423" s="32" t="str">
        <f>VLOOKUP(G1423,Hovedfunktion!$E$2:$G$93,3,FALSE)</f>
        <v xml:space="preserve">KONTANTE YDELSER </v>
      </c>
      <c r="K1423" s="32" t="str">
        <f>VLOOKUP(H1423,Funktion!$G$2:$J$435,4,FALSE)</f>
        <v>Boligsikring – kommunal medfinansiering</v>
      </c>
      <c r="L1423" s="32" t="str">
        <f>VLOOKUP(F1423,Dranst!$C$2:$D$10,2,FALSE)</f>
        <v>Statsrefusion</v>
      </c>
      <c r="M1423" s="10" t="s">
        <v>1138</v>
      </c>
      <c r="N1423" s="3" t="s">
        <v>869</v>
      </c>
    </row>
    <row r="1424" spans="1:14" ht="12" x14ac:dyDescent="0.25">
      <c r="A1424" s="35" t="s">
        <v>1803</v>
      </c>
      <c r="B1424" s="35" t="s">
        <v>1804</v>
      </c>
      <c r="C1424" s="10" t="s">
        <v>161</v>
      </c>
      <c r="D1424" s="10" t="s">
        <v>146</v>
      </c>
      <c r="E1424" s="10" t="s">
        <v>524</v>
      </c>
      <c r="F1424" s="10" t="s">
        <v>158</v>
      </c>
      <c r="G1424" s="32" t="str">
        <f t="shared" si="109"/>
        <v>5.57</v>
      </c>
      <c r="H1424" s="32" t="str">
        <f t="shared" si="110"/>
        <v>5.57.77</v>
      </c>
      <c r="I1424" s="32" t="str">
        <f>VLOOKUP(C1424,Hovedkonto!$C$2:$E$11,3,FALSE)</f>
        <v>Sociale opgaver og beskæftigelse</v>
      </c>
      <c r="J1424" s="32" t="str">
        <f>VLOOKUP(G1424,Hovedfunktion!$E$2:$G$93,3,FALSE)</f>
        <v xml:space="preserve">KONTANTE YDELSER </v>
      </c>
      <c r="K1424" s="32" t="str">
        <f>VLOOKUP(H1424,Funktion!$G$2:$J$435,4,FALSE)</f>
        <v>Boligsikring – kommunal medfinansiering</v>
      </c>
      <c r="L1424" s="32" t="str">
        <f>VLOOKUP(F1424,Dranst!$C$2:$D$10,2,FALSE)</f>
        <v>Statsrefusion</v>
      </c>
      <c r="M1424" s="10" t="s">
        <v>1139</v>
      </c>
      <c r="N1424" s="3" t="s">
        <v>686</v>
      </c>
    </row>
    <row r="1425" spans="1:14" ht="12" x14ac:dyDescent="0.25">
      <c r="A1425" s="35" t="s">
        <v>1803</v>
      </c>
      <c r="B1425" s="35" t="s">
        <v>1804</v>
      </c>
      <c r="C1425" s="10" t="s">
        <v>161</v>
      </c>
      <c r="D1425" s="10" t="s">
        <v>146</v>
      </c>
      <c r="E1425" s="10" t="s">
        <v>524</v>
      </c>
      <c r="F1425" s="10" t="s">
        <v>159</v>
      </c>
      <c r="G1425" s="32" t="str">
        <f t="shared" si="109"/>
        <v>5.57</v>
      </c>
      <c r="H1425" s="32" t="str">
        <f t="shared" si="110"/>
        <v>5.57.77</v>
      </c>
      <c r="I1425" s="32" t="str">
        <f>VLOOKUP(C1425,Hovedkonto!$C$2:$E$11,3,FALSE)</f>
        <v>Sociale opgaver og beskæftigelse</v>
      </c>
      <c r="J1425" s="32" t="str">
        <f>VLOOKUP(G1425,Hovedfunktion!$E$2:$G$93,3,FALSE)</f>
        <v xml:space="preserve">KONTANTE YDELSER </v>
      </c>
      <c r="K1425" s="32" t="str">
        <f>VLOOKUP(H1425,Funktion!$G$2:$J$435,4,FALSE)</f>
        <v>Boligsikring – kommunal medfinansiering</v>
      </c>
      <c r="L1425" s="32" t="str">
        <f>VLOOKUP(F1425,Dranst!$C$2:$D$10,2,FALSE)</f>
        <v>Anlæg</v>
      </c>
      <c r="M1425" s="10" t="s">
        <v>1136</v>
      </c>
      <c r="N1425" s="3" t="str">
        <f>IF(M1425="001","Anlægstilskud", IF(M1425="010","Køb/salg af jord",  IF(M1425="015","Køb/salg af bygninger", "Uforvent grupperingskode")))</f>
        <v>Anlægstilskud</v>
      </c>
    </row>
    <row r="1426" spans="1:14" ht="12" x14ac:dyDescent="0.25">
      <c r="A1426" s="35" t="s">
        <v>1803</v>
      </c>
      <c r="B1426" s="35" t="s">
        <v>1804</v>
      </c>
      <c r="C1426" s="10" t="s">
        <v>161</v>
      </c>
      <c r="D1426" s="10" t="s">
        <v>146</v>
      </c>
      <c r="E1426" s="10" t="s">
        <v>524</v>
      </c>
      <c r="F1426" s="10" t="s">
        <v>159</v>
      </c>
      <c r="G1426" s="32" t="str">
        <f t="shared" si="109"/>
        <v>5.57</v>
      </c>
      <c r="H1426" s="32" t="str">
        <f t="shared" si="110"/>
        <v>5.57.77</v>
      </c>
      <c r="I1426" s="32" t="str">
        <f>VLOOKUP(C1426,Hovedkonto!$C$2:$E$11,3,FALSE)</f>
        <v>Sociale opgaver og beskæftigelse</v>
      </c>
      <c r="J1426" s="32" t="str">
        <f>VLOOKUP(G1426,Hovedfunktion!$E$2:$G$93,3,FALSE)</f>
        <v xml:space="preserve">KONTANTE YDELSER </v>
      </c>
      <c r="K1426" s="32" t="str">
        <f>VLOOKUP(H1426,Funktion!$G$2:$J$435,4,FALSE)</f>
        <v>Boligsikring – kommunal medfinansiering</v>
      </c>
      <c r="L1426" s="32" t="str">
        <f>VLOOKUP(F1426,Dranst!$C$2:$D$10,2,FALSE)</f>
        <v>Anlæg</v>
      </c>
      <c r="M1426" s="10" t="s">
        <v>1137</v>
      </c>
      <c r="N1426" s="3" t="str">
        <f>IF(M1426="001","Anlægstilskud", IF(M1426="010","Køb/salg af jord",  IF(M1426="015","Køb/salg af bygninger", "Uforvent grupperingskode")))</f>
        <v>Køb/salg af jord</v>
      </c>
    </row>
    <row r="1427" spans="1:14" ht="12" x14ac:dyDescent="0.25">
      <c r="A1427" s="35" t="s">
        <v>1803</v>
      </c>
      <c r="B1427" s="35" t="s">
        <v>1804</v>
      </c>
      <c r="C1427" s="10" t="s">
        <v>161</v>
      </c>
      <c r="D1427" s="10" t="s">
        <v>146</v>
      </c>
      <c r="E1427" s="10" t="s">
        <v>524</v>
      </c>
      <c r="F1427" s="10" t="s">
        <v>159</v>
      </c>
      <c r="G1427" s="32" t="str">
        <f t="shared" si="109"/>
        <v>5.57</v>
      </c>
      <c r="H1427" s="32" t="str">
        <f t="shared" si="110"/>
        <v>5.57.77</v>
      </c>
      <c r="I1427" s="32" t="str">
        <f>VLOOKUP(C1427,Hovedkonto!$C$2:$E$11,3,FALSE)</f>
        <v>Sociale opgaver og beskæftigelse</v>
      </c>
      <c r="J1427" s="32" t="str">
        <f>VLOOKUP(G1427,Hovedfunktion!$E$2:$G$93,3,FALSE)</f>
        <v xml:space="preserve">KONTANTE YDELSER </v>
      </c>
      <c r="K1427" s="32" t="str">
        <f>VLOOKUP(H1427,Funktion!$G$2:$J$435,4,FALSE)</f>
        <v>Boligsikring – kommunal medfinansiering</v>
      </c>
      <c r="L1427" s="32" t="str">
        <f>VLOOKUP(F1427,Dranst!$C$2:$D$10,2,FALSE)</f>
        <v>Anlæg</v>
      </c>
      <c r="M1427" s="10" t="s">
        <v>16</v>
      </c>
      <c r="N1427" s="3" t="str">
        <f>IF(M1427="001","Anlægstilskud", IF(M1427="010","Køb/salg af jord",  IF(M1427="015","Køb/salg af bygninger", "Uforvent grupperingskode")))</f>
        <v>Køb/salg af bygninger</v>
      </c>
    </row>
    <row r="1428" spans="1:14" ht="12" x14ac:dyDescent="0.25">
      <c r="A1428" s="35" t="s">
        <v>1803</v>
      </c>
      <c r="B1428" s="35" t="s">
        <v>1804</v>
      </c>
      <c r="C1428" s="10" t="s">
        <v>161</v>
      </c>
      <c r="D1428" s="10" t="s">
        <v>146</v>
      </c>
      <c r="E1428" s="10" t="s">
        <v>525</v>
      </c>
      <c r="F1428" s="10" t="s">
        <v>157</v>
      </c>
      <c r="G1428" s="32" t="str">
        <f t="shared" si="109"/>
        <v>5.57</v>
      </c>
      <c r="H1428" s="32" t="str">
        <f t="shared" si="110"/>
        <v>5.57.78</v>
      </c>
      <c r="I1428" s="32" t="str">
        <f>VLOOKUP(C1428,Hovedkonto!$C$2:$E$11,3,FALSE)</f>
        <v>Sociale opgaver og beskæftigelse</v>
      </c>
      <c r="J1428" s="32" t="str">
        <f>VLOOKUP(G1428,Hovedfunktion!$E$2:$G$93,3,FALSE)</f>
        <v xml:space="preserve">KONTANTE YDELSER </v>
      </c>
      <c r="K1428" s="32" t="str">
        <f>VLOOKUP(H1428,Funktion!$G$2:$J$435,4,FALSE)</f>
        <v>Dagpenge til forsikrede ledige</v>
      </c>
      <c r="L1428" s="32" t="str">
        <f>VLOOKUP(F1428,Dranst!$C$2:$D$10,2,FALSE)</f>
        <v>Drift</v>
      </c>
      <c r="M1428" s="10" t="s">
        <v>1136</v>
      </c>
      <c r="N1428" s="3" t="s">
        <v>870</v>
      </c>
    </row>
    <row r="1429" spans="1:14" ht="12" x14ac:dyDescent="0.25">
      <c r="A1429" s="35" t="s">
        <v>1803</v>
      </c>
      <c r="B1429" s="35" t="s">
        <v>1804</v>
      </c>
      <c r="C1429" s="10" t="s">
        <v>161</v>
      </c>
      <c r="D1429" s="10" t="s">
        <v>146</v>
      </c>
      <c r="E1429" s="10" t="s">
        <v>525</v>
      </c>
      <c r="F1429" s="10" t="s">
        <v>157</v>
      </c>
      <c r="G1429" s="32" t="str">
        <f t="shared" si="109"/>
        <v>5.57</v>
      </c>
      <c r="H1429" s="32" t="str">
        <f t="shared" si="110"/>
        <v>5.57.78</v>
      </c>
      <c r="I1429" s="32" t="str">
        <f>VLOOKUP(C1429,Hovedkonto!$C$2:$E$11,3,FALSE)</f>
        <v>Sociale opgaver og beskæftigelse</v>
      </c>
      <c r="J1429" s="32" t="str">
        <f>VLOOKUP(G1429,Hovedfunktion!$E$2:$G$93,3,FALSE)</f>
        <v xml:space="preserve">KONTANTE YDELSER </v>
      </c>
      <c r="K1429" s="32" t="str">
        <f>VLOOKUP(H1429,Funktion!$G$2:$J$435,4,FALSE)</f>
        <v>Dagpenge til forsikrede ledige</v>
      </c>
      <c r="L1429" s="32" t="str">
        <f>VLOOKUP(F1429,Dranst!$C$2:$D$10,2,FALSE)</f>
        <v>Drift</v>
      </c>
      <c r="M1429" s="10" t="s">
        <v>1138</v>
      </c>
      <c r="N1429" s="3" t="s">
        <v>871</v>
      </c>
    </row>
    <row r="1430" spans="1:14" ht="12" x14ac:dyDescent="0.25">
      <c r="A1430" s="35" t="s">
        <v>1803</v>
      </c>
      <c r="B1430" s="35" t="s">
        <v>1804</v>
      </c>
      <c r="C1430" s="10" t="s">
        <v>161</v>
      </c>
      <c r="D1430" s="10" t="s">
        <v>146</v>
      </c>
      <c r="E1430" s="10" t="s">
        <v>525</v>
      </c>
      <c r="F1430" s="10" t="s">
        <v>157</v>
      </c>
      <c r="G1430" s="32" t="str">
        <f t="shared" si="109"/>
        <v>5.57</v>
      </c>
      <c r="H1430" s="32" t="str">
        <f t="shared" si="110"/>
        <v>5.57.78</v>
      </c>
      <c r="I1430" s="32" t="str">
        <f>VLOOKUP(C1430,Hovedkonto!$C$2:$E$11,3,FALSE)</f>
        <v>Sociale opgaver og beskæftigelse</v>
      </c>
      <c r="J1430" s="32" t="str">
        <f>VLOOKUP(G1430,Hovedfunktion!$E$2:$G$93,3,FALSE)</f>
        <v xml:space="preserve">KONTANTE YDELSER </v>
      </c>
      <c r="K1430" s="32" t="str">
        <f>VLOOKUP(H1430,Funktion!$G$2:$J$435,4,FALSE)</f>
        <v>Dagpenge til forsikrede ledige</v>
      </c>
      <c r="L1430" s="32" t="str">
        <f>VLOOKUP(F1430,Dranst!$C$2:$D$10,2,FALSE)</f>
        <v>Drift</v>
      </c>
      <c r="M1430" s="10" t="s">
        <v>1139</v>
      </c>
      <c r="N1430" s="3" t="s">
        <v>1492</v>
      </c>
    </row>
    <row r="1431" spans="1:14" ht="12" x14ac:dyDescent="0.25">
      <c r="A1431" s="35" t="s">
        <v>1803</v>
      </c>
      <c r="B1431" s="35" t="s">
        <v>1804</v>
      </c>
      <c r="C1431" s="10" t="s">
        <v>161</v>
      </c>
      <c r="D1431" s="10" t="s">
        <v>146</v>
      </c>
      <c r="E1431" s="10" t="s">
        <v>525</v>
      </c>
      <c r="F1431" s="10" t="s">
        <v>157</v>
      </c>
      <c r="G1431" s="32" t="str">
        <f t="shared" si="109"/>
        <v>5.57</v>
      </c>
      <c r="H1431" s="32" t="str">
        <f t="shared" si="110"/>
        <v>5.57.78</v>
      </c>
      <c r="I1431" s="32" t="str">
        <f>VLOOKUP(C1431,Hovedkonto!$C$2:$E$11,3,FALSE)</f>
        <v>Sociale opgaver og beskæftigelse</v>
      </c>
      <c r="J1431" s="32" t="str">
        <f>VLOOKUP(G1431,Hovedfunktion!$E$2:$G$93,3,FALSE)</f>
        <v xml:space="preserve">KONTANTE YDELSER </v>
      </c>
      <c r="K1431" s="32" t="str">
        <f>VLOOKUP(H1431,Funktion!$G$2:$J$435,4,FALSE)</f>
        <v>Dagpenge til forsikrede ledige</v>
      </c>
      <c r="L1431" s="32" t="str">
        <f>VLOOKUP(F1431,Dranst!$C$2:$D$10,2,FALSE)</f>
        <v>Drift</v>
      </c>
      <c r="M1431" s="10" t="s">
        <v>1142</v>
      </c>
      <c r="N1431" s="3" t="s">
        <v>686</v>
      </c>
    </row>
    <row r="1432" spans="1:14" ht="24" x14ac:dyDescent="0.25">
      <c r="A1432" s="35" t="s">
        <v>1803</v>
      </c>
      <c r="B1432" s="35" t="s">
        <v>1804</v>
      </c>
      <c r="C1432" s="10" t="s">
        <v>161</v>
      </c>
      <c r="D1432" s="10" t="s">
        <v>146</v>
      </c>
      <c r="E1432" s="10" t="s">
        <v>525</v>
      </c>
      <c r="F1432" s="10" t="s">
        <v>157</v>
      </c>
      <c r="G1432" s="32" t="str">
        <f t="shared" si="109"/>
        <v>5.57</v>
      </c>
      <c r="H1432" s="32" t="str">
        <f t="shared" si="110"/>
        <v>5.57.78</v>
      </c>
      <c r="I1432" s="32" t="str">
        <f>VLOOKUP(C1432,Hovedkonto!$C$2:$E$11,3,FALSE)</f>
        <v>Sociale opgaver og beskæftigelse</v>
      </c>
      <c r="J1432" s="32" t="str">
        <f>VLOOKUP(G1432,Hovedfunktion!$E$2:$G$93,3,FALSE)</f>
        <v xml:space="preserve">KONTANTE YDELSER </v>
      </c>
      <c r="K1432" s="32" t="str">
        <f>VLOOKUP(H1432,Funktion!$G$2:$J$435,4,FALSE)</f>
        <v>Dagpenge til forsikrede ledige</v>
      </c>
      <c r="L1432" s="32" t="str">
        <f>VLOOKUP(F1432,Dranst!$C$2:$D$10,2,FALSE)</f>
        <v>Drift</v>
      </c>
      <c r="M1432" s="10" t="s">
        <v>1144</v>
      </c>
      <c r="N1432" s="3" t="s">
        <v>1279</v>
      </c>
    </row>
    <row r="1433" spans="1:14" ht="12" x14ac:dyDescent="0.25">
      <c r="A1433" s="35" t="s">
        <v>1803</v>
      </c>
      <c r="B1433" s="35" t="s">
        <v>1804</v>
      </c>
      <c r="C1433" s="10" t="s">
        <v>161</v>
      </c>
      <c r="D1433" s="10" t="s">
        <v>146</v>
      </c>
      <c r="E1433" s="10" t="s">
        <v>525</v>
      </c>
      <c r="F1433" s="10" t="s">
        <v>157</v>
      </c>
      <c r="G1433" s="32" t="str">
        <f t="shared" si="109"/>
        <v>5.57</v>
      </c>
      <c r="H1433" s="32" t="str">
        <f t="shared" si="110"/>
        <v>5.57.78</v>
      </c>
      <c r="I1433" s="32" t="str">
        <f>VLOOKUP(C1433,Hovedkonto!$C$2:$E$11,3,FALSE)</f>
        <v>Sociale opgaver og beskæftigelse</v>
      </c>
      <c r="J1433" s="32" t="str">
        <f>VLOOKUP(G1433,Hovedfunktion!$E$2:$G$93,3,FALSE)</f>
        <v xml:space="preserve">KONTANTE YDELSER </v>
      </c>
      <c r="K1433" s="32" t="str">
        <f>VLOOKUP(H1433,Funktion!$G$2:$J$435,4,FALSE)</f>
        <v>Dagpenge til forsikrede ledige</v>
      </c>
      <c r="L1433" s="32" t="str">
        <f>VLOOKUP(F1433,Dranst!$C$2:$D$10,2,FALSE)</f>
        <v>Drift</v>
      </c>
      <c r="M1433" s="10" t="s">
        <v>1145</v>
      </c>
      <c r="N1433" s="3" t="s">
        <v>1756</v>
      </c>
    </row>
    <row r="1434" spans="1:14" ht="12" x14ac:dyDescent="0.25">
      <c r="A1434" s="35" t="s">
        <v>1803</v>
      </c>
      <c r="B1434" s="35" t="s">
        <v>1804</v>
      </c>
      <c r="C1434" s="10" t="s">
        <v>161</v>
      </c>
      <c r="D1434" s="10" t="s">
        <v>146</v>
      </c>
      <c r="E1434" s="10" t="s">
        <v>525</v>
      </c>
      <c r="F1434" s="10" t="s">
        <v>157</v>
      </c>
      <c r="G1434" s="32" t="str">
        <f t="shared" si="109"/>
        <v>5.57</v>
      </c>
      <c r="H1434" s="32" t="str">
        <f t="shared" si="110"/>
        <v>5.57.78</v>
      </c>
      <c r="I1434" s="32" t="str">
        <f>VLOOKUP(C1434,Hovedkonto!$C$2:$E$11,3,FALSE)</f>
        <v>Sociale opgaver og beskæftigelse</v>
      </c>
      <c r="J1434" s="32" t="str">
        <f>VLOOKUP(G1434,Hovedfunktion!$E$2:$G$93,3,FALSE)</f>
        <v xml:space="preserve">KONTANTE YDELSER </v>
      </c>
      <c r="K1434" s="32" t="str">
        <f>VLOOKUP(H1434,Funktion!$G$2:$J$435,4,FALSE)</f>
        <v>Dagpenge til forsikrede ledige</v>
      </c>
      <c r="L1434" s="32" t="str">
        <f>VLOOKUP(F1434,Dranst!$C$2:$D$10,2,FALSE)</f>
        <v>Drift</v>
      </c>
      <c r="M1434" s="10" t="s">
        <v>1146</v>
      </c>
      <c r="N1434" s="3" t="s">
        <v>1757</v>
      </c>
    </row>
    <row r="1435" spans="1:14" ht="12" x14ac:dyDescent="0.25">
      <c r="A1435" s="35" t="s">
        <v>1803</v>
      </c>
      <c r="B1435" s="35" t="s">
        <v>1804</v>
      </c>
      <c r="C1435" s="10" t="s">
        <v>161</v>
      </c>
      <c r="D1435" s="10" t="s">
        <v>146</v>
      </c>
      <c r="E1435" s="10" t="s">
        <v>525</v>
      </c>
      <c r="F1435" s="10" t="s">
        <v>157</v>
      </c>
      <c r="G1435" s="32" t="str">
        <f t="shared" si="109"/>
        <v>5.57</v>
      </c>
      <c r="H1435" s="32" t="str">
        <f t="shared" si="110"/>
        <v>5.57.78</v>
      </c>
      <c r="I1435" s="32" t="str">
        <f>VLOOKUP(C1435,Hovedkonto!$C$2:$E$11,3,FALSE)</f>
        <v>Sociale opgaver og beskæftigelse</v>
      </c>
      <c r="J1435" s="32" t="str">
        <f>VLOOKUP(G1435,Hovedfunktion!$E$2:$G$93,3,FALSE)</f>
        <v xml:space="preserve">KONTANTE YDELSER </v>
      </c>
      <c r="K1435" s="32" t="str">
        <f>VLOOKUP(H1435,Funktion!$G$2:$J$435,4,FALSE)</f>
        <v>Dagpenge til forsikrede ledige</v>
      </c>
      <c r="L1435" s="32" t="str">
        <f>VLOOKUP(F1435,Dranst!$C$2:$D$10,2,FALSE)</f>
        <v>Drift</v>
      </c>
      <c r="M1435" s="10" t="s">
        <v>1147</v>
      </c>
      <c r="N1435" s="3" t="s">
        <v>1758</v>
      </c>
    </row>
    <row r="1436" spans="1:14" ht="12" x14ac:dyDescent="0.25">
      <c r="A1436" s="35" t="s">
        <v>1803</v>
      </c>
      <c r="B1436" s="35" t="s">
        <v>1804</v>
      </c>
      <c r="C1436" s="10" t="s">
        <v>161</v>
      </c>
      <c r="D1436" s="10" t="s">
        <v>146</v>
      </c>
      <c r="E1436" s="10" t="s">
        <v>525</v>
      </c>
      <c r="F1436" s="10" t="s">
        <v>157</v>
      </c>
      <c r="G1436" s="32" t="str">
        <f t="shared" si="109"/>
        <v>5.57</v>
      </c>
      <c r="H1436" s="32" t="str">
        <f t="shared" si="110"/>
        <v>5.57.78</v>
      </c>
      <c r="I1436" s="32" t="str">
        <f>VLOOKUP(C1436,Hovedkonto!$C$2:$E$11,3,FALSE)</f>
        <v>Sociale opgaver og beskæftigelse</v>
      </c>
      <c r="J1436" s="32" t="str">
        <f>VLOOKUP(G1436,Hovedfunktion!$E$2:$G$93,3,FALSE)</f>
        <v xml:space="preserve">KONTANTE YDELSER </v>
      </c>
      <c r="K1436" s="32" t="str">
        <f>VLOOKUP(H1436,Funktion!$G$2:$J$435,4,FALSE)</f>
        <v>Dagpenge til forsikrede ledige</v>
      </c>
      <c r="L1436" s="32" t="str">
        <f>VLOOKUP(F1436,Dranst!$C$2:$D$10,2,FALSE)</f>
        <v>Drift</v>
      </c>
      <c r="M1436" s="10" t="s">
        <v>1148</v>
      </c>
      <c r="N1436" s="3" t="s">
        <v>872</v>
      </c>
    </row>
    <row r="1437" spans="1:14" ht="12" x14ac:dyDescent="0.25">
      <c r="A1437" s="35" t="s">
        <v>1803</v>
      </c>
      <c r="B1437" s="35" t="s">
        <v>1804</v>
      </c>
      <c r="C1437" s="10" t="s">
        <v>161</v>
      </c>
      <c r="D1437" s="10" t="s">
        <v>146</v>
      </c>
      <c r="E1437" s="10" t="s">
        <v>525</v>
      </c>
      <c r="F1437" s="10" t="s">
        <v>157</v>
      </c>
      <c r="G1437" s="32" t="str">
        <f t="shared" si="109"/>
        <v>5.57</v>
      </c>
      <c r="H1437" s="32" t="str">
        <f t="shared" si="110"/>
        <v>5.57.78</v>
      </c>
      <c r="I1437" s="32" t="str">
        <f>VLOOKUP(C1437,Hovedkonto!$C$2:$E$11,3,FALSE)</f>
        <v>Sociale opgaver og beskæftigelse</v>
      </c>
      <c r="J1437" s="32" t="str">
        <f>VLOOKUP(G1437,Hovedfunktion!$E$2:$G$93,3,FALSE)</f>
        <v xml:space="preserve">KONTANTE YDELSER </v>
      </c>
      <c r="K1437" s="32" t="str">
        <f>VLOOKUP(H1437,Funktion!$G$2:$J$435,4,FALSE)</f>
        <v>Dagpenge til forsikrede ledige</v>
      </c>
      <c r="L1437" s="32" t="str">
        <f>VLOOKUP(F1437,Dranst!$C$2:$D$10,2,FALSE)</f>
        <v>Drift</v>
      </c>
      <c r="M1437" s="10" t="s">
        <v>1137</v>
      </c>
      <c r="N1437" s="3" t="s">
        <v>1759</v>
      </c>
    </row>
    <row r="1438" spans="1:14" ht="12" x14ac:dyDescent="0.25">
      <c r="A1438" s="35" t="s">
        <v>1803</v>
      </c>
      <c r="B1438" s="35" t="s">
        <v>1804</v>
      </c>
      <c r="C1438" s="10" t="s">
        <v>161</v>
      </c>
      <c r="D1438" s="10" t="s">
        <v>146</v>
      </c>
      <c r="E1438" s="10" t="s">
        <v>525</v>
      </c>
      <c r="F1438" s="10" t="s">
        <v>157</v>
      </c>
      <c r="G1438" s="32" t="str">
        <f t="shared" si="109"/>
        <v>5.57</v>
      </c>
      <c r="H1438" s="32" t="str">
        <f t="shared" si="110"/>
        <v>5.57.78</v>
      </c>
      <c r="I1438" s="32" t="str">
        <f>VLOOKUP(C1438,Hovedkonto!$C$2:$E$11,3,FALSE)</f>
        <v>Sociale opgaver og beskæftigelse</v>
      </c>
      <c r="J1438" s="32" t="str">
        <f>VLOOKUP(G1438,Hovedfunktion!$E$2:$G$93,3,FALSE)</f>
        <v xml:space="preserve">KONTANTE YDELSER </v>
      </c>
      <c r="K1438" s="32" t="str">
        <f>VLOOKUP(H1438,Funktion!$G$2:$J$435,4,FALSE)</f>
        <v>Dagpenge til forsikrede ledige</v>
      </c>
      <c r="L1438" s="32" t="str">
        <f>VLOOKUP(F1438,Dranst!$C$2:$D$10,2,FALSE)</f>
        <v>Drift</v>
      </c>
      <c r="M1438" s="10" t="s">
        <v>1149</v>
      </c>
      <c r="N1438" s="3" t="s">
        <v>1760</v>
      </c>
    </row>
    <row r="1439" spans="1:14" ht="12" x14ac:dyDescent="0.25">
      <c r="A1439" s="35" t="s">
        <v>1803</v>
      </c>
      <c r="B1439" s="35" t="s">
        <v>1804</v>
      </c>
      <c r="C1439" s="10" t="s">
        <v>161</v>
      </c>
      <c r="D1439" s="10" t="s">
        <v>146</v>
      </c>
      <c r="E1439" s="10" t="s">
        <v>525</v>
      </c>
      <c r="F1439" s="10" t="s">
        <v>157</v>
      </c>
      <c r="G1439" s="32" t="str">
        <f t="shared" si="109"/>
        <v>5.57</v>
      </c>
      <c r="H1439" s="32" t="str">
        <f t="shared" si="110"/>
        <v>5.57.78</v>
      </c>
      <c r="I1439" s="32" t="str">
        <f>VLOOKUP(C1439,Hovedkonto!$C$2:$E$11,3,FALSE)</f>
        <v>Sociale opgaver og beskæftigelse</v>
      </c>
      <c r="J1439" s="32" t="str">
        <f>VLOOKUP(G1439,Hovedfunktion!$E$2:$G$93,3,FALSE)</f>
        <v xml:space="preserve">KONTANTE YDELSER </v>
      </c>
      <c r="K1439" s="32" t="str">
        <f>VLOOKUP(H1439,Funktion!$G$2:$J$435,4,FALSE)</f>
        <v>Dagpenge til forsikrede ledige</v>
      </c>
      <c r="L1439" s="32" t="str">
        <f>VLOOKUP(F1439,Dranst!$C$2:$D$10,2,FALSE)</f>
        <v>Drift</v>
      </c>
      <c r="M1439" s="10" t="s">
        <v>1150</v>
      </c>
      <c r="N1439" s="3" t="s">
        <v>1601</v>
      </c>
    </row>
    <row r="1440" spans="1:14" ht="12" x14ac:dyDescent="0.25">
      <c r="A1440" s="35" t="s">
        <v>1803</v>
      </c>
      <c r="B1440" s="35" t="s">
        <v>1804</v>
      </c>
      <c r="C1440" s="10" t="s">
        <v>161</v>
      </c>
      <c r="D1440" s="10" t="s">
        <v>146</v>
      </c>
      <c r="E1440" s="10" t="s">
        <v>525</v>
      </c>
      <c r="F1440" s="10" t="s">
        <v>157</v>
      </c>
      <c r="G1440" s="32" t="str">
        <f t="shared" si="109"/>
        <v>5.57</v>
      </c>
      <c r="H1440" s="32" t="str">
        <f t="shared" si="110"/>
        <v>5.57.78</v>
      </c>
      <c r="I1440" s="32" t="str">
        <f>VLOOKUP(C1440,Hovedkonto!$C$2:$E$11,3,FALSE)</f>
        <v>Sociale opgaver og beskæftigelse</v>
      </c>
      <c r="J1440" s="32" t="str">
        <f>VLOOKUP(G1440,Hovedfunktion!$E$2:$G$93,3,FALSE)</f>
        <v xml:space="preserve">KONTANTE YDELSER </v>
      </c>
      <c r="K1440" s="32" t="str">
        <f>VLOOKUP(H1440,Funktion!$G$2:$J$435,4,FALSE)</f>
        <v>Dagpenge til forsikrede ledige</v>
      </c>
      <c r="L1440" s="32" t="str">
        <f>VLOOKUP(F1440,Dranst!$C$2:$D$10,2,FALSE)</f>
        <v>Drift</v>
      </c>
      <c r="M1440" s="10" t="s">
        <v>1151</v>
      </c>
      <c r="N1440" s="3" t="s">
        <v>1602</v>
      </c>
    </row>
    <row r="1441" spans="1:14" ht="12" x14ac:dyDescent="0.25">
      <c r="A1441" s="35" t="s">
        <v>1803</v>
      </c>
      <c r="B1441" s="35" t="s">
        <v>1804</v>
      </c>
      <c r="C1441" s="10" t="s">
        <v>161</v>
      </c>
      <c r="D1441" s="10" t="s">
        <v>146</v>
      </c>
      <c r="E1441" s="10" t="s">
        <v>525</v>
      </c>
      <c r="F1441" s="10" t="s">
        <v>157</v>
      </c>
      <c r="G1441" s="32" t="str">
        <f t="shared" si="109"/>
        <v>5.57</v>
      </c>
      <c r="H1441" s="32" t="str">
        <f t="shared" si="110"/>
        <v>5.57.78</v>
      </c>
      <c r="I1441" s="32" t="str">
        <f>VLOOKUP(C1441,Hovedkonto!$C$2:$E$11,3,FALSE)</f>
        <v>Sociale opgaver og beskæftigelse</v>
      </c>
      <c r="J1441" s="32" t="str">
        <f>VLOOKUP(G1441,Hovedfunktion!$E$2:$G$93,3,FALSE)</f>
        <v xml:space="preserve">KONTANTE YDELSER </v>
      </c>
      <c r="K1441" s="32" t="str">
        <f>VLOOKUP(H1441,Funktion!$G$2:$J$435,4,FALSE)</f>
        <v>Dagpenge til forsikrede ledige</v>
      </c>
      <c r="L1441" s="32" t="str">
        <f>VLOOKUP(F1441,Dranst!$C$2:$D$10,2,FALSE)</f>
        <v>Drift</v>
      </c>
      <c r="M1441" s="10" t="s">
        <v>1152</v>
      </c>
      <c r="N1441" s="3" t="s">
        <v>1603</v>
      </c>
    </row>
    <row r="1442" spans="1:14" ht="12" x14ac:dyDescent="0.25">
      <c r="A1442" s="35" t="s">
        <v>1803</v>
      </c>
      <c r="B1442" s="35" t="s">
        <v>1804</v>
      </c>
      <c r="C1442" s="10" t="s">
        <v>161</v>
      </c>
      <c r="D1442" s="10" t="s">
        <v>146</v>
      </c>
      <c r="E1442" s="10" t="s">
        <v>525</v>
      </c>
      <c r="F1442" s="10" t="s">
        <v>157</v>
      </c>
      <c r="G1442" s="32" t="str">
        <f t="shared" si="109"/>
        <v>5.57</v>
      </c>
      <c r="H1442" s="32" t="str">
        <f t="shared" si="110"/>
        <v>5.57.78</v>
      </c>
      <c r="I1442" s="32" t="str">
        <f>VLOOKUP(C1442,Hovedkonto!$C$2:$E$11,3,FALSE)</f>
        <v>Sociale opgaver og beskæftigelse</v>
      </c>
      <c r="J1442" s="32" t="str">
        <f>VLOOKUP(G1442,Hovedfunktion!$E$2:$G$93,3,FALSE)</f>
        <v xml:space="preserve">KONTANTE YDELSER </v>
      </c>
      <c r="K1442" s="32" t="str">
        <f>VLOOKUP(H1442,Funktion!$G$2:$J$435,4,FALSE)</f>
        <v>Dagpenge til forsikrede ledige</v>
      </c>
      <c r="L1442" s="32" t="str">
        <f>VLOOKUP(F1442,Dranst!$C$2:$D$10,2,FALSE)</f>
        <v>Drift</v>
      </c>
      <c r="M1442" s="10" t="s">
        <v>16</v>
      </c>
      <c r="N1442" s="3" t="s">
        <v>1604</v>
      </c>
    </row>
    <row r="1443" spans="1:14" ht="12" x14ac:dyDescent="0.25">
      <c r="A1443" s="35" t="s">
        <v>1803</v>
      </c>
      <c r="B1443" s="35" t="s">
        <v>1804</v>
      </c>
      <c r="C1443" s="10" t="s">
        <v>161</v>
      </c>
      <c r="D1443" s="10" t="s">
        <v>146</v>
      </c>
      <c r="E1443" s="10" t="s">
        <v>525</v>
      </c>
      <c r="F1443" s="10" t="s">
        <v>157</v>
      </c>
      <c r="G1443" s="32" t="str">
        <f t="shared" si="109"/>
        <v>5.57</v>
      </c>
      <c r="H1443" s="32" t="str">
        <f t="shared" si="110"/>
        <v>5.57.78</v>
      </c>
      <c r="I1443" s="32" t="str">
        <f>VLOOKUP(C1443,Hovedkonto!$C$2:$E$11,3,FALSE)</f>
        <v>Sociale opgaver og beskæftigelse</v>
      </c>
      <c r="J1443" s="32" t="str">
        <f>VLOOKUP(G1443,Hovedfunktion!$E$2:$G$93,3,FALSE)</f>
        <v xml:space="preserve">KONTANTE YDELSER </v>
      </c>
      <c r="K1443" s="32" t="str">
        <f>VLOOKUP(H1443,Funktion!$G$2:$J$435,4,FALSE)</f>
        <v>Dagpenge til forsikrede ledige</v>
      </c>
      <c r="L1443" s="32" t="str">
        <f>VLOOKUP(F1443,Dranst!$C$2:$D$10,2,FALSE)</f>
        <v>Drift</v>
      </c>
      <c r="M1443" s="10" t="s">
        <v>1153</v>
      </c>
      <c r="N1443" s="3" t="s">
        <v>1605</v>
      </c>
    </row>
    <row r="1444" spans="1:14" ht="12" x14ac:dyDescent="0.25">
      <c r="A1444" s="35" t="s">
        <v>1803</v>
      </c>
      <c r="B1444" s="35" t="s">
        <v>1804</v>
      </c>
      <c r="C1444" s="10" t="s">
        <v>161</v>
      </c>
      <c r="D1444" s="10" t="s">
        <v>146</v>
      </c>
      <c r="E1444" s="10" t="s">
        <v>525</v>
      </c>
      <c r="F1444" s="10" t="s">
        <v>157</v>
      </c>
      <c r="G1444" s="32" t="str">
        <f t="shared" si="109"/>
        <v>5.57</v>
      </c>
      <c r="H1444" s="32" t="str">
        <f t="shared" si="110"/>
        <v>5.57.78</v>
      </c>
      <c r="I1444" s="32" t="str">
        <f>VLOOKUP(C1444,Hovedkonto!$C$2:$E$11,3,FALSE)</f>
        <v>Sociale opgaver og beskæftigelse</v>
      </c>
      <c r="J1444" s="32" t="str">
        <f>VLOOKUP(G1444,Hovedfunktion!$E$2:$G$93,3,FALSE)</f>
        <v xml:space="preserve">KONTANTE YDELSER </v>
      </c>
      <c r="K1444" s="32" t="str">
        <f>VLOOKUP(H1444,Funktion!$G$2:$J$435,4,FALSE)</f>
        <v>Dagpenge til forsikrede ledige</v>
      </c>
      <c r="L1444" s="32" t="str">
        <f>VLOOKUP(F1444,Dranst!$C$2:$D$10,2,FALSE)</f>
        <v>Drift</v>
      </c>
      <c r="M1444" s="10" t="s">
        <v>1156</v>
      </c>
      <c r="N1444" s="3" t="s">
        <v>1606</v>
      </c>
    </row>
    <row r="1445" spans="1:14" ht="12" x14ac:dyDescent="0.25">
      <c r="A1445" s="35" t="s">
        <v>1803</v>
      </c>
      <c r="B1445" s="35" t="s">
        <v>1804</v>
      </c>
      <c r="C1445" s="10" t="s">
        <v>161</v>
      </c>
      <c r="D1445" s="10" t="s">
        <v>146</v>
      </c>
      <c r="E1445" s="10" t="s">
        <v>525</v>
      </c>
      <c r="F1445" s="10" t="s">
        <v>157</v>
      </c>
      <c r="G1445" s="32" t="str">
        <f t="shared" si="109"/>
        <v>5.57</v>
      </c>
      <c r="H1445" s="32" t="str">
        <f t="shared" si="110"/>
        <v>5.57.78</v>
      </c>
      <c r="I1445" s="32" t="str">
        <f>VLOOKUP(C1445,Hovedkonto!$C$2:$E$11,3,FALSE)</f>
        <v>Sociale opgaver og beskæftigelse</v>
      </c>
      <c r="J1445" s="32" t="str">
        <f>VLOOKUP(G1445,Hovedfunktion!$E$2:$G$93,3,FALSE)</f>
        <v xml:space="preserve">KONTANTE YDELSER </v>
      </c>
      <c r="K1445" s="32" t="str">
        <f>VLOOKUP(H1445,Funktion!$G$2:$J$435,4,FALSE)</f>
        <v>Dagpenge til forsikrede ledige</v>
      </c>
      <c r="L1445" s="32" t="str">
        <f>VLOOKUP(F1445,Dranst!$C$2:$D$10,2,FALSE)</f>
        <v>Drift</v>
      </c>
      <c r="M1445" s="10" t="s">
        <v>1157</v>
      </c>
      <c r="N1445" s="3" t="s">
        <v>1607</v>
      </c>
    </row>
    <row r="1446" spans="1:14" ht="12" x14ac:dyDescent="0.25">
      <c r="A1446" s="35" t="s">
        <v>1803</v>
      </c>
      <c r="B1446" s="35" t="s">
        <v>1804</v>
      </c>
      <c r="C1446" s="10" t="s">
        <v>161</v>
      </c>
      <c r="D1446" s="10" t="s">
        <v>146</v>
      </c>
      <c r="E1446" s="10" t="s">
        <v>525</v>
      </c>
      <c r="F1446" s="10" t="s">
        <v>157</v>
      </c>
      <c r="G1446" s="32" t="str">
        <f t="shared" si="109"/>
        <v>5.57</v>
      </c>
      <c r="H1446" s="32" t="str">
        <f t="shared" si="110"/>
        <v>5.57.78</v>
      </c>
      <c r="I1446" s="32" t="str">
        <f>VLOOKUP(C1446,Hovedkonto!$C$2:$E$11,3,FALSE)</f>
        <v>Sociale opgaver og beskæftigelse</v>
      </c>
      <c r="J1446" s="32" t="str">
        <f>VLOOKUP(G1446,Hovedfunktion!$E$2:$G$93,3,FALSE)</f>
        <v xml:space="preserve">KONTANTE YDELSER </v>
      </c>
      <c r="K1446" s="32" t="str">
        <f>VLOOKUP(H1446,Funktion!$G$2:$J$435,4,FALSE)</f>
        <v>Dagpenge til forsikrede ledige</v>
      </c>
      <c r="L1446" s="32" t="str">
        <f>VLOOKUP(F1446,Dranst!$C$2:$D$10,2,FALSE)</f>
        <v>Drift</v>
      </c>
      <c r="M1446" s="10" t="s">
        <v>1158</v>
      </c>
      <c r="N1446" s="3" t="s">
        <v>1608</v>
      </c>
    </row>
    <row r="1447" spans="1:14" ht="12" x14ac:dyDescent="0.25">
      <c r="A1447" s="35" t="s">
        <v>1803</v>
      </c>
      <c r="B1447" s="35" t="s">
        <v>1804</v>
      </c>
      <c r="C1447" s="10" t="s">
        <v>161</v>
      </c>
      <c r="D1447" s="10" t="s">
        <v>146</v>
      </c>
      <c r="E1447" s="10" t="s">
        <v>525</v>
      </c>
      <c r="F1447" s="10" t="s">
        <v>159</v>
      </c>
      <c r="G1447" s="32" t="str">
        <f t="shared" si="109"/>
        <v>5.57</v>
      </c>
      <c r="H1447" s="32" t="str">
        <f t="shared" si="110"/>
        <v>5.57.78</v>
      </c>
      <c r="I1447" s="32" t="str">
        <f>VLOOKUP(C1447,Hovedkonto!$C$2:$E$11,3,FALSE)</f>
        <v>Sociale opgaver og beskæftigelse</v>
      </c>
      <c r="J1447" s="32" t="str">
        <f>VLOOKUP(G1447,Hovedfunktion!$E$2:$G$93,3,FALSE)</f>
        <v xml:space="preserve">KONTANTE YDELSER </v>
      </c>
      <c r="K1447" s="32" t="str">
        <f>VLOOKUP(H1447,Funktion!$G$2:$J$435,4,FALSE)</f>
        <v>Dagpenge til forsikrede ledige</v>
      </c>
      <c r="L1447" s="32" t="str">
        <f>VLOOKUP(F1447,Dranst!$C$2:$D$10,2,FALSE)</f>
        <v>Anlæg</v>
      </c>
      <c r="M1447" s="10" t="s">
        <v>1136</v>
      </c>
      <c r="N1447" s="3" t="str">
        <f>IF(M1447="001","Anlægstilskud", IF(M1447="010","Køb/salg af jord",  IF(M1447="015","Køb/salg af bygninger", "Uforvent grupperingskode")))</f>
        <v>Anlægstilskud</v>
      </c>
    </row>
    <row r="1448" spans="1:14" ht="12" x14ac:dyDescent="0.25">
      <c r="A1448" s="35" t="s">
        <v>1803</v>
      </c>
      <c r="B1448" s="35" t="s">
        <v>1804</v>
      </c>
      <c r="C1448" s="10" t="s">
        <v>161</v>
      </c>
      <c r="D1448" s="10" t="s">
        <v>146</v>
      </c>
      <c r="E1448" s="10" t="s">
        <v>525</v>
      </c>
      <c r="F1448" s="10" t="s">
        <v>159</v>
      </c>
      <c r="G1448" s="32" t="str">
        <f t="shared" si="109"/>
        <v>5.57</v>
      </c>
      <c r="H1448" s="32" t="str">
        <f t="shared" si="110"/>
        <v>5.57.78</v>
      </c>
      <c r="I1448" s="32" t="str">
        <f>VLOOKUP(C1448,Hovedkonto!$C$2:$E$11,3,FALSE)</f>
        <v>Sociale opgaver og beskæftigelse</v>
      </c>
      <c r="J1448" s="32" t="str">
        <f>VLOOKUP(G1448,Hovedfunktion!$E$2:$G$93,3,FALSE)</f>
        <v xml:space="preserve">KONTANTE YDELSER </v>
      </c>
      <c r="K1448" s="32" t="str">
        <f>VLOOKUP(H1448,Funktion!$G$2:$J$435,4,FALSE)</f>
        <v>Dagpenge til forsikrede ledige</v>
      </c>
      <c r="L1448" s="32" t="str">
        <f>VLOOKUP(F1448,Dranst!$C$2:$D$10,2,FALSE)</f>
        <v>Anlæg</v>
      </c>
      <c r="M1448" s="10" t="s">
        <v>1137</v>
      </c>
      <c r="N1448" s="3" t="str">
        <f>IF(M1448="001","Anlægstilskud", IF(M1448="010","Køb/salg af jord",  IF(M1448="015","Køb/salg af bygninger", "Uforvent grupperingskode")))</f>
        <v>Køb/salg af jord</v>
      </c>
    </row>
    <row r="1449" spans="1:14" ht="12" x14ac:dyDescent="0.25">
      <c r="A1449" s="35" t="s">
        <v>1803</v>
      </c>
      <c r="B1449" s="35" t="s">
        <v>1804</v>
      </c>
      <c r="C1449" s="10" t="s">
        <v>161</v>
      </c>
      <c r="D1449" s="10" t="s">
        <v>146</v>
      </c>
      <c r="E1449" s="10" t="s">
        <v>525</v>
      </c>
      <c r="F1449" s="10" t="s">
        <v>159</v>
      </c>
      <c r="G1449" s="32" t="str">
        <f t="shared" si="109"/>
        <v>5.57</v>
      </c>
      <c r="H1449" s="32" t="str">
        <f t="shared" si="110"/>
        <v>5.57.78</v>
      </c>
      <c r="I1449" s="32" t="str">
        <f>VLOOKUP(C1449,Hovedkonto!$C$2:$E$11,3,FALSE)</f>
        <v>Sociale opgaver og beskæftigelse</v>
      </c>
      <c r="J1449" s="32" t="str">
        <f>VLOOKUP(G1449,Hovedfunktion!$E$2:$G$93,3,FALSE)</f>
        <v xml:space="preserve">KONTANTE YDELSER </v>
      </c>
      <c r="K1449" s="32" t="str">
        <f>VLOOKUP(H1449,Funktion!$G$2:$J$435,4,FALSE)</f>
        <v>Dagpenge til forsikrede ledige</v>
      </c>
      <c r="L1449" s="32" t="str">
        <f>VLOOKUP(F1449,Dranst!$C$2:$D$10,2,FALSE)</f>
        <v>Anlæg</v>
      </c>
      <c r="M1449" s="10" t="s">
        <v>16</v>
      </c>
      <c r="N1449" s="3" t="str">
        <f>IF(M1449="001","Anlægstilskud", IF(M1449="010","Køb/salg af jord",  IF(M1449="015","Køb/salg af bygninger", "Uforvent grupperingskode")))</f>
        <v>Køb/salg af bygninger</v>
      </c>
    </row>
    <row r="1450" spans="1:14" ht="24" x14ac:dyDescent="0.25">
      <c r="A1450" s="35" t="s">
        <v>1803</v>
      </c>
      <c r="B1450" s="35" t="s">
        <v>1804</v>
      </c>
      <c r="C1450" s="10" t="s">
        <v>161</v>
      </c>
      <c r="D1450" s="10" t="s">
        <v>146</v>
      </c>
      <c r="E1450" s="10" t="s">
        <v>550</v>
      </c>
      <c r="F1450" s="10" t="s">
        <v>157</v>
      </c>
      <c r="G1450" s="32" t="str">
        <f t="shared" si="109"/>
        <v>5.57</v>
      </c>
      <c r="H1450" s="32" t="str">
        <f t="shared" si="110"/>
        <v>5.57.79</v>
      </c>
      <c r="I1450" s="32" t="str">
        <f>VLOOKUP(C1450,Hovedkonto!$C$2:$E$11,3,FALSE)</f>
        <v>Sociale opgaver og beskæftigelse</v>
      </c>
      <c r="J1450" s="32" t="str">
        <f>VLOOKUP(G1450,Hovedfunktion!$E$2:$G$93,3,FALSE)</f>
        <v xml:space="preserve">KONTANTE YDELSER </v>
      </c>
      <c r="K1450" s="32" t="str">
        <f>VLOOKUP(H1450,Funktion!$G$2:$J$435,4,FALSE)</f>
        <v>Midlertidig arbejdsmarkedsydelsesordning og kontantydelsesordning</v>
      </c>
      <c r="L1450" s="32" t="str">
        <f>VLOOKUP(F1450,Dranst!$C$2:$D$10,2,FALSE)</f>
        <v>Drift</v>
      </c>
      <c r="M1450" s="10" t="s">
        <v>1136</v>
      </c>
      <c r="N1450" s="3" t="s">
        <v>1761</v>
      </c>
    </row>
    <row r="1451" spans="1:14" ht="24" x14ac:dyDescent="0.25">
      <c r="A1451" s="35" t="s">
        <v>1803</v>
      </c>
      <c r="B1451" s="35" t="s">
        <v>1804</v>
      </c>
      <c r="C1451" s="10" t="s">
        <v>161</v>
      </c>
      <c r="D1451" s="10" t="s">
        <v>146</v>
      </c>
      <c r="E1451" s="10" t="s">
        <v>550</v>
      </c>
      <c r="F1451" s="10" t="s">
        <v>157</v>
      </c>
      <c r="G1451" s="32" t="str">
        <f t="shared" si="109"/>
        <v>5.57</v>
      </c>
      <c r="H1451" s="32" t="str">
        <f t="shared" si="110"/>
        <v>5.57.79</v>
      </c>
      <c r="I1451" s="32" t="str">
        <f>VLOOKUP(C1451,Hovedkonto!$C$2:$E$11,3,FALSE)</f>
        <v>Sociale opgaver og beskæftigelse</v>
      </c>
      <c r="J1451" s="32" t="str">
        <f>VLOOKUP(G1451,Hovedfunktion!$E$2:$G$93,3,FALSE)</f>
        <v xml:space="preserve">KONTANTE YDELSER </v>
      </c>
      <c r="K1451" s="32" t="str">
        <f>VLOOKUP(H1451,Funktion!$G$2:$J$435,4,FALSE)</f>
        <v>Midlertidig arbejdsmarkedsydelsesordning og kontantydelsesordning</v>
      </c>
      <c r="L1451" s="32" t="str">
        <f>VLOOKUP(F1451,Dranst!$C$2:$D$10,2,FALSE)</f>
        <v>Drift</v>
      </c>
      <c r="M1451" s="10" t="s">
        <v>1138</v>
      </c>
      <c r="N1451" s="3" t="s">
        <v>1762</v>
      </c>
    </row>
    <row r="1452" spans="1:14" ht="24" x14ac:dyDescent="0.25">
      <c r="A1452" s="35" t="s">
        <v>1803</v>
      </c>
      <c r="B1452" s="35" t="s">
        <v>1804</v>
      </c>
      <c r="C1452" s="10" t="s">
        <v>161</v>
      </c>
      <c r="D1452" s="10" t="s">
        <v>146</v>
      </c>
      <c r="E1452" s="10" t="s">
        <v>550</v>
      </c>
      <c r="F1452" s="10" t="s">
        <v>157</v>
      </c>
      <c r="G1452" s="32" t="str">
        <f t="shared" si="109"/>
        <v>5.57</v>
      </c>
      <c r="H1452" s="32" t="str">
        <f t="shared" si="110"/>
        <v>5.57.79</v>
      </c>
      <c r="I1452" s="32" t="str">
        <f>VLOOKUP(C1452,Hovedkonto!$C$2:$E$11,3,FALSE)</f>
        <v>Sociale opgaver og beskæftigelse</v>
      </c>
      <c r="J1452" s="32" t="str">
        <f>VLOOKUP(G1452,Hovedfunktion!$E$2:$G$93,3,FALSE)</f>
        <v xml:space="preserve">KONTANTE YDELSER </v>
      </c>
      <c r="K1452" s="32" t="str">
        <f>VLOOKUP(H1452,Funktion!$G$2:$J$435,4,FALSE)</f>
        <v>Midlertidig arbejdsmarkedsydelsesordning og kontantydelsesordning</v>
      </c>
      <c r="L1452" s="32" t="str">
        <f>VLOOKUP(F1452,Dranst!$C$2:$D$10,2,FALSE)</f>
        <v>Drift</v>
      </c>
      <c r="M1452" s="10" t="s">
        <v>1139</v>
      </c>
      <c r="N1452" s="3" t="s">
        <v>1763</v>
      </c>
    </row>
    <row r="1453" spans="1:14" ht="24" x14ac:dyDescent="0.25">
      <c r="A1453" s="35" t="s">
        <v>1803</v>
      </c>
      <c r="B1453" s="35" t="s">
        <v>1804</v>
      </c>
      <c r="C1453" s="10" t="s">
        <v>161</v>
      </c>
      <c r="D1453" s="10" t="s">
        <v>146</v>
      </c>
      <c r="E1453" s="10" t="s">
        <v>550</v>
      </c>
      <c r="F1453" s="10" t="s">
        <v>157</v>
      </c>
      <c r="G1453" s="32" t="str">
        <f t="shared" si="109"/>
        <v>5.57</v>
      </c>
      <c r="H1453" s="32" t="str">
        <f t="shared" si="110"/>
        <v>5.57.79</v>
      </c>
      <c r="I1453" s="32" t="str">
        <f>VLOOKUP(C1453,Hovedkonto!$C$2:$E$11,3,FALSE)</f>
        <v>Sociale opgaver og beskæftigelse</v>
      </c>
      <c r="J1453" s="32" t="str">
        <f>VLOOKUP(G1453,Hovedfunktion!$E$2:$G$93,3,FALSE)</f>
        <v xml:space="preserve">KONTANTE YDELSER </v>
      </c>
      <c r="K1453" s="32" t="str">
        <f>VLOOKUP(H1453,Funktion!$G$2:$J$435,4,FALSE)</f>
        <v>Midlertidig arbejdsmarkedsydelsesordning og kontantydelsesordning</v>
      </c>
      <c r="L1453" s="32" t="str">
        <f>VLOOKUP(F1453,Dranst!$C$2:$D$10,2,FALSE)</f>
        <v>Drift</v>
      </c>
      <c r="M1453" s="10" t="s">
        <v>1142</v>
      </c>
      <c r="N1453" s="3" t="s">
        <v>1764</v>
      </c>
    </row>
    <row r="1454" spans="1:14" ht="24" x14ac:dyDescent="0.25">
      <c r="A1454" s="35" t="s">
        <v>1803</v>
      </c>
      <c r="B1454" s="35" t="s">
        <v>1804</v>
      </c>
      <c r="C1454" s="10" t="s">
        <v>161</v>
      </c>
      <c r="D1454" s="10" t="s">
        <v>146</v>
      </c>
      <c r="E1454" s="10" t="s">
        <v>550</v>
      </c>
      <c r="F1454" s="10" t="s">
        <v>157</v>
      </c>
      <c r="G1454" s="32" t="str">
        <f t="shared" si="109"/>
        <v>5.57</v>
      </c>
      <c r="H1454" s="32" t="str">
        <f t="shared" si="110"/>
        <v>5.57.79</v>
      </c>
      <c r="I1454" s="32" t="str">
        <f>VLOOKUP(C1454,Hovedkonto!$C$2:$E$11,3,FALSE)</f>
        <v>Sociale opgaver og beskæftigelse</v>
      </c>
      <c r="J1454" s="32" t="str">
        <f>VLOOKUP(G1454,Hovedfunktion!$E$2:$G$93,3,FALSE)</f>
        <v xml:space="preserve">KONTANTE YDELSER </v>
      </c>
      <c r="K1454" s="32" t="str">
        <f>VLOOKUP(H1454,Funktion!$G$2:$J$435,4,FALSE)</f>
        <v>Midlertidig arbejdsmarkedsydelsesordning og kontantydelsesordning</v>
      </c>
      <c r="L1454" s="32" t="str">
        <f>VLOOKUP(F1454,Dranst!$C$2:$D$10,2,FALSE)</f>
        <v>Drift</v>
      </c>
      <c r="M1454" s="10" t="s">
        <v>1144</v>
      </c>
      <c r="N1454" s="3" t="s">
        <v>1428</v>
      </c>
    </row>
    <row r="1455" spans="1:14" ht="24" x14ac:dyDescent="0.25">
      <c r="A1455" s="35" t="s">
        <v>1803</v>
      </c>
      <c r="B1455" s="35" t="s">
        <v>1804</v>
      </c>
      <c r="C1455" s="10" t="s">
        <v>161</v>
      </c>
      <c r="D1455" s="10" t="s">
        <v>146</v>
      </c>
      <c r="E1455" s="10" t="s">
        <v>550</v>
      </c>
      <c r="F1455" s="10" t="s">
        <v>157</v>
      </c>
      <c r="G1455" s="32" t="str">
        <f t="shared" si="109"/>
        <v>5.57</v>
      </c>
      <c r="H1455" s="32" t="str">
        <f t="shared" si="110"/>
        <v>5.57.79</v>
      </c>
      <c r="I1455" s="32" t="str">
        <f>VLOOKUP(C1455,Hovedkonto!$C$2:$E$11,3,FALSE)</f>
        <v>Sociale opgaver og beskæftigelse</v>
      </c>
      <c r="J1455" s="32" t="str">
        <f>VLOOKUP(G1455,Hovedfunktion!$E$2:$G$93,3,FALSE)</f>
        <v xml:space="preserve">KONTANTE YDELSER </v>
      </c>
      <c r="K1455" s="32" t="str">
        <f>VLOOKUP(H1455,Funktion!$G$2:$J$435,4,FALSE)</f>
        <v>Midlertidig arbejdsmarkedsydelsesordning og kontantydelsesordning</v>
      </c>
      <c r="L1455" s="32" t="str">
        <f>VLOOKUP(F1455,Dranst!$C$2:$D$10,2,FALSE)</f>
        <v>Drift</v>
      </c>
      <c r="M1455" s="10" t="s">
        <v>1145</v>
      </c>
      <c r="N1455" s="3" t="s">
        <v>1429</v>
      </c>
    </row>
    <row r="1456" spans="1:14" ht="24" x14ac:dyDescent="0.25">
      <c r="A1456" s="35" t="s">
        <v>1803</v>
      </c>
      <c r="B1456" s="35" t="s">
        <v>1804</v>
      </c>
      <c r="C1456" s="10" t="s">
        <v>161</v>
      </c>
      <c r="D1456" s="10" t="s">
        <v>146</v>
      </c>
      <c r="E1456" s="10" t="s">
        <v>550</v>
      </c>
      <c r="F1456" s="10" t="s">
        <v>157</v>
      </c>
      <c r="G1456" s="32" t="str">
        <f t="shared" si="109"/>
        <v>5.57</v>
      </c>
      <c r="H1456" s="32" t="str">
        <f t="shared" si="110"/>
        <v>5.57.79</v>
      </c>
      <c r="I1456" s="32" t="str">
        <f>VLOOKUP(C1456,Hovedkonto!$C$2:$E$11,3,FALSE)</f>
        <v>Sociale opgaver og beskæftigelse</v>
      </c>
      <c r="J1456" s="32" t="str">
        <f>VLOOKUP(G1456,Hovedfunktion!$E$2:$G$93,3,FALSE)</f>
        <v xml:space="preserve">KONTANTE YDELSER </v>
      </c>
      <c r="K1456" s="32" t="str">
        <f>VLOOKUP(H1456,Funktion!$G$2:$J$435,4,FALSE)</f>
        <v>Midlertidig arbejdsmarkedsydelsesordning og kontantydelsesordning</v>
      </c>
      <c r="L1456" s="32" t="str">
        <f>VLOOKUP(F1456,Dranst!$C$2:$D$10,2,FALSE)</f>
        <v>Drift</v>
      </c>
      <c r="M1456" s="10" t="s">
        <v>1146</v>
      </c>
      <c r="N1456" s="3" t="s">
        <v>1765</v>
      </c>
    </row>
    <row r="1457" spans="1:14" ht="24" x14ac:dyDescent="0.25">
      <c r="A1457" s="35" t="s">
        <v>1803</v>
      </c>
      <c r="B1457" s="35" t="s">
        <v>1804</v>
      </c>
      <c r="C1457" s="10" t="s">
        <v>161</v>
      </c>
      <c r="D1457" s="10" t="s">
        <v>146</v>
      </c>
      <c r="E1457" s="10" t="s">
        <v>550</v>
      </c>
      <c r="F1457" s="10" t="s">
        <v>157</v>
      </c>
      <c r="G1457" s="32" t="str">
        <f t="shared" si="109"/>
        <v>5.57</v>
      </c>
      <c r="H1457" s="32" t="str">
        <f t="shared" si="110"/>
        <v>5.57.79</v>
      </c>
      <c r="I1457" s="32" t="str">
        <f>VLOOKUP(C1457,Hovedkonto!$C$2:$E$11,3,FALSE)</f>
        <v>Sociale opgaver og beskæftigelse</v>
      </c>
      <c r="J1457" s="32" t="str">
        <f>VLOOKUP(G1457,Hovedfunktion!$E$2:$G$93,3,FALSE)</f>
        <v xml:space="preserve">KONTANTE YDELSER </v>
      </c>
      <c r="K1457" s="32" t="str">
        <f>VLOOKUP(H1457,Funktion!$G$2:$J$435,4,FALSE)</f>
        <v>Midlertidig arbejdsmarkedsydelsesordning og kontantydelsesordning</v>
      </c>
      <c r="L1457" s="32" t="str">
        <f>VLOOKUP(F1457,Dranst!$C$2:$D$10,2,FALSE)</f>
        <v>Drift</v>
      </c>
      <c r="M1457" s="10" t="s">
        <v>1147</v>
      </c>
      <c r="N1457" s="3" t="s">
        <v>1609</v>
      </c>
    </row>
    <row r="1458" spans="1:14" ht="24" x14ac:dyDescent="0.25">
      <c r="A1458" s="35" t="s">
        <v>1803</v>
      </c>
      <c r="B1458" s="35" t="s">
        <v>1804</v>
      </c>
      <c r="C1458" s="10" t="s">
        <v>161</v>
      </c>
      <c r="D1458" s="10" t="s">
        <v>146</v>
      </c>
      <c r="E1458" s="10" t="s">
        <v>550</v>
      </c>
      <c r="F1458" s="10" t="s">
        <v>157</v>
      </c>
      <c r="G1458" s="32" t="str">
        <f t="shared" si="109"/>
        <v>5.57</v>
      </c>
      <c r="H1458" s="32" t="str">
        <f t="shared" si="110"/>
        <v>5.57.79</v>
      </c>
      <c r="I1458" s="32" t="str">
        <f>VLOOKUP(C1458,Hovedkonto!$C$2:$E$11,3,FALSE)</f>
        <v>Sociale opgaver og beskæftigelse</v>
      </c>
      <c r="J1458" s="32" t="str">
        <f>VLOOKUP(G1458,Hovedfunktion!$E$2:$G$93,3,FALSE)</f>
        <v xml:space="preserve">KONTANTE YDELSER </v>
      </c>
      <c r="K1458" s="32" t="str">
        <f>VLOOKUP(H1458,Funktion!$G$2:$J$435,4,FALSE)</f>
        <v>Midlertidig arbejdsmarkedsydelsesordning og kontantydelsesordning</v>
      </c>
      <c r="L1458" s="32" t="str">
        <f>VLOOKUP(F1458,Dranst!$C$2:$D$10,2,FALSE)</f>
        <v>Drift</v>
      </c>
      <c r="M1458" s="10" t="s">
        <v>1148</v>
      </c>
      <c r="N1458" s="3" t="s">
        <v>1610</v>
      </c>
    </row>
    <row r="1459" spans="1:14" ht="24" x14ac:dyDescent="0.25">
      <c r="A1459" s="35" t="s">
        <v>1803</v>
      </c>
      <c r="B1459" s="35" t="s">
        <v>1804</v>
      </c>
      <c r="C1459" s="10" t="s">
        <v>161</v>
      </c>
      <c r="D1459" s="10" t="s">
        <v>146</v>
      </c>
      <c r="E1459" s="10" t="s">
        <v>550</v>
      </c>
      <c r="F1459" s="10" t="s">
        <v>157</v>
      </c>
      <c r="G1459" s="32" t="str">
        <f t="shared" si="109"/>
        <v>5.57</v>
      </c>
      <c r="H1459" s="32" t="str">
        <f t="shared" si="110"/>
        <v>5.57.79</v>
      </c>
      <c r="I1459" s="32" t="str">
        <f>VLOOKUP(C1459,Hovedkonto!$C$2:$E$11,3,FALSE)</f>
        <v>Sociale opgaver og beskæftigelse</v>
      </c>
      <c r="J1459" s="32" t="str">
        <f>VLOOKUP(G1459,Hovedfunktion!$E$2:$G$93,3,FALSE)</f>
        <v xml:space="preserve">KONTANTE YDELSER </v>
      </c>
      <c r="K1459" s="32" t="str">
        <f>VLOOKUP(H1459,Funktion!$G$2:$J$435,4,FALSE)</f>
        <v>Midlertidig arbejdsmarkedsydelsesordning og kontantydelsesordning</v>
      </c>
      <c r="L1459" s="32" t="str">
        <f>VLOOKUP(F1459,Dranst!$C$2:$D$10,2,FALSE)</f>
        <v>Drift</v>
      </c>
      <c r="M1459" s="10" t="s">
        <v>1137</v>
      </c>
      <c r="N1459" s="3" t="s">
        <v>1611</v>
      </c>
    </row>
    <row r="1460" spans="1:14" ht="24" x14ac:dyDescent="0.25">
      <c r="A1460" s="35" t="s">
        <v>1803</v>
      </c>
      <c r="B1460" s="35" t="s">
        <v>1804</v>
      </c>
      <c r="C1460" s="10" t="s">
        <v>161</v>
      </c>
      <c r="D1460" s="10" t="s">
        <v>146</v>
      </c>
      <c r="E1460" s="10" t="s">
        <v>550</v>
      </c>
      <c r="F1460" s="10" t="s">
        <v>157</v>
      </c>
      <c r="G1460" s="32" t="str">
        <f t="shared" ref="G1460:G1523" si="111">CONCATENATE(C1460,".",D1460)</f>
        <v>5.57</v>
      </c>
      <c r="H1460" s="32" t="str">
        <f t="shared" ref="H1460:H1523" si="112">CONCATENATE(C1460,".",D1460,".",E1460)</f>
        <v>5.57.79</v>
      </c>
      <c r="I1460" s="32" t="str">
        <f>VLOOKUP(C1460,Hovedkonto!$C$2:$E$11,3,FALSE)</f>
        <v>Sociale opgaver og beskæftigelse</v>
      </c>
      <c r="J1460" s="32" t="str">
        <f>VLOOKUP(G1460,Hovedfunktion!$E$2:$G$93,3,FALSE)</f>
        <v xml:space="preserve">KONTANTE YDELSER </v>
      </c>
      <c r="K1460" s="32" t="str">
        <f>VLOOKUP(H1460,Funktion!$G$2:$J$435,4,FALSE)</f>
        <v>Midlertidig arbejdsmarkedsydelsesordning og kontantydelsesordning</v>
      </c>
      <c r="L1460" s="32" t="str">
        <f>VLOOKUP(F1460,Dranst!$C$2:$D$10,2,FALSE)</f>
        <v>Drift</v>
      </c>
      <c r="M1460" s="10" t="s">
        <v>1149</v>
      </c>
      <c r="N1460" s="3" t="s">
        <v>1612</v>
      </c>
    </row>
    <row r="1461" spans="1:14" ht="24" x14ac:dyDescent="0.25">
      <c r="A1461" s="35" t="s">
        <v>1803</v>
      </c>
      <c r="B1461" s="35" t="s">
        <v>1804</v>
      </c>
      <c r="C1461" s="10" t="s">
        <v>161</v>
      </c>
      <c r="D1461" s="10" t="s">
        <v>146</v>
      </c>
      <c r="E1461" s="10" t="s">
        <v>550</v>
      </c>
      <c r="F1461" s="10" t="s">
        <v>157</v>
      </c>
      <c r="G1461" s="32" t="str">
        <f t="shared" si="111"/>
        <v>5.57</v>
      </c>
      <c r="H1461" s="32" t="str">
        <f t="shared" si="112"/>
        <v>5.57.79</v>
      </c>
      <c r="I1461" s="32" t="str">
        <f>VLOOKUP(C1461,Hovedkonto!$C$2:$E$11,3,FALSE)</f>
        <v>Sociale opgaver og beskæftigelse</v>
      </c>
      <c r="J1461" s="32" t="str">
        <f>VLOOKUP(G1461,Hovedfunktion!$E$2:$G$93,3,FALSE)</f>
        <v xml:space="preserve">KONTANTE YDELSER </v>
      </c>
      <c r="K1461" s="32" t="str">
        <f>VLOOKUP(H1461,Funktion!$G$2:$J$435,4,FALSE)</f>
        <v>Midlertidig arbejdsmarkedsydelsesordning og kontantydelsesordning</v>
      </c>
      <c r="L1461" s="32" t="str">
        <f>VLOOKUP(F1461,Dranst!$C$2:$D$10,2,FALSE)</f>
        <v>Drift</v>
      </c>
      <c r="M1461" s="10" t="s">
        <v>1150</v>
      </c>
      <c r="N1461" s="3" t="s">
        <v>1613</v>
      </c>
    </row>
    <row r="1462" spans="1:14" ht="24" x14ac:dyDescent="0.25">
      <c r="A1462" s="35" t="s">
        <v>1803</v>
      </c>
      <c r="B1462" s="35" t="s">
        <v>1804</v>
      </c>
      <c r="C1462" s="10" t="s">
        <v>161</v>
      </c>
      <c r="D1462" s="10" t="s">
        <v>146</v>
      </c>
      <c r="E1462" s="10" t="s">
        <v>550</v>
      </c>
      <c r="F1462" s="10" t="s">
        <v>157</v>
      </c>
      <c r="G1462" s="32" t="str">
        <f t="shared" si="111"/>
        <v>5.57</v>
      </c>
      <c r="H1462" s="32" t="str">
        <f t="shared" si="112"/>
        <v>5.57.79</v>
      </c>
      <c r="I1462" s="32" t="str">
        <f>VLOOKUP(C1462,Hovedkonto!$C$2:$E$11,3,FALSE)</f>
        <v>Sociale opgaver og beskæftigelse</v>
      </c>
      <c r="J1462" s="32" t="str">
        <f>VLOOKUP(G1462,Hovedfunktion!$E$2:$G$93,3,FALSE)</f>
        <v xml:space="preserve">KONTANTE YDELSER </v>
      </c>
      <c r="K1462" s="32" t="str">
        <f>VLOOKUP(H1462,Funktion!$G$2:$J$435,4,FALSE)</f>
        <v>Midlertidig arbejdsmarkedsydelsesordning og kontantydelsesordning</v>
      </c>
      <c r="L1462" s="32" t="str">
        <f>VLOOKUP(F1462,Dranst!$C$2:$D$10,2,FALSE)</f>
        <v>Drift</v>
      </c>
      <c r="M1462" s="10" t="s">
        <v>1151</v>
      </c>
      <c r="N1462" s="3" t="s">
        <v>1614</v>
      </c>
    </row>
    <row r="1463" spans="1:14" ht="24" x14ac:dyDescent="0.25">
      <c r="A1463" s="35" t="s">
        <v>1803</v>
      </c>
      <c r="B1463" s="35" t="s">
        <v>1804</v>
      </c>
      <c r="C1463" s="10" t="s">
        <v>161</v>
      </c>
      <c r="D1463" s="10" t="s">
        <v>146</v>
      </c>
      <c r="E1463" s="10" t="s">
        <v>550</v>
      </c>
      <c r="F1463" s="10" t="s">
        <v>157</v>
      </c>
      <c r="G1463" s="32" t="str">
        <f t="shared" si="111"/>
        <v>5.57</v>
      </c>
      <c r="H1463" s="32" t="str">
        <f t="shared" si="112"/>
        <v>5.57.79</v>
      </c>
      <c r="I1463" s="32" t="str">
        <f>VLOOKUP(C1463,Hovedkonto!$C$2:$E$11,3,FALSE)</f>
        <v>Sociale opgaver og beskæftigelse</v>
      </c>
      <c r="J1463" s="32" t="str">
        <f>VLOOKUP(G1463,Hovedfunktion!$E$2:$G$93,3,FALSE)</f>
        <v xml:space="preserve">KONTANTE YDELSER </v>
      </c>
      <c r="K1463" s="32" t="str">
        <f>VLOOKUP(H1463,Funktion!$G$2:$J$435,4,FALSE)</f>
        <v>Midlertidig arbejdsmarkedsydelsesordning og kontantydelsesordning</v>
      </c>
      <c r="L1463" s="32" t="str">
        <f>VLOOKUP(F1463,Dranst!$C$2:$D$10,2,FALSE)</f>
        <v>Drift</v>
      </c>
      <c r="M1463" s="10" t="s">
        <v>1152</v>
      </c>
      <c r="N1463" s="3" t="s">
        <v>1615</v>
      </c>
    </row>
    <row r="1464" spans="1:14" ht="24" x14ac:dyDescent="0.25">
      <c r="A1464" s="35" t="s">
        <v>1803</v>
      </c>
      <c r="B1464" s="35" t="s">
        <v>1804</v>
      </c>
      <c r="C1464" s="10" t="s">
        <v>161</v>
      </c>
      <c r="D1464" s="10" t="s">
        <v>146</v>
      </c>
      <c r="E1464" s="10" t="s">
        <v>550</v>
      </c>
      <c r="F1464" s="10" t="s">
        <v>157</v>
      </c>
      <c r="G1464" s="32" t="str">
        <f t="shared" si="111"/>
        <v>5.57</v>
      </c>
      <c r="H1464" s="32" t="str">
        <f t="shared" si="112"/>
        <v>5.57.79</v>
      </c>
      <c r="I1464" s="32" t="str">
        <f>VLOOKUP(C1464,Hovedkonto!$C$2:$E$11,3,FALSE)</f>
        <v>Sociale opgaver og beskæftigelse</v>
      </c>
      <c r="J1464" s="32" t="str">
        <f>VLOOKUP(G1464,Hovedfunktion!$E$2:$G$93,3,FALSE)</f>
        <v xml:space="preserve">KONTANTE YDELSER </v>
      </c>
      <c r="K1464" s="32" t="str">
        <f>VLOOKUP(H1464,Funktion!$G$2:$J$435,4,FALSE)</f>
        <v>Midlertidig arbejdsmarkedsydelsesordning og kontantydelsesordning</v>
      </c>
      <c r="L1464" s="32" t="str">
        <f>VLOOKUP(F1464,Dranst!$C$2:$D$10,2,FALSE)</f>
        <v>Drift</v>
      </c>
      <c r="M1464" s="10" t="s">
        <v>16</v>
      </c>
      <c r="N1464" s="3" t="s">
        <v>1821</v>
      </c>
    </row>
    <row r="1465" spans="1:14" ht="24" x14ac:dyDescent="0.25">
      <c r="A1465" s="35" t="s">
        <v>1803</v>
      </c>
      <c r="B1465" s="35" t="s">
        <v>1804</v>
      </c>
      <c r="C1465" s="10" t="s">
        <v>161</v>
      </c>
      <c r="D1465" s="10" t="s">
        <v>146</v>
      </c>
      <c r="E1465" s="10" t="s">
        <v>550</v>
      </c>
      <c r="F1465" s="10" t="s">
        <v>157</v>
      </c>
      <c r="G1465" s="32" t="str">
        <f t="shared" si="111"/>
        <v>5.57</v>
      </c>
      <c r="H1465" s="32" t="str">
        <f t="shared" si="112"/>
        <v>5.57.79</v>
      </c>
      <c r="I1465" s="32" t="str">
        <f>VLOOKUP(C1465,Hovedkonto!$C$2:$E$11,3,FALSE)</f>
        <v>Sociale opgaver og beskæftigelse</v>
      </c>
      <c r="J1465" s="32" t="str">
        <f>VLOOKUP(G1465,Hovedfunktion!$E$2:$G$93,3,FALSE)</f>
        <v xml:space="preserve">KONTANTE YDELSER </v>
      </c>
      <c r="K1465" s="32" t="str">
        <f>VLOOKUP(H1465,Funktion!$G$2:$J$435,4,FALSE)</f>
        <v>Midlertidig arbejdsmarkedsydelsesordning og kontantydelsesordning</v>
      </c>
      <c r="L1465" s="32" t="str">
        <f>VLOOKUP(F1465,Dranst!$C$2:$D$10,2,FALSE)</f>
        <v>Drift</v>
      </c>
      <c r="M1465" s="10" t="s">
        <v>1154</v>
      </c>
      <c r="N1465" s="3" t="s">
        <v>1403</v>
      </c>
    </row>
    <row r="1466" spans="1:14" ht="24" x14ac:dyDescent="0.25">
      <c r="A1466" s="35" t="s">
        <v>1803</v>
      </c>
      <c r="B1466" s="35" t="s">
        <v>1804</v>
      </c>
      <c r="C1466" s="10" t="s">
        <v>161</v>
      </c>
      <c r="D1466" s="10" t="s">
        <v>146</v>
      </c>
      <c r="E1466" s="10" t="s">
        <v>550</v>
      </c>
      <c r="F1466" s="10" t="s">
        <v>157</v>
      </c>
      <c r="G1466" s="32" t="str">
        <f t="shared" si="111"/>
        <v>5.57</v>
      </c>
      <c r="H1466" s="32" t="str">
        <f t="shared" si="112"/>
        <v>5.57.79</v>
      </c>
      <c r="I1466" s="32" t="str">
        <f>VLOOKUP(C1466,Hovedkonto!$C$2:$E$11,3,FALSE)</f>
        <v>Sociale opgaver og beskæftigelse</v>
      </c>
      <c r="J1466" s="32" t="str">
        <f>VLOOKUP(G1466,Hovedfunktion!$E$2:$G$93,3,FALSE)</f>
        <v xml:space="preserve">KONTANTE YDELSER </v>
      </c>
      <c r="K1466" s="32" t="str">
        <f>VLOOKUP(H1466,Funktion!$G$2:$J$435,4,FALSE)</f>
        <v>Midlertidig arbejdsmarkedsydelsesordning og kontantydelsesordning</v>
      </c>
      <c r="L1466" s="32" t="str">
        <f>VLOOKUP(F1466,Dranst!$C$2:$D$10,2,FALSE)</f>
        <v>Drift</v>
      </c>
      <c r="M1466" s="10" t="s">
        <v>1140</v>
      </c>
      <c r="N1466" s="3" t="s">
        <v>1404</v>
      </c>
    </row>
    <row r="1467" spans="1:14" ht="24" x14ac:dyDescent="0.25">
      <c r="A1467" s="35" t="s">
        <v>1803</v>
      </c>
      <c r="B1467" s="35" t="s">
        <v>1804</v>
      </c>
      <c r="C1467" s="10" t="s">
        <v>161</v>
      </c>
      <c r="D1467" s="10" t="s">
        <v>146</v>
      </c>
      <c r="E1467" s="10" t="s">
        <v>550</v>
      </c>
      <c r="F1467" s="10" t="s">
        <v>157</v>
      </c>
      <c r="G1467" s="32" t="str">
        <f t="shared" si="111"/>
        <v>5.57</v>
      </c>
      <c r="H1467" s="32" t="str">
        <f t="shared" si="112"/>
        <v>5.57.79</v>
      </c>
      <c r="I1467" s="32" t="str">
        <f>VLOOKUP(C1467,Hovedkonto!$C$2:$E$11,3,FALSE)</f>
        <v>Sociale opgaver og beskæftigelse</v>
      </c>
      <c r="J1467" s="32" t="str">
        <f>VLOOKUP(G1467,Hovedfunktion!$E$2:$G$93,3,FALSE)</f>
        <v xml:space="preserve">KONTANTE YDELSER </v>
      </c>
      <c r="K1467" s="32" t="str">
        <f>VLOOKUP(H1467,Funktion!$G$2:$J$435,4,FALSE)</f>
        <v>Midlertidig arbejdsmarkedsydelsesordning og kontantydelsesordning</v>
      </c>
      <c r="L1467" s="32" t="str">
        <f>VLOOKUP(F1467,Dranst!$C$2:$D$10,2,FALSE)</f>
        <v>Drift</v>
      </c>
      <c r="M1467" s="10" t="s">
        <v>1141</v>
      </c>
      <c r="N1467" s="3" t="s">
        <v>1616</v>
      </c>
    </row>
    <row r="1468" spans="1:14" ht="24" x14ac:dyDescent="0.25">
      <c r="A1468" s="35" t="s">
        <v>1803</v>
      </c>
      <c r="B1468" s="35" t="s">
        <v>1804</v>
      </c>
      <c r="C1468" s="10" t="s">
        <v>161</v>
      </c>
      <c r="D1468" s="10" t="s">
        <v>146</v>
      </c>
      <c r="E1468" s="10" t="s">
        <v>550</v>
      </c>
      <c r="F1468" s="10" t="s">
        <v>157</v>
      </c>
      <c r="G1468" s="32" t="str">
        <f t="shared" si="111"/>
        <v>5.57</v>
      </c>
      <c r="H1468" s="32" t="str">
        <f t="shared" si="112"/>
        <v>5.57.79</v>
      </c>
      <c r="I1468" s="32" t="str">
        <f>VLOOKUP(C1468,Hovedkonto!$C$2:$E$11,3,FALSE)</f>
        <v>Sociale opgaver og beskæftigelse</v>
      </c>
      <c r="J1468" s="32" t="str">
        <f>VLOOKUP(G1468,Hovedfunktion!$E$2:$G$93,3,FALSE)</f>
        <v xml:space="preserve">KONTANTE YDELSER </v>
      </c>
      <c r="K1468" s="32" t="str">
        <f>VLOOKUP(H1468,Funktion!$G$2:$J$435,4,FALSE)</f>
        <v>Midlertidig arbejdsmarkedsydelsesordning og kontantydelsesordning</v>
      </c>
      <c r="L1468" s="32" t="str">
        <f>VLOOKUP(F1468,Dranst!$C$2:$D$10,2,FALSE)</f>
        <v>Drift</v>
      </c>
      <c r="M1468" s="10" t="s">
        <v>1159</v>
      </c>
      <c r="N1468" s="3" t="s">
        <v>1617</v>
      </c>
    </row>
    <row r="1469" spans="1:14" ht="24" x14ac:dyDescent="0.25">
      <c r="A1469" s="35" t="s">
        <v>1803</v>
      </c>
      <c r="B1469" s="35" t="s">
        <v>1804</v>
      </c>
      <c r="C1469" s="10" t="s">
        <v>161</v>
      </c>
      <c r="D1469" s="10" t="s">
        <v>146</v>
      </c>
      <c r="E1469" s="10" t="s">
        <v>550</v>
      </c>
      <c r="F1469" s="10" t="s">
        <v>158</v>
      </c>
      <c r="G1469" s="32" t="str">
        <f t="shared" si="111"/>
        <v>5.57</v>
      </c>
      <c r="H1469" s="32" t="str">
        <f t="shared" si="112"/>
        <v>5.57.79</v>
      </c>
      <c r="I1469" s="32" t="str">
        <f>VLOOKUP(C1469,Hovedkonto!$C$2:$E$11,3,FALSE)</f>
        <v>Sociale opgaver og beskæftigelse</v>
      </c>
      <c r="J1469" s="32" t="str">
        <f>VLOOKUP(G1469,Hovedfunktion!$E$2:$G$93,3,FALSE)</f>
        <v xml:space="preserve">KONTANTE YDELSER </v>
      </c>
      <c r="K1469" s="32" t="str">
        <f>VLOOKUP(H1469,Funktion!$G$2:$J$435,4,FALSE)</f>
        <v>Midlertidig arbejdsmarkedsydelsesordning og kontantydelsesordning</v>
      </c>
      <c r="L1469" s="32" t="str">
        <f>VLOOKUP(F1469,Dranst!$C$2:$D$10,2,FALSE)</f>
        <v>Statsrefusion</v>
      </c>
      <c r="M1469" s="10" t="s">
        <v>1136</v>
      </c>
      <c r="N1469" s="3" t="s">
        <v>1766</v>
      </c>
    </row>
    <row r="1470" spans="1:14" ht="24" x14ac:dyDescent="0.25">
      <c r="A1470" s="35" t="s">
        <v>1803</v>
      </c>
      <c r="B1470" s="35" t="s">
        <v>1804</v>
      </c>
      <c r="C1470" s="10" t="s">
        <v>161</v>
      </c>
      <c r="D1470" s="10" t="s">
        <v>146</v>
      </c>
      <c r="E1470" s="10" t="s">
        <v>550</v>
      </c>
      <c r="F1470" s="10" t="s">
        <v>158</v>
      </c>
      <c r="G1470" s="32" t="str">
        <f t="shared" si="111"/>
        <v>5.57</v>
      </c>
      <c r="H1470" s="32" t="str">
        <f t="shared" si="112"/>
        <v>5.57.79</v>
      </c>
      <c r="I1470" s="32" t="str">
        <f>VLOOKUP(C1470,Hovedkonto!$C$2:$E$11,3,FALSE)</f>
        <v>Sociale opgaver og beskæftigelse</v>
      </c>
      <c r="J1470" s="32" t="str">
        <f>VLOOKUP(G1470,Hovedfunktion!$E$2:$G$93,3,FALSE)</f>
        <v xml:space="preserve">KONTANTE YDELSER </v>
      </c>
      <c r="K1470" s="32" t="str">
        <f>VLOOKUP(H1470,Funktion!$G$2:$J$435,4,FALSE)</f>
        <v>Midlertidig arbejdsmarkedsydelsesordning og kontantydelsesordning</v>
      </c>
      <c r="L1470" s="32" t="str">
        <f>VLOOKUP(F1470,Dranst!$C$2:$D$10,2,FALSE)</f>
        <v>Statsrefusion</v>
      </c>
      <c r="M1470" s="10" t="s">
        <v>1138</v>
      </c>
      <c r="N1470" s="3" t="s">
        <v>1767</v>
      </c>
    </row>
    <row r="1471" spans="1:14" ht="24" x14ac:dyDescent="0.25">
      <c r="A1471" s="35" t="s">
        <v>1803</v>
      </c>
      <c r="B1471" s="35" t="s">
        <v>1804</v>
      </c>
      <c r="C1471" s="10" t="s">
        <v>161</v>
      </c>
      <c r="D1471" s="10" t="s">
        <v>146</v>
      </c>
      <c r="E1471" s="10" t="s">
        <v>550</v>
      </c>
      <c r="F1471" s="10" t="s">
        <v>158</v>
      </c>
      <c r="G1471" s="32" t="str">
        <f t="shared" si="111"/>
        <v>5.57</v>
      </c>
      <c r="H1471" s="32" t="str">
        <f t="shared" si="112"/>
        <v>5.57.79</v>
      </c>
      <c r="I1471" s="32" t="str">
        <f>VLOOKUP(C1471,Hovedkonto!$C$2:$E$11,3,FALSE)</f>
        <v>Sociale opgaver og beskæftigelse</v>
      </c>
      <c r="J1471" s="32" t="str">
        <f>VLOOKUP(G1471,Hovedfunktion!$E$2:$G$93,3,FALSE)</f>
        <v xml:space="preserve">KONTANTE YDELSER </v>
      </c>
      <c r="K1471" s="32" t="str">
        <f>VLOOKUP(H1471,Funktion!$G$2:$J$435,4,FALSE)</f>
        <v>Midlertidig arbejdsmarkedsydelsesordning og kontantydelsesordning</v>
      </c>
      <c r="L1471" s="32" t="str">
        <f>VLOOKUP(F1471,Dranst!$C$2:$D$10,2,FALSE)</f>
        <v>Statsrefusion</v>
      </c>
      <c r="M1471" s="10" t="s">
        <v>1139</v>
      </c>
      <c r="N1471" s="3" t="s">
        <v>1768</v>
      </c>
    </row>
    <row r="1472" spans="1:14" ht="24" x14ac:dyDescent="0.25">
      <c r="A1472" s="35" t="s">
        <v>1803</v>
      </c>
      <c r="B1472" s="35" t="s">
        <v>1804</v>
      </c>
      <c r="C1472" s="10" t="s">
        <v>161</v>
      </c>
      <c r="D1472" s="10" t="s">
        <v>146</v>
      </c>
      <c r="E1472" s="10" t="s">
        <v>550</v>
      </c>
      <c r="F1472" s="10" t="s">
        <v>158</v>
      </c>
      <c r="G1472" s="32" t="str">
        <f t="shared" si="111"/>
        <v>5.57</v>
      </c>
      <c r="H1472" s="32" t="str">
        <f t="shared" si="112"/>
        <v>5.57.79</v>
      </c>
      <c r="I1472" s="32" t="str">
        <f>VLOOKUP(C1472,Hovedkonto!$C$2:$E$11,3,FALSE)</f>
        <v>Sociale opgaver og beskæftigelse</v>
      </c>
      <c r="J1472" s="32" t="str">
        <f>VLOOKUP(G1472,Hovedfunktion!$E$2:$G$93,3,FALSE)</f>
        <v xml:space="preserve">KONTANTE YDELSER </v>
      </c>
      <c r="K1472" s="32" t="str">
        <f>VLOOKUP(H1472,Funktion!$G$2:$J$435,4,FALSE)</f>
        <v>Midlertidig arbejdsmarkedsydelsesordning og kontantydelsesordning</v>
      </c>
      <c r="L1472" s="32" t="str">
        <f>VLOOKUP(F1472,Dranst!$C$2:$D$10,2,FALSE)</f>
        <v>Statsrefusion</v>
      </c>
      <c r="M1472" s="10" t="s">
        <v>1142</v>
      </c>
      <c r="N1472" s="3" t="s">
        <v>686</v>
      </c>
    </row>
    <row r="1473" spans="1:14" ht="24" x14ac:dyDescent="0.25">
      <c r="A1473" s="35" t="s">
        <v>1803</v>
      </c>
      <c r="B1473" s="35" t="s">
        <v>1804</v>
      </c>
      <c r="C1473" s="10" t="s">
        <v>161</v>
      </c>
      <c r="D1473" s="10" t="s">
        <v>146</v>
      </c>
      <c r="E1473" s="10" t="s">
        <v>550</v>
      </c>
      <c r="F1473" s="10" t="s">
        <v>158</v>
      </c>
      <c r="G1473" s="32" t="str">
        <f t="shared" si="111"/>
        <v>5.57</v>
      </c>
      <c r="H1473" s="32" t="str">
        <f t="shared" si="112"/>
        <v>5.57.79</v>
      </c>
      <c r="I1473" s="32" t="str">
        <f>VLOOKUP(C1473,Hovedkonto!$C$2:$E$11,3,FALSE)</f>
        <v>Sociale opgaver og beskæftigelse</v>
      </c>
      <c r="J1473" s="32" t="str">
        <f>VLOOKUP(G1473,Hovedfunktion!$E$2:$G$93,3,FALSE)</f>
        <v xml:space="preserve">KONTANTE YDELSER </v>
      </c>
      <c r="K1473" s="32" t="str">
        <f>VLOOKUP(H1473,Funktion!$G$2:$J$435,4,FALSE)</f>
        <v>Midlertidig arbejdsmarkedsydelsesordning og kontantydelsesordning</v>
      </c>
      <c r="L1473" s="32" t="str">
        <f>VLOOKUP(F1473,Dranst!$C$2:$D$10,2,FALSE)</f>
        <v>Statsrefusion</v>
      </c>
      <c r="M1473" s="10" t="s">
        <v>1144</v>
      </c>
      <c r="N1473" s="3" t="s">
        <v>1430</v>
      </c>
    </row>
    <row r="1474" spans="1:14" ht="24" x14ac:dyDescent="0.25">
      <c r="A1474" s="35" t="s">
        <v>1803</v>
      </c>
      <c r="B1474" s="35" t="s">
        <v>1804</v>
      </c>
      <c r="C1474" s="10" t="s">
        <v>161</v>
      </c>
      <c r="D1474" s="10" t="s">
        <v>146</v>
      </c>
      <c r="E1474" s="10" t="s">
        <v>550</v>
      </c>
      <c r="F1474" s="10" t="s">
        <v>158</v>
      </c>
      <c r="G1474" s="32" t="str">
        <f t="shared" si="111"/>
        <v>5.57</v>
      </c>
      <c r="H1474" s="32" t="str">
        <f t="shared" si="112"/>
        <v>5.57.79</v>
      </c>
      <c r="I1474" s="32" t="str">
        <f>VLOOKUP(C1474,Hovedkonto!$C$2:$E$11,3,FALSE)</f>
        <v>Sociale opgaver og beskæftigelse</v>
      </c>
      <c r="J1474" s="32" t="str">
        <f>VLOOKUP(G1474,Hovedfunktion!$E$2:$G$93,3,FALSE)</f>
        <v xml:space="preserve">KONTANTE YDELSER </v>
      </c>
      <c r="K1474" s="32" t="str">
        <f>VLOOKUP(H1474,Funktion!$G$2:$J$435,4,FALSE)</f>
        <v>Midlertidig arbejdsmarkedsydelsesordning og kontantydelsesordning</v>
      </c>
      <c r="L1474" s="32" t="str">
        <f>VLOOKUP(F1474,Dranst!$C$2:$D$10,2,FALSE)</f>
        <v>Statsrefusion</v>
      </c>
      <c r="M1474" s="10" t="s">
        <v>1145</v>
      </c>
      <c r="N1474" s="3" t="s">
        <v>1431</v>
      </c>
    </row>
    <row r="1475" spans="1:14" ht="24" x14ac:dyDescent="0.25">
      <c r="A1475" s="35" t="s">
        <v>1803</v>
      </c>
      <c r="B1475" s="35" t="s">
        <v>1804</v>
      </c>
      <c r="C1475" s="10" t="s">
        <v>161</v>
      </c>
      <c r="D1475" s="10" t="s">
        <v>146</v>
      </c>
      <c r="E1475" s="10" t="s">
        <v>550</v>
      </c>
      <c r="F1475" s="10" t="s">
        <v>158</v>
      </c>
      <c r="G1475" s="32" t="str">
        <f t="shared" si="111"/>
        <v>5.57</v>
      </c>
      <c r="H1475" s="32" t="str">
        <f t="shared" si="112"/>
        <v>5.57.79</v>
      </c>
      <c r="I1475" s="32" t="str">
        <f>VLOOKUP(C1475,Hovedkonto!$C$2:$E$11,3,FALSE)</f>
        <v>Sociale opgaver og beskæftigelse</v>
      </c>
      <c r="J1475" s="32" t="str">
        <f>VLOOKUP(G1475,Hovedfunktion!$E$2:$G$93,3,FALSE)</f>
        <v xml:space="preserve">KONTANTE YDELSER </v>
      </c>
      <c r="K1475" s="32" t="str">
        <f>VLOOKUP(H1475,Funktion!$G$2:$J$435,4,FALSE)</f>
        <v>Midlertidig arbejdsmarkedsydelsesordning og kontantydelsesordning</v>
      </c>
      <c r="L1475" s="32" t="str">
        <f>VLOOKUP(F1475,Dranst!$C$2:$D$10,2,FALSE)</f>
        <v>Statsrefusion</v>
      </c>
      <c r="M1475" s="10" t="s">
        <v>1146</v>
      </c>
      <c r="N1475" s="3" t="s">
        <v>1618</v>
      </c>
    </row>
    <row r="1476" spans="1:14" ht="24" x14ac:dyDescent="0.25">
      <c r="A1476" s="35" t="s">
        <v>1803</v>
      </c>
      <c r="B1476" s="35" t="s">
        <v>1804</v>
      </c>
      <c r="C1476" s="10" t="s">
        <v>161</v>
      </c>
      <c r="D1476" s="10" t="s">
        <v>146</v>
      </c>
      <c r="E1476" s="10" t="s">
        <v>550</v>
      </c>
      <c r="F1476" s="10" t="s">
        <v>158</v>
      </c>
      <c r="G1476" s="32" t="str">
        <f t="shared" si="111"/>
        <v>5.57</v>
      </c>
      <c r="H1476" s="32" t="str">
        <f t="shared" si="112"/>
        <v>5.57.79</v>
      </c>
      <c r="I1476" s="32" t="str">
        <f>VLOOKUP(C1476,Hovedkonto!$C$2:$E$11,3,FALSE)</f>
        <v>Sociale opgaver og beskæftigelse</v>
      </c>
      <c r="J1476" s="32" t="str">
        <f>VLOOKUP(G1476,Hovedfunktion!$E$2:$G$93,3,FALSE)</f>
        <v xml:space="preserve">KONTANTE YDELSER </v>
      </c>
      <c r="K1476" s="32" t="str">
        <f>VLOOKUP(H1476,Funktion!$G$2:$J$435,4,FALSE)</f>
        <v>Midlertidig arbejdsmarkedsydelsesordning og kontantydelsesordning</v>
      </c>
      <c r="L1476" s="32" t="str">
        <f>VLOOKUP(F1476,Dranst!$C$2:$D$10,2,FALSE)</f>
        <v>Statsrefusion</v>
      </c>
      <c r="M1476" s="10" t="s">
        <v>1147</v>
      </c>
      <c r="N1476" s="3" t="s">
        <v>1619</v>
      </c>
    </row>
    <row r="1477" spans="1:14" ht="24" x14ac:dyDescent="0.25">
      <c r="A1477" s="35" t="s">
        <v>1803</v>
      </c>
      <c r="B1477" s="35" t="s">
        <v>1804</v>
      </c>
      <c r="C1477" s="10" t="s">
        <v>161</v>
      </c>
      <c r="D1477" s="10" t="s">
        <v>146</v>
      </c>
      <c r="E1477" s="10" t="s">
        <v>550</v>
      </c>
      <c r="F1477" s="10" t="s">
        <v>158</v>
      </c>
      <c r="G1477" s="32" t="str">
        <f t="shared" si="111"/>
        <v>5.57</v>
      </c>
      <c r="H1477" s="32" t="str">
        <f t="shared" si="112"/>
        <v>5.57.79</v>
      </c>
      <c r="I1477" s="32" t="str">
        <f>VLOOKUP(C1477,Hovedkonto!$C$2:$E$11,3,FALSE)</f>
        <v>Sociale opgaver og beskæftigelse</v>
      </c>
      <c r="J1477" s="32" t="str">
        <f>VLOOKUP(G1477,Hovedfunktion!$E$2:$G$93,3,FALSE)</f>
        <v xml:space="preserve">KONTANTE YDELSER </v>
      </c>
      <c r="K1477" s="32" t="str">
        <f>VLOOKUP(H1477,Funktion!$G$2:$J$435,4,FALSE)</f>
        <v>Midlertidig arbejdsmarkedsydelsesordning og kontantydelsesordning</v>
      </c>
      <c r="L1477" s="32" t="str">
        <f>VLOOKUP(F1477,Dranst!$C$2:$D$10,2,FALSE)</f>
        <v>Statsrefusion</v>
      </c>
      <c r="M1477" s="10" t="s">
        <v>1148</v>
      </c>
      <c r="N1477" s="3" t="s">
        <v>1620</v>
      </c>
    </row>
    <row r="1478" spans="1:14" ht="24" x14ac:dyDescent="0.25">
      <c r="A1478" s="35" t="s">
        <v>1803</v>
      </c>
      <c r="B1478" s="35" t="s">
        <v>1804</v>
      </c>
      <c r="C1478" s="10" t="s">
        <v>161</v>
      </c>
      <c r="D1478" s="10" t="s">
        <v>146</v>
      </c>
      <c r="E1478" s="10" t="s">
        <v>550</v>
      </c>
      <c r="F1478" s="10" t="s">
        <v>158</v>
      </c>
      <c r="G1478" s="32" t="str">
        <f t="shared" si="111"/>
        <v>5.57</v>
      </c>
      <c r="H1478" s="32" t="str">
        <f t="shared" si="112"/>
        <v>5.57.79</v>
      </c>
      <c r="I1478" s="32" t="str">
        <f>VLOOKUP(C1478,Hovedkonto!$C$2:$E$11,3,FALSE)</f>
        <v>Sociale opgaver og beskæftigelse</v>
      </c>
      <c r="J1478" s="32" t="str">
        <f>VLOOKUP(G1478,Hovedfunktion!$E$2:$G$93,3,FALSE)</f>
        <v xml:space="preserve">KONTANTE YDELSER </v>
      </c>
      <c r="K1478" s="32" t="str">
        <f>VLOOKUP(H1478,Funktion!$G$2:$J$435,4,FALSE)</f>
        <v>Midlertidig arbejdsmarkedsydelsesordning og kontantydelsesordning</v>
      </c>
      <c r="L1478" s="32" t="str">
        <f>VLOOKUP(F1478,Dranst!$C$2:$D$10,2,FALSE)</f>
        <v>Statsrefusion</v>
      </c>
      <c r="M1478" s="10" t="s">
        <v>1137</v>
      </c>
      <c r="N1478" s="3" t="s">
        <v>1621</v>
      </c>
    </row>
    <row r="1479" spans="1:14" ht="24" x14ac:dyDescent="0.25">
      <c r="A1479" s="35" t="s">
        <v>1803</v>
      </c>
      <c r="B1479" s="35" t="s">
        <v>1804</v>
      </c>
      <c r="C1479" s="10" t="s">
        <v>161</v>
      </c>
      <c r="D1479" s="10" t="s">
        <v>146</v>
      </c>
      <c r="E1479" s="10" t="s">
        <v>550</v>
      </c>
      <c r="F1479" s="10" t="s">
        <v>158</v>
      </c>
      <c r="G1479" s="32" t="str">
        <f t="shared" si="111"/>
        <v>5.57</v>
      </c>
      <c r="H1479" s="32" t="str">
        <f t="shared" si="112"/>
        <v>5.57.79</v>
      </c>
      <c r="I1479" s="32" t="str">
        <f>VLOOKUP(C1479,Hovedkonto!$C$2:$E$11,3,FALSE)</f>
        <v>Sociale opgaver og beskæftigelse</v>
      </c>
      <c r="J1479" s="32" t="str">
        <f>VLOOKUP(G1479,Hovedfunktion!$E$2:$G$93,3,FALSE)</f>
        <v xml:space="preserve">KONTANTE YDELSER </v>
      </c>
      <c r="K1479" s="32" t="str">
        <f>VLOOKUP(H1479,Funktion!$G$2:$J$435,4,FALSE)</f>
        <v>Midlertidig arbejdsmarkedsydelsesordning og kontantydelsesordning</v>
      </c>
      <c r="L1479" s="32" t="str">
        <f>VLOOKUP(F1479,Dranst!$C$2:$D$10,2,FALSE)</f>
        <v>Statsrefusion</v>
      </c>
      <c r="M1479" s="10" t="s">
        <v>1149</v>
      </c>
      <c r="N1479" s="3" t="s">
        <v>1622</v>
      </c>
    </row>
    <row r="1480" spans="1:14" ht="24" x14ac:dyDescent="0.25">
      <c r="A1480" s="35" t="s">
        <v>1803</v>
      </c>
      <c r="B1480" s="35" t="s">
        <v>1804</v>
      </c>
      <c r="C1480" s="10" t="s">
        <v>161</v>
      </c>
      <c r="D1480" s="10" t="s">
        <v>146</v>
      </c>
      <c r="E1480" s="10" t="s">
        <v>550</v>
      </c>
      <c r="F1480" s="10" t="s">
        <v>158</v>
      </c>
      <c r="G1480" s="32" t="str">
        <f t="shared" si="111"/>
        <v>5.57</v>
      </c>
      <c r="H1480" s="32" t="str">
        <f t="shared" si="112"/>
        <v>5.57.79</v>
      </c>
      <c r="I1480" s="32" t="str">
        <f>VLOOKUP(C1480,Hovedkonto!$C$2:$E$11,3,FALSE)</f>
        <v>Sociale opgaver og beskæftigelse</v>
      </c>
      <c r="J1480" s="32" t="str">
        <f>VLOOKUP(G1480,Hovedfunktion!$E$2:$G$93,3,FALSE)</f>
        <v xml:space="preserve">KONTANTE YDELSER </v>
      </c>
      <c r="K1480" s="32" t="str">
        <f>VLOOKUP(H1480,Funktion!$G$2:$J$435,4,FALSE)</f>
        <v>Midlertidig arbejdsmarkedsydelsesordning og kontantydelsesordning</v>
      </c>
      <c r="L1480" s="32" t="str">
        <f>VLOOKUP(F1480,Dranst!$C$2:$D$10,2,FALSE)</f>
        <v>Statsrefusion</v>
      </c>
      <c r="M1480" s="10" t="s">
        <v>1150</v>
      </c>
      <c r="N1480" s="3" t="s">
        <v>1623</v>
      </c>
    </row>
    <row r="1481" spans="1:14" ht="24" x14ac:dyDescent="0.25">
      <c r="A1481" s="35" t="s">
        <v>1803</v>
      </c>
      <c r="B1481" s="35" t="s">
        <v>1804</v>
      </c>
      <c r="C1481" s="10" t="s">
        <v>161</v>
      </c>
      <c r="D1481" s="10" t="s">
        <v>146</v>
      </c>
      <c r="E1481" s="10" t="s">
        <v>550</v>
      </c>
      <c r="F1481" s="10" t="s">
        <v>158</v>
      </c>
      <c r="G1481" s="32" t="str">
        <f t="shared" si="111"/>
        <v>5.57</v>
      </c>
      <c r="H1481" s="32" t="str">
        <f t="shared" si="112"/>
        <v>5.57.79</v>
      </c>
      <c r="I1481" s="32" t="str">
        <f>VLOOKUP(C1481,Hovedkonto!$C$2:$E$11,3,FALSE)</f>
        <v>Sociale opgaver og beskæftigelse</v>
      </c>
      <c r="J1481" s="32" t="str">
        <f>VLOOKUP(G1481,Hovedfunktion!$E$2:$G$93,3,FALSE)</f>
        <v xml:space="preserve">KONTANTE YDELSER </v>
      </c>
      <c r="K1481" s="32" t="str">
        <f>VLOOKUP(H1481,Funktion!$G$2:$J$435,4,FALSE)</f>
        <v>Midlertidig arbejdsmarkedsydelsesordning og kontantydelsesordning</v>
      </c>
      <c r="L1481" s="32" t="str">
        <f>VLOOKUP(F1481,Dranst!$C$2:$D$10,2,FALSE)</f>
        <v>Statsrefusion</v>
      </c>
      <c r="M1481" s="10" t="s">
        <v>1151</v>
      </c>
      <c r="N1481" s="3" t="s">
        <v>1624</v>
      </c>
    </row>
    <row r="1482" spans="1:14" ht="24" x14ac:dyDescent="0.25">
      <c r="A1482" s="35" t="s">
        <v>1803</v>
      </c>
      <c r="B1482" s="35" t="s">
        <v>1804</v>
      </c>
      <c r="C1482" s="10" t="s">
        <v>161</v>
      </c>
      <c r="D1482" s="10" t="s">
        <v>146</v>
      </c>
      <c r="E1482" s="10" t="s">
        <v>550</v>
      </c>
      <c r="F1482" s="10" t="s">
        <v>158</v>
      </c>
      <c r="G1482" s="32" t="str">
        <f t="shared" si="111"/>
        <v>5.57</v>
      </c>
      <c r="H1482" s="32" t="str">
        <f t="shared" si="112"/>
        <v>5.57.79</v>
      </c>
      <c r="I1482" s="32" t="str">
        <f>VLOOKUP(C1482,Hovedkonto!$C$2:$E$11,3,FALSE)</f>
        <v>Sociale opgaver og beskæftigelse</v>
      </c>
      <c r="J1482" s="32" t="str">
        <f>VLOOKUP(G1482,Hovedfunktion!$E$2:$G$93,3,FALSE)</f>
        <v xml:space="preserve">KONTANTE YDELSER </v>
      </c>
      <c r="K1482" s="32" t="str">
        <f>VLOOKUP(H1482,Funktion!$G$2:$J$435,4,FALSE)</f>
        <v>Midlertidig arbejdsmarkedsydelsesordning og kontantydelsesordning</v>
      </c>
      <c r="L1482" s="32" t="str">
        <f>VLOOKUP(F1482,Dranst!$C$2:$D$10,2,FALSE)</f>
        <v>Statsrefusion</v>
      </c>
      <c r="M1482" s="10" t="s">
        <v>1152</v>
      </c>
      <c r="N1482" s="3" t="s">
        <v>1625</v>
      </c>
    </row>
    <row r="1483" spans="1:14" ht="24" x14ac:dyDescent="0.25">
      <c r="A1483" s="35" t="s">
        <v>1803</v>
      </c>
      <c r="B1483" s="35" t="s">
        <v>1804</v>
      </c>
      <c r="C1483" s="10" t="s">
        <v>161</v>
      </c>
      <c r="D1483" s="10" t="s">
        <v>146</v>
      </c>
      <c r="E1483" s="10" t="s">
        <v>550</v>
      </c>
      <c r="F1483" s="10" t="s">
        <v>158</v>
      </c>
      <c r="G1483" s="32" t="str">
        <f t="shared" si="111"/>
        <v>5.57</v>
      </c>
      <c r="H1483" s="32" t="str">
        <f t="shared" si="112"/>
        <v>5.57.79</v>
      </c>
      <c r="I1483" s="32" t="str">
        <f>VLOOKUP(C1483,Hovedkonto!$C$2:$E$11,3,FALSE)</f>
        <v>Sociale opgaver og beskæftigelse</v>
      </c>
      <c r="J1483" s="32" t="str">
        <f>VLOOKUP(G1483,Hovedfunktion!$E$2:$G$93,3,FALSE)</f>
        <v xml:space="preserve">KONTANTE YDELSER </v>
      </c>
      <c r="K1483" s="32" t="str">
        <f>VLOOKUP(H1483,Funktion!$G$2:$J$435,4,FALSE)</f>
        <v>Midlertidig arbejdsmarkedsydelsesordning og kontantydelsesordning</v>
      </c>
      <c r="L1483" s="32" t="str">
        <f>VLOOKUP(F1483,Dranst!$C$2:$D$10,2,FALSE)</f>
        <v>Statsrefusion</v>
      </c>
      <c r="M1483" s="10" t="s">
        <v>16</v>
      </c>
      <c r="N1483" s="3" t="s">
        <v>1626</v>
      </c>
    </row>
    <row r="1484" spans="1:14" ht="24" x14ac:dyDescent="0.25">
      <c r="A1484" s="35" t="s">
        <v>1803</v>
      </c>
      <c r="B1484" s="35" t="s">
        <v>1804</v>
      </c>
      <c r="C1484" s="10" t="s">
        <v>161</v>
      </c>
      <c r="D1484" s="10" t="s">
        <v>146</v>
      </c>
      <c r="E1484" s="10" t="s">
        <v>550</v>
      </c>
      <c r="F1484" s="10" t="s">
        <v>158</v>
      </c>
      <c r="G1484" s="32" t="str">
        <f t="shared" si="111"/>
        <v>5.57</v>
      </c>
      <c r="H1484" s="32" t="str">
        <f t="shared" si="112"/>
        <v>5.57.79</v>
      </c>
      <c r="I1484" s="32" t="str">
        <f>VLOOKUP(C1484,Hovedkonto!$C$2:$E$11,3,FALSE)</f>
        <v>Sociale opgaver og beskæftigelse</v>
      </c>
      <c r="J1484" s="32" t="str">
        <f>VLOOKUP(G1484,Hovedfunktion!$E$2:$G$93,3,FALSE)</f>
        <v xml:space="preserve">KONTANTE YDELSER </v>
      </c>
      <c r="K1484" s="32" t="str">
        <f>VLOOKUP(H1484,Funktion!$G$2:$J$435,4,FALSE)</f>
        <v>Midlertidig arbejdsmarkedsydelsesordning og kontantydelsesordning</v>
      </c>
      <c r="L1484" s="32" t="str">
        <f>VLOOKUP(F1484,Dranst!$C$2:$D$10,2,FALSE)</f>
        <v>Statsrefusion</v>
      </c>
      <c r="M1484" s="10" t="s">
        <v>1153</v>
      </c>
      <c r="N1484" s="3" t="s">
        <v>1627</v>
      </c>
    </row>
    <row r="1485" spans="1:14" ht="24" x14ac:dyDescent="0.25">
      <c r="A1485" s="35" t="s">
        <v>1803</v>
      </c>
      <c r="B1485" s="35" t="s">
        <v>1804</v>
      </c>
      <c r="C1485" s="10" t="s">
        <v>161</v>
      </c>
      <c r="D1485" s="10" t="s">
        <v>146</v>
      </c>
      <c r="E1485" s="10" t="s">
        <v>550</v>
      </c>
      <c r="F1485" s="10" t="s">
        <v>158</v>
      </c>
      <c r="G1485" s="32" t="str">
        <f t="shared" si="111"/>
        <v>5.57</v>
      </c>
      <c r="H1485" s="32" t="str">
        <f t="shared" si="112"/>
        <v>5.57.79</v>
      </c>
      <c r="I1485" s="32" t="str">
        <f>VLOOKUP(C1485,Hovedkonto!$C$2:$E$11,3,FALSE)</f>
        <v>Sociale opgaver og beskæftigelse</v>
      </c>
      <c r="J1485" s="32" t="str">
        <f>VLOOKUP(G1485,Hovedfunktion!$E$2:$G$93,3,FALSE)</f>
        <v xml:space="preserve">KONTANTE YDELSER </v>
      </c>
      <c r="K1485" s="32" t="str">
        <f>VLOOKUP(H1485,Funktion!$G$2:$J$435,4,FALSE)</f>
        <v>Midlertidig arbejdsmarkedsydelsesordning og kontantydelsesordning</v>
      </c>
      <c r="L1485" s="32" t="str">
        <f>VLOOKUP(F1485,Dranst!$C$2:$D$10,2,FALSE)</f>
        <v>Statsrefusion</v>
      </c>
      <c r="M1485" s="10" t="s">
        <v>1156</v>
      </c>
      <c r="N1485" s="3" t="s">
        <v>1628</v>
      </c>
    </row>
    <row r="1486" spans="1:14" ht="24" x14ac:dyDescent="0.25">
      <c r="A1486" s="35" t="s">
        <v>1803</v>
      </c>
      <c r="B1486" s="35" t="s">
        <v>1804</v>
      </c>
      <c r="C1486" s="10" t="s">
        <v>161</v>
      </c>
      <c r="D1486" s="10" t="s">
        <v>146</v>
      </c>
      <c r="E1486" s="10" t="s">
        <v>550</v>
      </c>
      <c r="F1486" s="10" t="s">
        <v>159</v>
      </c>
      <c r="G1486" s="32" t="str">
        <f t="shared" si="111"/>
        <v>5.57</v>
      </c>
      <c r="H1486" s="32" t="str">
        <f t="shared" si="112"/>
        <v>5.57.79</v>
      </c>
      <c r="I1486" s="32" t="str">
        <f>VLOOKUP(C1486,Hovedkonto!$C$2:$E$11,3,FALSE)</f>
        <v>Sociale opgaver og beskæftigelse</v>
      </c>
      <c r="J1486" s="32" t="str">
        <f>VLOOKUP(G1486,Hovedfunktion!$E$2:$G$93,3,FALSE)</f>
        <v xml:space="preserve">KONTANTE YDELSER </v>
      </c>
      <c r="K1486" s="32" t="str">
        <f>VLOOKUP(H1486,Funktion!$G$2:$J$435,4,FALSE)</f>
        <v>Midlertidig arbejdsmarkedsydelsesordning og kontantydelsesordning</v>
      </c>
      <c r="L1486" s="32" t="str">
        <f>VLOOKUP(F1486,Dranst!$C$2:$D$10,2,FALSE)</f>
        <v>Anlæg</v>
      </c>
      <c r="M1486" s="10" t="s">
        <v>1136</v>
      </c>
      <c r="N1486" s="3" t="str">
        <f>IF(M1486="001","Anlægstilskud", IF(M1486="010","Køb/salg af jord",  IF(M1486="015","Køb/salg af bygninger", "Uforvent grupperingskode")))</f>
        <v>Anlægstilskud</v>
      </c>
    </row>
    <row r="1487" spans="1:14" ht="24" x14ac:dyDescent="0.25">
      <c r="A1487" s="35" t="s">
        <v>1803</v>
      </c>
      <c r="B1487" s="35" t="s">
        <v>1804</v>
      </c>
      <c r="C1487" s="10" t="s">
        <v>161</v>
      </c>
      <c r="D1487" s="10" t="s">
        <v>146</v>
      </c>
      <c r="E1487" s="10" t="s">
        <v>550</v>
      </c>
      <c r="F1487" s="10" t="s">
        <v>159</v>
      </c>
      <c r="G1487" s="32" t="str">
        <f t="shared" si="111"/>
        <v>5.57</v>
      </c>
      <c r="H1487" s="32" t="str">
        <f t="shared" si="112"/>
        <v>5.57.79</v>
      </c>
      <c r="I1487" s="32" t="str">
        <f>VLOOKUP(C1487,Hovedkonto!$C$2:$E$11,3,FALSE)</f>
        <v>Sociale opgaver og beskæftigelse</v>
      </c>
      <c r="J1487" s="32" t="str">
        <f>VLOOKUP(G1487,Hovedfunktion!$E$2:$G$93,3,FALSE)</f>
        <v xml:space="preserve">KONTANTE YDELSER </v>
      </c>
      <c r="K1487" s="32" t="str">
        <f>VLOOKUP(H1487,Funktion!$G$2:$J$435,4,FALSE)</f>
        <v>Midlertidig arbejdsmarkedsydelsesordning og kontantydelsesordning</v>
      </c>
      <c r="L1487" s="32" t="str">
        <f>VLOOKUP(F1487,Dranst!$C$2:$D$10,2,FALSE)</f>
        <v>Anlæg</v>
      </c>
      <c r="M1487" s="10" t="s">
        <v>1137</v>
      </c>
      <c r="N1487" s="3" t="str">
        <f>IF(M1487="001","Anlægstilskud", IF(M1487="010","Køb/salg af jord",  IF(M1487="015","Køb/salg af bygninger", "Uforvent grupperingskode")))</f>
        <v>Køb/salg af jord</v>
      </c>
    </row>
    <row r="1488" spans="1:14" ht="24" x14ac:dyDescent="0.25">
      <c r="A1488" s="35" t="s">
        <v>1803</v>
      </c>
      <c r="B1488" s="35" t="s">
        <v>1804</v>
      </c>
      <c r="C1488" s="10" t="s">
        <v>161</v>
      </c>
      <c r="D1488" s="10" t="s">
        <v>146</v>
      </c>
      <c r="E1488" s="10" t="s">
        <v>550</v>
      </c>
      <c r="F1488" s="10" t="s">
        <v>159</v>
      </c>
      <c r="G1488" s="32" t="str">
        <f t="shared" si="111"/>
        <v>5.57</v>
      </c>
      <c r="H1488" s="32" t="str">
        <f t="shared" si="112"/>
        <v>5.57.79</v>
      </c>
      <c r="I1488" s="32" t="str">
        <f>VLOOKUP(C1488,Hovedkonto!$C$2:$E$11,3,FALSE)</f>
        <v>Sociale opgaver og beskæftigelse</v>
      </c>
      <c r="J1488" s="32" t="str">
        <f>VLOOKUP(G1488,Hovedfunktion!$E$2:$G$93,3,FALSE)</f>
        <v xml:space="preserve">KONTANTE YDELSER </v>
      </c>
      <c r="K1488" s="32" t="str">
        <f>VLOOKUP(H1488,Funktion!$G$2:$J$435,4,FALSE)</f>
        <v>Midlertidig arbejdsmarkedsydelsesordning og kontantydelsesordning</v>
      </c>
      <c r="L1488" s="32" t="str">
        <f>VLOOKUP(F1488,Dranst!$C$2:$D$10,2,FALSE)</f>
        <v>Anlæg</v>
      </c>
      <c r="M1488" s="10" t="s">
        <v>16</v>
      </c>
      <c r="N1488" s="3" t="str">
        <f>IF(M1488="001","Anlægstilskud", IF(M1488="010","Køb/salg af jord",  IF(M1488="015","Køb/salg af bygninger", "Uforvent grupperingskode")))</f>
        <v>Køb/salg af bygninger</v>
      </c>
    </row>
    <row r="1489" spans="1:14" ht="12" x14ac:dyDescent="0.25">
      <c r="A1489" s="35" t="s">
        <v>1803</v>
      </c>
      <c r="B1489" s="35" t="s">
        <v>1804</v>
      </c>
      <c r="C1489" s="10" t="s">
        <v>161</v>
      </c>
      <c r="D1489" s="10" t="s">
        <v>142</v>
      </c>
      <c r="E1489" s="10" t="s">
        <v>499</v>
      </c>
      <c r="F1489" s="10" t="s">
        <v>157</v>
      </c>
      <c r="G1489" s="32" t="str">
        <f t="shared" si="111"/>
        <v>5.58</v>
      </c>
      <c r="H1489" s="32" t="str">
        <f t="shared" si="112"/>
        <v>5.58.80</v>
      </c>
      <c r="I1489" s="32" t="str">
        <f>VLOOKUP(C1489,Hovedkonto!$C$2:$E$11,3,FALSE)</f>
        <v>Sociale opgaver og beskæftigelse</v>
      </c>
      <c r="J1489" s="32" t="str">
        <f>VLOOKUP(G1489,Hovedfunktion!$E$2:$G$93,3,FALSE)</f>
        <v xml:space="preserve">REVALIDERING </v>
      </c>
      <c r="K1489" s="32" t="str">
        <f>VLOOKUP(H1489,Funktion!$G$2:$J$435,4,FALSE)</f>
        <v>Revalidering</v>
      </c>
      <c r="L1489" s="32" t="str">
        <f>VLOOKUP(F1489,Dranst!$C$2:$D$10,2,FALSE)</f>
        <v>Drift</v>
      </c>
      <c r="M1489" s="10" t="s">
        <v>1136</v>
      </c>
      <c r="N1489" s="3" t="s">
        <v>1769</v>
      </c>
    </row>
    <row r="1490" spans="1:14" ht="12" x14ac:dyDescent="0.25">
      <c r="A1490" s="35" t="s">
        <v>1803</v>
      </c>
      <c r="B1490" s="35" t="s">
        <v>1804</v>
      </c>
      <c r="C1490" s="10" t="s">
        <v>161</v>
      </c>
      <c r="D1490" s="10" t="s">
        <v>142</v>
      </c>
      <c r="E1490" s="10" t="s">
        <v>499</v>
      </c>
      <c r="F1490" s="10" t="s">
        <v>157</v>
      </c>
      <c r="G1490" s="32" t="str">
        <f t="shared" si="111"/>
        <v>5.58</v>
      </c>
      <c r="H1490" s="32" t="str">
        <f t="shared" si="112"/>
        <v>5.58.80</v>
      </c>
      <c r="I1490" s="32" t="str">
        <f>VLOOKUP(C1490,Hovedkonto!$C$2:$E$11,3,FALSE)</f>
        <v>Sociale opgaver og beskæftigelse</v>
      </c>
      <c r="J1490" s="32" t="str">
        <f>VLOOKUP(G1490,Hovedfunktion!$E$2:$G$93,3,FALSE)</f>
        <v xml:space="preserve">REVALIDERING </v>
      </c>
      <c r="K1490" s="32" t="str">
        <f>VLOOKUP(H1490,Funktion!$G$2:$J$435,4,FALSE)</f>
        <v>Revalidering</v>
      </c>
      <c r="L1490" s="32" t="str">
        <f>VLOOKUP(F1490,Dranst!$C$2:$D$10,2,FALSE)</f>
        <v>Drift</v>
      </c>
      <c r="M1490" s="10" t="s">
        <v>1138</v>
      </c>
      <c r="N1490" s="3" t="s">
        <v>1770</v>
      </c>
    </row>
    <row r="1491" spans="1:14" ht="24" x14ac:dyDescent="0.25">
      <c r="A1491" s="35" t="s">
        <v>1803</v>
      </c>
      <c r="B1491" s="35" t="s">
        <v>1804</v>
      </c>
      <c r="C1491" s="10" t="s">
        <v>161</v>
      </c>
      <c r="D1491" s="10" t="s">
        <v>142</v>
      </c>
      <c r="E1491" s="10" t="s">
        <v>499</v>
      </c>
      <c r="F1491" s="10" t="s">
        <v>157</v>
      </c>
      <c r="G1491" s="32" t="str">
        <f t="shared" si="111"/>
        <v>5.58</v>
      </c>
      <c r="H1491" s="32" t="str">
        <f t="shared" si="112"/>
        <v>5.58.80</v>
      </c>
      <c r="I1491" s="32" t="str">
        <f>VLOOKUP(C1491,Hovedkonto!$C$2:$E$11,3,FALSE)</f>
        <v>Sociale opgaver og beskæftigelse</v>
      </c>
      <c r="J1491" s="32" t="str">
        <f>VLOOKUP(G1491,Hovedfunktion!$E$2:$G$93,3,FALSE)</f>
        <v xml:space="preserve">REVALIDERING </v>
      </c>
      <c r="K1491" s="32" t="str">
        <f>VLOOKUP(H1491,Funktion!$G$2:$J$435,4,FALSE)</f>
        <v>Revalidering</v>
      </c>
      <c r="L1491" s="32" t="str">
        <f>VLOOKUP(F1491,Dranst!$C$2:$D$10,2,FALSE)</f>
        <v>Drift</v>
      </c>
      <c r="M1491" s="10" t="s">
        <v>1139</v>
      </c>
      <c r="N1491" s="3" t="s">
        <v>1313</v>
      </c>
    </row>
    <row r="1492" spans="1:14" ht="12" x14ac:dyDescent="0.25">
      <c r="A1492" s="35" t="s">
        <v>1803</v>
      </c>
      <c r="B1492" s="35" t="s">
        <v>1804</v>
      </c>
      <c r="C1492" s="10" t="s">
        <v>161</v>
      </c>
      <c r="D1492" s="10" t="s">
        <v>142</v>
      </c>
      <c r="E1492" s="10" t="s">
        <v>499</v>
      </c>
      <c r="F1492" s="10" t="s">
        <v>157</v>
      </c>
      <c r="G1492" s="32" t="str">
        <f t="shared" si="111"/>
        <v>5.58</v>
      </c>
      <c r="H1492" s="32" t="str">
        <f t="shared" si="112"/>
        <v>5.58.80</v>
      </c>
      <c r="I1492" s="32" t="str">
        <f>VLOOKUP(C1492,Hovedkonto!$C$2:$E$11,3,FALSE)</f>
        <v>Sociale opgaver og beskæftigelse</v>
      </c>
      <c r="J1492" s="32" t="str">
        <f>VLOOKUP(G1492,Hovedfunktion!$E$2:$G$93,3,FALSE)</f>
        <v xml:space="preserve">REVALIDERING </v>
      </c>
      <c r="K1492" s="32" t="str">
        <f>VLOOKUP(H1492,Funktion!$G$2:$J$435,4,FALSE)</f>
        <v>Revalidering</v>
      </c>
      <c r="L1492" s="32" t="str">
        <f>VLOOKUP(F1492,Dranst!$C$2:$D$10,2,FALSE)</f>
        <v>Drift</v>
      </c>
      <c r="M1492" s="10" t="s">
        <v>1142</v>
      </c>
      <c r="N1492" s="3" t="s">
        <v>873</v>
      </c>
    </row>
    <row r="1493" spans="1:14" ht="12" x14ac:dyDescent="0.25">
      <c r="A1493" s="35" t="s">
        <v>1803</v>
      </c>
      <c r="B1493" s="35" t="s">
        <v>1804</v>
      </c>
      <c r="C1493" s="10" t="s">
        <v>161</v>
      </c>
      <c r="D1493" s="10" t="s">
        <v>142</v>
      </c>
      <c r="E1493" s="10" t="s">
        <v>499</v>
      </c>
      <c r="F1493" s="10" t="s">
        <v>157</v>
      </c>
      <c r="G1493" s="32" t="str">
        <f t="shared" si="111"/>
        <v>5.58</v>
      </c>
      <c r="H1493" s="32" t="str">
        <f t="shared" si="112"/>
        <v>5.58.80</v>
      </c>
      <c r="I1493" s="32" t="str">
        <f>VLOOKUP(C1493,Hovedkonto!$C$2:$E$11,3,FALSE)</f>
        <v>Sociale opgaver og beskæftigelse</v>
      </c>
      <c r="J1493" s="32" t="str">
        <f>VLOOKUP(G1493,Hovedfunktion!$E$2:$G$93,3,FALSE)</f>
        <v xml:space="preserve">REVALIDERING </v>
      </c>
      <c r="K1493" s="32" t="str">
        <f>VLOOKUP(H1493,Funktion!$G$2:$J$435,4,FALSE)</f>
        <v>Revalidering</v>
      </c>
      <c r="L1493" s="32" t="str">
        <f>VLOOKUP(F1493,Dranst!$C$2:$D$10,2,FALSE)</f>
        <v>Drift</v>
      </c>
      <c r="M1493" s="10" t="s">
        <v>1144</v>
      </c>
      <c r="N1493" s="3" t="s">
        <v>874</v>
      </c>
    </row>
    <row r="1494" spans="1:14" ht="12" x14ac:dyDescent="0.25">
      <c r="A1494" s="35" t="s">
        <v>1803</v>
      </c>
      <c r="B1494" s="35" t="s">
        <v>1804</v>
      </c>
      <c r="C1494" s="10" t="s">
        <v>161</v>
      </c>
      <c r="D1494" s="10" t="s">
        <v>142</v>
      </c>
      <c r="E1494" s="10" t="s">
        <v>499</v>
      </c>
      <c r="F1494" s="10" t="s">
        <v>157</v>
      </c>
      <c r="G1494" s="32" t="str">
        <f t="shared" si="111"/>
        <v>5.58</v>
      </c>
      <c r="H1494" s="32" t="str">
        <f t="shared" si="112"/>
        <v>5.58.80</v>
      </c>
      <c r="I1494" s="32" t="str">
        <f>VLOOKUP(C1494,Hovedkonto!$C$2:$E$11,3,FALSE)</f>
        <v>Sociale opgaver og beskæftigelse</v>
      </c>
      <c r="J1494" s="32" t="str">
        <f>VLOOKUP(G1494,Hovedfunktion!$E$2:$G$93,3,FALSE)</f>
        <v xml:space="preserve">REVALIDERING </v>
      </c>
      <c r="K1494" s="32" t="str">
        <f>VLOOKUP(H1494,Funktion!$G$2:$J$435,4,FALSE)</f>
        <v>Revalidering</v>
      </c>
      <c r="L1494" s="32" t="str">
        <f>VLOOKUP(F1494,Dranst!$C$2:$D$10,2,FALSE)</f>
        <v>Drift</v>
      </c>
      <c r="M1494" s="10" t="s">
        <v>1145</v>
      </c>
      <c r="N1494" s="3" t="s">
        <v>1771</v>
      </c>
    </row>
    <row r="1495" spans="1:14" ht="12" x14ac:dyDescent="0.25">
      <c r="A1495" s="35" t="s">
        <v>1803</v>
      </c>
      <c r="B1495" s="35" t="s">
        <v>1804</v>
      </c>
      <c r="C1495" s="10" t="s">
        <v>161</v>
      </c>
      <c r="D1495" s="10" t="s">
        <v>142</v>
      </c>
      <c r="E1495" s="10" t="s">
        <v>499</v>
      </c>
      <c r="F1495" s="10" t="s">
        <v>157</v>
      </c>
      <c r="G1495" s="32" t="str">
        <f t="shared" si="111"/>
        <v>5.58</v>
      </c>
      <c r="H1495" s="32" t="str">
        <f t="shared" si="112"/>
        <v>5.58.80</v>
      </c>
      <c r="I1495" s="32" t="str">
        <f>VLOOKUP(C1495,Hovedkonto!$C$2:$E$11,3,FALSE)</f>
        <v>Sociale opgaver og beskæftigelse</v>
      </c>
      <c r="J1495" s="32" t="str">
        <f>VLOOKUP(G1495,Hovedfunktion!$E$2:$G$93,3,FALSE)</f>
        <v xml:space="preserve">REVALIDERING </v>
      </c>
      <c r="K1495" s="32" t="str">
        <f>VLOOKUP(H1495,Funktion!$G$2:$J$435,4,FALSE)</f>
        <v>Revalidering</v>
      </c>
      <c r="L1495" s="32" t="str">
        <f>VLOOKUP(F1495,Dranst!$C$2:$D$10,2,FALSE)</f>
        <v>Drift</v>
      </c>
      <c r="M1495" s="10" t="s">
        <v>1146</v>
      </c>
      <c r="N1495" s="3" t="s">
        <v>875</v>
      </c>
    </row>
    <row r="1496" spans="1:14" ht="12" x14ac:dyDescent="0.25">
      <c r="A1496" s="35" t="s">
        <v>1803</v>
      </c>
      <c r="B1496" s="35" t="s">
        <v>1804</v>
      </c>
      <c r="C1496" s="10" t="s">
        <v>161</v>
      </c>
      <c r="D1496" s="10" t="s">
        <v>142</v>
      </c>
      <c r="E1496" s="10" t="s">
        <v>499</v>
      </c>
      <c r="F1496" s="10" t="s">
        <v>157</v>
      </c>
      <c r="G1496" s="32" t="str">
        <f t="shared" si="111"/>
        <v>5.58</v>
      </c>
      <c r="H1496" s="32" t="str">
        <f t="shared" si="112"/>
        <v>5.58.80</v>
      </c>
      <c r="I1496" s="32" t="str">
        <f>VLOOKUP(C1496,Hovedkonto!$C$2:$E$11,3,FALSE)</f>
        <v>Sociale opgaver og beskæftigelse</v>
      </c>
      <c r="J1496" s="32" t="str">
        <f>VLOOKUP(G1496,Hovedfunktion!$E$2:$G$93,3,FALSE)</f>
        <v xml:space="preserve">REVALIDERING </v>
      </c>
      <c r="K1496" s="32" t="str">
        <f>VLOOKUP(H1496,Funktion!$G$2:$J$435,4,FALSE)</f>
        <v>Revalidering</v>
      </c>
      <c r="L1496" s="32" t="str">
        <f>VLOOKUP(F1496,Dranst!$C$2:$D$10,2,FALSE)</f>
        <v>Drift</v>
      </c>
      <c r="M1496" s="10" t="s">
        <v>1147</v>
      </c>
      <c r="N1496" s="3" t="s">
        <v>1772</v>
      </c>
    </row>
    <row r="1497" spans="1:14" ht="12" x14ac:dyDescent="0.25">
      <c r="A1497" s="35" t="s">
        <v>1803</v>
      </c>
      <c r="B1497" s="35" t="s">
        <v>1804</v>
      </c>
      <c r="C1497" s="10" t="s">
        <v>161</v>
      </c>
      <c r="D1497" s="10" t="s">
        <v>142</v>
      </c>
      <c r="E1497" s="10" t="s">
        <v>499</v>
      </c>
      <c r="F1497" s="10" t="s">
        <v>157</v>
      </c>
      <c r="G1497" s="32" t="str">
        <f t="shared" si="111"/>
        <v>5.58</v>
      </c>
      <c r="H1497" s="32" t="str">
        <f t="shared" si="112"/>
        <v>5.58.80</v>
      </c>
      <c r="I1497" s="32" t="str">
        <f>VLOOKUP(C1497,Hovedkonto!$C$2:$E$11,3,FALSE)</f>
        <v>Sociale opgaver og beskæftigelse</v>
      </c>
      <c r="J1497" s="32" t="str">
        <f>VLOOKUP(G1497,Hovedfunktion!$E$2:$G$93,3,FALSE)</f>
        <v xml:space="preserve">REVALIDERING </v>
      </c>
      <c r="K1497" s="32" t="str">
        <f>VLOOKUP(H1497,Funktion!$G$2:$J$435,4,FALSE)</f>
        <v>Revalidering</v>
      </c>
      <c r="L1497" s="32" t="str">
        <f>VLOOKUP(F1497,Dranst!$C$2:$D$10,2,FALSE)</f>
        <v>Drift</v>
      </c>
      <c r="M1497" s="10" t="s">
        <v>1149</v>
      </c>
      <c r="N1497" s="3" t="s">
        <v>1773</v>
      </c>
    </row>
    <row r="1498" spans="1:14" ht="12" x14ac:dyDescent="0.25">
      <c r="A1498" s="35" t="s">
        <v>1803</v>
      </c>
      <c r="B1498" s="35" t="s">
        <v>1804</v>
      </c>
      <c r="C1498" s="10" t="s">
        <v>161</v>
      </c>
      <c r="D1498" s="10" t="s">
        <v>142</v>
      </c>
      <c r="E1498" s="10" t="s">
        <v>499</v>
      </c>
      <c r="F1498" s="10" t="s">
        <v>157</v>
      </c>
      <c r="G1498" s="32" t="str">
        <f t="shared" si="111"/>
        <v>5.58</v>
      </c>
      <c r="H1498" s="32" t="str">
        <f t="shared" si="112"/>
        <v>5.58.80</v>
      </c>
      <c r="I1498" s="32" t="str">
        <f>VLOOKUP(C1498,Hovedkonto!$C$2:$E$11,3,FALSE)</f>
        <v>Sociale opgaver og beskæftigelse</v>
      </c>
      <c r="J1498" s="32" t="str">
        <f>VLOOKUP(G1498,Hovedfunktion!$E$2:$G$93,3,FALSE)</f>
        <v xml:space="preserve">REVALIDERING </v>
      </c>
      <c r="K1498" s="32" t="str">
        <f>VLOOKUP(H1498,Funktion!$G$2:$J$435,4,FALSE)</f>
        <v>Revalidering</v>
      </c>
      <c r="L1498" s="32" t="str">
        <f>VLOOKUP(F1498,Dranst!$C$2:$D$10,2,FALSE)</f>
        <v>Drift</v>
      </c>
      <c r="M1498" s="10" t="s">
        <v>1150</v>
      </c>
      <c r="N1498" s="3" t="s">
        <v>1774</v>
      </c>
    </row>
    <row r="1499" spans="1:14" ht="12" x14ac:dyDescent="0.25">
      <c r="A1499" s="35" t="s">
        <v>1803</v>
      </c>
      <c r="B1499" s="35" t="s">
        <v>1804</v>
      </c>
      <c r="C1499" s="10" t="s">
        <v>161</v>
      </c>
      <c r="D1499" s="10" t="s">
        <v>142</v>
      </c>
      <c r="E1499" s="10" t="s">
        <v>499</v>
      </c>
      <c r="F1499" s="10" t="s">
        <v>157</v>
      </c>
      <c r="G1499" s="32" t="str">
        <f t="shared" si="111"/>
        <v>5.58</v>
      </c>
      <c r="H1499" s="32" t="str">
        <f t="shared" si="112"/>
        <v>5.58.80</v>
      </c>
      <c r="I1499" s="32" t="str">
        <f>VLOOKUP(C1499,Hovedkonto!$C$2:$E$11,3,FALSE)</f>
        <v>Sociale opgaver og beskæftigelse</v>
      </c>
      <c r="J1499" s="32" t="str">
        <f>VLOOKUP(G1499,Hovedfunktion!$E$2:$G$93,3,FALSE)</f>
        <v xml:space="preserve">REVALIDERING </v>
      </c>
      <c r="K1499" s="32" t="str">
        <f>VLOOKUP(H1499,Funktion!$G$2:$J$435,4,FALSE)</f>
        <v>Revalidering</v>
      </c>
      <c r="L1499" s="32" t="str">
        <f>VLOOKUP(F1499,Dranst!$C$2:$D$10,2,FALSE)</f>
        <v>Drift</v>
      </c>
      <c r="M1499" s="10" t="s">
        <v>1151</v>
      </c>
      <c r="N1499" s="3" t="s">
        <v>1314</v>
      </c>
    </row>
    <row r="1500" spans="1:14" ht="12" x14ac:dyDescent="0.25">
      <c r="A1500" s="35" t="s">
        <v>1803</v>
      </c>
      <c r="B1500" s="35" t="s">
        <v>1804</v>
      </c>
      <c r="C1500" s="10" t="s">
        <v>161</v>
      </c>
      <c r="D1500" s="10" t="s">
        <v>142</v>
      </c>
      <c r="E1500" s="10" t="s">
        <v>499</v>
      </c>
      <c r="F1500" s="10" t="s">
        <v>157</v>
      </c>
      <c r="G1500" s="32" t="str">
        <f t="shared" si="111"/>
        <v>5.58</v>
      </c>
      <c r="H1500" s="32" t="str">
        <f t="shared" si="112"/>
        <v>5.58.80</v>
      </c>
      <c r="I1500" s="32" t="str">
        <f>VLOOKUP(C1500,Hovedkonto!$C$2:$E$11,3,FALSE)</f>
        <v>Sociale opgaver og beskæftigelse</v>
      </c>
      <c r="J1500" s="32" t="str">
        <f>VLOOKUP(G1500,Hovedfunktion!$E$2:$G$93,3,FALSE)</f>
        <v xml:space="preserve">REVALIDERING </v>
      </c>
      <c r="K1500" s="32" t="str">
        <f>VLOOKUP(H1500,Funktion!$G$2:$J$435,4,FALSE)</f>
        <v>Revalidering</v>
      </c>
      <c r="L1500" s="32" t="str">
        <f>VLOOKUP(F1500,Dranst!$C$2:$D$10,2,FALSE)</f>
        <v>Drift</v>
      </c>
      <c r="M1500" s="10" t="s">
        <v>1152</v>
      </c>
      <c r="N1500" s="3" t="s">
        <v>1629</v>
      </c>
    </row>
    <row r="1501" spans="1:14" ht="12" x14ac:dyDescent="0.25">
      <c r="A1501" s="35" t="s">
        <v>1803</v>
      </c>
      <c r="B1501" s="35" t="s">
        <v>1804</v>
      </c>
      <c r="C1501" s="10" t="s">
        <v>161</v>
      </c>
      <c r="D1501" s="10" t="s">
        <v>142</v>
      </c>
      <c r="E1501" s="10" t="s">
        <v>499</v>
      </c>
      <c r="F1501" s="10" t="s">
        <v>157</v>
      </c>
      <c r="G1501" s="32" t="str">
        <f t="shared" si="111"/>
        <v>5.58</v>
      </c>
      <c r="H1501" s="32" t="str">
        <f t="shared" si="112"/>
        <v>5.58.80</v>
      </c>
      <c r="I1501" s="32" t="str">
        <f>VLOOKUP(C1501,Hovedkonto!$C$2:$E$11,3,FALSE)</f>
        <v>Sociale opgaver og beskæftigelse</v>
      </c>
      <c r="J1501" s="32" t="str">
        <f>VLOOKUP(G1501,Hovedfunktion!$E$2:$G$93,3,FALSE)</f>
        <v xml:space="preserve">REVALIDERING </v>
      </c>
      <c r="K1501" s="32" t="str">
        <f>VLOOKUP(H1501,Funktion!$G$2:$J$435,4,FALSE)</f>
        <v>Revalidering</v>
      </c>
      <c r="L1501" s="32" t="str">
        <f>VLOOKUP(F1501,Dranst!$C$2:$D$10,2,FALSE)</f>
        <v>Drift</v>
      </c>
      <c r="M1501" s="10" t="s">
        <v>16</v>
      </c>
      <c r="N1501" s="3" t="s">
        <v>1630</v>
      </c>
    </row>
    <row r="1502" spans="1:14" ht="12" x14ac:dyDescent="0.25">
      <c r="A1502" s="35" t="s">
        <v>1803</v>
      </c>
      <c r="B1502" s="35" t="s">
        <v>1804</v>
      </c>
      <c r="C1502" s="10" t="s">
        <v>161</v>
      </c>
      <c r="D1502" s="10" t="s">
        <v>142</v>
      </c>
      <c r="E1502" s="10" t="s">
        <v>499</v>
      </c>
      <c r="F1502" s="10" t="s">
        <v>157</v>
      </c>
      <c r="G1502" s="32" t="str">
        <f t="shared" si="111"/>
        <v>5.58</v>
      </c>
      <c r="H1502" s="32" t="str">
        <f t="shared" si="112"/>
        <v>5.58.80</v>
      </c>
      <c r="I1502" s="32" t="str">
        <f>VLOOKUP(C1502,Hovedkonto!$C$2:$E$11,3,FALSE)</f>
        <v>Sociale opgaver og beskæftigelse</v>
      </c>
      <c r="J1502" s="32" t="str">
        <f>VLOOKUP(G1502,Hovedfunktion!$E$2:$G$93,3,FALSE)</f>
        <v xml:space="preserve">REVALIDERING </v>
      </c>
      <c r="K1502" s="32" t="str">
        <f>VLOOKUP(H1502,Funktion!$G$2:$J$435,4,FALSE)</f>
        <v>Revalidering</v>
      </c>
      <c r="L1502" s="32" t="str">
        <f>VLOOKUP(F1502,Dranst!$C$2:$D$10,2,FALSE)</f>
        <v>Drift</v>
      </c>
      <c r="M1502" s="10" t="s">
        <v>1153</v>
      </c>
      <c r="N1502" s="3" t="s">
        <v>1631</v>
      </c>
    </row>
    <row r="1503" spans="1:14" ht="12" x14ac:dyDescent="0.25">
      <c r="A1503" s="35" t="s">
        <v>1803</v>
      </c>
      <c r="B1503" s="35" t="s">
        <v>1804</v>
      </c>
      <c r="C1503" s="10" t="s">
        <v>161</v>
      </c>
      <c r="D1503" s="10" t="s">
        <v>142</v>
      </c>
      <c r="E1503" s="10" t="s">
        <v>499</v>
      </c>
      <c r="F1503" s="10" t="s">
        <v>157</v>
      </c>
      <c r="G1503" s="32" t="str">
        <f t="shared" si="111"/>
        <v>5.58</v>
      </c>
      <c r="H1503" s="32" t="str">
        <f t="shared" si="112"/>
        <v>5.58.80</v>
      </c>
      <c r="I1503" s="32" t="str">
        <f>VLOOKUP(C1503,Hovedkonto!$C$2:$E$11,3,FALSE)</f>
        <v>Sociale opgaver og beskæftigelse</v>
      </c>
      <c r="J1503" s="32" t="str">
        <f>VLOOKUP(G1503,Hovedfunktion!$E$2:$G$93,3,FALSE)</f>
        <v xml:space="preserve">REVALIDERING </v>
      </c>
      <c r="K1503" s="32" t="str">
        <f>VLOOKUP(H1503,Funktion!$G$2:$J$435,4,FALSE)</f>
        <v>Revalidering</v>
      </c>
      <c r="L1503" s="32" t="str">
        <f>VLOOKUP(F1503,Dranst!$C$2:$D$10,2,FALSE)</f>
        <v>Drift</v>
      </c>
      <c r="M1503" s="10" t="s">
        <v>1156</v>
      </c>
      <c r="N1503" s="3" t="s">
        <v>1632</v>
      </c>
    </row>
    <row r="1504" spans="1:14" ht="12" x14ac:dyDescent="0.25">
      <c r="A1504" s="35" t="s">
        <v>1803</v>
      </c>
      <c r="B1504" s="35" t="s">
        <v>1804</v>
      </c>
      <c r="C1504" s="10" t="s">
        <v>161</v>
      </c>
      <c r="D1504" s="10" t="s">
        <v>142</v>
      </c>
      <c r="E1504" s="10" t="s">
        <v>499</v>
      </c>
      <c r="F1504" s="10" t="s">
        <v>157</v>
      </c>
      <c r="G1504" s="32" t="str">
        <f t="shared" si="111"/>
        <v>5.58</v>
      </c>
      <c r="H1504" s="32" t="str">
        <f t="shared" si="112"/>
        <v>5.58.80</v>
      </c>
      <c r="I1504" s="32" t="str">
        <f>VLOOKUP(C1504,Hovedkonto!$C$2:$E$11,3,FALSE)</f>
        <v>Sociale opgaver og beskæftigelse</v>
      </c>
      <c r="J1504" s="32" t="str">
        <f>VLOOKUP(G1504,Hovedfunktion!$E$2:$G$93,3,FALSE)</f>
        <v xml:space="preserve">REVALIDERING </v>
      </c>
      <c r="K1504" s="32" t="str">
        <f>VLOOKUP(H1504,Funktion!$G$2:$J$435,4,FALSE)</f>
        <v>Revalidering</v>
      </c>
      <c r="L1504" s="32" t="str">
        <f>VLOOKUP(F1504,Dranst!$C$2:$D$10,2,FALSE)</f>
        <v>Drift</v>
      </c>
      <c r="M1504" s="10" t="s">
        <v>1154</v>
      </c>
      <c r="N1504" s="3" t="s">
        <v>876</v>
      </c>
    </row>
    <row r="1505" spans="1:14" ht="12" x14ac:dyDescent="0.25">
      <c r="A1505" s="35" t="s">
        <v>1803</v>
      </c>
      <c r="B1505" s="35" t="s">
        <v>1804</v>
      </c>
      <c r="C1505" s="10" t="s">
        <v>161</v>
      </c>
      <c r="D1505" s="10" t="s">
        <v>142</v>
      </c>
      <c r="E1505" s="10" t="s">
        <v>499</v>
      </c>
      <c r="F1505" s="10" t="s">
        <v>157</v>
      </c>
      <c r="G1505" s="32" t="str">
        <f t="shared" si="111"/>
        <v>5.58</v>
      </c>
      <c r="H1505" s="32" t="str">
        <f t="shared" si="112"/>
        <v>5.58.80</v>
      </c>
      <c r="I1505" s="32" t="str">
        <f>VLOOKUP(C1505,Hovedkonto!$C$2:$E$11,3,FALSE)</f>
        <v>Sociale opgaver og beskæftigelse</v>
      </c>
      <c r="J1505" s="32" t="str">
        <f>VLOOKUP(G1505,Hovedfunktion!$E$2:$G$93,3,FALSE)</f>
        <v xml:space="preserve">REVALIDERING </v>
      </c>
      <c r="K1505" s="32" t="str">
        <f>VLOOKUP(H1505,Funktion!$G$2:$J$435,4,FALSE)</f>
        <v>Revalidering</v>
      </c>
      <c r="L1505" s="32" t="str">
        <f>VLOOKUP(F1505,Dranst!$C$2:$D$10,2,FALSE)</f>
        <v>Drift</v>
      </c>
      <c r="M1505" s="10" t="s">
        <v>1140</v>
      </c>
      <c r="N1505" s="3" t="s">
        <v>877</v>
      </c>
    </row>
    <row r="1506" spans="1:14" ht="12" x14ac:dyDescent="0.25">
      <c r="A1506" s="35" t="s">
        <v>1803</v>
      </c>
      <c r="B1506" s="35" t="s">
        <v>1804</v>
      </c>
      <c r="C1506" s="10" t="s">
        <v>161</v>
      </c>
      <c r="D1506" s="10" t="s">
        <v>142</v>
      </c>
      <c r="E1506" s="10" t="s">
        <v>499</v>
      </c>
      <c r="F1506" s="10" t="s">
        <v>157</v>
      </c>
      <c r="G1506" s="32" t="str">
        <f t="shared" si="111"/>
        <v>5.58</v>
      </c>
      <c r="H1506" s="32" t="str">
        <f t="shared" si="112"/>
        <v>5.58.80</v>
      </c>
      <c r="I1506" s="32" t="str">
        <f>VLOOKUP(C1506,Hovedkonto!$C$2:$E$11,3,FALSE)</f>
        <v>Sociale opgaver og beskæftigelse</v>
      </c>
      <c r="J1506" s="32" t="str">
        <f>VLOOKUP(G1506,Hovedfunktion!$E$2:$G$93,3,FALSE)</f>
        <v xml:space="preserve">REVALIDERING </v>
      </c>
      <c r="K1506" s="32" t="str">
        <f>VLOOKUP(H1506,Funktion!$G$2:$J$435,4,FALSE)</f>
        <v>Revalidering</v>
      </c>
      <c r="L1506" s="32" t="str">
        <f>VLOOKUP(F1506,Dranst!$C$2:$D$10,2,FALSE)</f>
        <v>Drift</v>
      </c>
      <c r="M1506" s="10" t="s">
        <v>1141</v>
      </c>
      <c r="N1506" s="3" t="s">
        <v>878</v>
      </c>
    </row>
    <row r="1507" spans="1:14" ht="12" x14ac:dyDescent="0.25">
      <c r="A1507" s="35" t="s">
        <v>1803</v>
      </c>
      <c r="B1507" s="35" t="s">
        <v>1804</v>
      </c>
      <c r="C1507" s="10" t="s">
        <v>161</v>
      </c>
      <c r="D1507" s="10" t="s">
        <v>142</v>
      </c>
      <c r="E1507" s="10" t="s">
        <v>499</v>
      </c>
      <c r="F1507" s="10" t="s">
        <v>157</v>
      </c>
      <c r="G1507" s="32" t="str">
        <f t="shared" si="111"/>
        <v>5.58</v>
      </c>
      <c r="H1507" s="32" t="str">
        <f t="shared" si="112"/>
        <v>5.58.80</v>
      </c>
      <c r="I1507" s="32" t="str">
        <f>VLOOKUP(C1507,Hovedkonto!$C$2:$E$11,3,FALSE)</f>
        <v>Sociale opgaver og beskæftigelse</v>
      </c>
      <c r="J1507" s="32" t="str">
        <f>VLOOKUP(G1507,Hovedfunktion!$E$2:$G$93,3,FALSE)</f>
        <v xml:space="preserve">REVALIDERING </v>
      </c>
      <c r="K1507" s="32" t="str">
        <f>VLOOKUP(H1507,Funktion!$G$2:$J$435,4,FALSE)</f>
        <v>Revalidering</v>
      </c>
      <c r="L1507" s="32" t="str">
        <f>VLOOKUP(F1507,Dranst!$C$2:$D$10,2,FALSE)</f>
        <v>Drift</v>
      </c>
      <c r="M1507" s="10" t="s">
        <v>1159</v>
      </c>
      <c r="N1507" s="3" t="s">
        <v>879</v>
      </c>
    </row>
    <row r="1508" spans="1:14" ht="12" x14ac:dyDescent="0.25">
      <c r="A1508" s="35" t="s">
        <v>1803</v>
      </c>
      <c r="B1508" s="35" t="s">
        <v>1804</v>
      </c>
      <c r="C1508" s="10" t="s">
        <v>161</v>
      </c>
      <c r="D1508" s="10" t="s">
        <v>142</v>
      </c>
      <c r="E1508" s="10" t="s">
        <v>499</v>
      </c>
      <c r="F1508" s="10" t="s">
        <v>157</v>
      </c>
      <c r="G1508" s="32" t="str">
        <f t="shared" si="111"/>
        <v>5.58</v>
      </c>
      <c r="H1508" s="32" t="str">
        <f t="shared" si="112"/>
        <v>5.58.80</v>
      </c>
      <c r="I1508" s="32" t="str">
        <f>VLOOKUP(C1508,Hovedkonto!$C$2:$E$11,3,FALSE)</f>
        <v>Sociale opgaver og beskæftigelse</v>
      </c>
      <c r="J1508" s="32" t="str">
        <f>VLOOKUP(G1508,Hovedfunktion!$E$2:$G$93,3,FALSE)</f>
        <v xml:space="preserve">REVALIDERING </v>
      </c>
      <c r="K1508" s="32" t="str">
        <f>VLOOKUP(H1508,Funktion!$G$2:$J$435,4,FALSE)</f>
        <v>Revalidering</v>
      </c>
      <c r="L1508" s="32" t="str">
        <f>VLOOKUP(F1508,Dranst!$C$2:$D$10,2,FALSE)</f>
        <v>Drift</v>
      </c>
      <c r="M1508" s="10" t="s">
        <v>1155</v>
      </c>
      <c r="N1508" s="3" t="s">
        <v>880</v>
      </c>
    </row>
    <row r="1509" spans="1:14" ht="12" x14ac:dyDescent="0.25">
      <c r="A1509" s="35" t="s">
        <v>1803</v>
      </c>
      <c r="B1509" s="35" t="s">
        <v>1804</v>
      </c>
      <c r="C1509" s="10" t="s">
        <v>161</v>
      </c>
      <c r="D1509" s="10" t="s">
        <v>142</v>
      </c>
      <c r="E1509" s="10" t="s">
        <v>499</v>
      </c>
      <c r="F1509" s="10" t="s">
        <v>157</v>
      </c>
      <c r="G1509" s="32" t="str">
        <f t="shared" si="111"/>
        <v>5.58</v>
      </c>
      <c r="H1509" s="32" t="str">
        <f t="shared" si="112"/>
        <v>5.58.80</v>
      </c>
      <c r="I1509" s="32" t="str">
        <f>VLOOKUP(C1509,Hovedkonto!$C$2:$E$11,3,FALSE)</f>
        <v>Sociale opgaver og beskæftigelse</v>
      </c>
      <c r="J1509" s="32" t="str">
        <f>VLOOKUP(G1509,Hovedfunktion!$E$2:$G$93,3,FALSE)</f>
        <v xml:space="preserve">REVALIDERING </v>
      </c>
      <c r="K1509" s="32" t="str">
        <f>VLOOKUP(H1509,Funktion!$G$2:$J$435,4,FALSE)</f>
        <v>Revalidering</v>
      </c>
      <c r="L1509" s="32" t="str">
        <f>VLOOKUP(F1509,Dranst!$C$2:$D$10,2,FALSE)</f>
        <v>Drift</v>
      </c>
      <c r="M1509" s="10" t="s">
        <v>1162</v>
      </c>
      <c r="N1509" s="3" t="s">
        <v>881</v>
      </c>
    </row>
    <row r="1510" spans="1:14" ht="12" x14ac:dyDescent="0.25">
      <c r="A1510" s="35" t="s">
        <v>1803</v>
      </c>
      <c r="B1510" s="35" t="s">
        <v>1804</v>
      </c>
      <c r="C1510" s="10" t="s">
        <v>161</v>
      </c>
      <c r="D1510" s="10" t="s">
        <v>142</v>
      </c>
      <c r="E1510" s="10" t="s">
        <v>499</v>
      </c>
      <c r="F1510" s="10" t="s">
        <v>157</v>
      </c>
      <c r="G1510" s="32" t="str">
        <f t="shared" si="111"/>
        <v>5.58</v>
      </c>
      <c r="H1510" s="32" t="str">
        <f t="shared" si="112"/>
        <v>5.58.80</v>
      </c>
      <c r="I1510" s="32" t="str">
        <f>VLOOKUP(C1510,Hovedkonto!$C$2:$E$11,3,FALSE)</f>
        <v>Sociale opgaver og beskæftigelse</v>
      </c>
      <c r="J1510" s="32" t="str">
        <f>VLOOKUP(G1510,Hovedfunktion!$E$2:$G$93,3,FALSE)</f>
        <v xml:space="preserve">REVALIDERING </v>
      </c>
      <c r="K1510" s="32" t="str">
        <f>VLOOKUP(H1510,Funktion!$G$2:$J$435,4,FALSE)</f>
        <v>Revalidering</v>
      </c>
      <c r="L1510" s="32" t="str">
        <f>VLOOKUP(F1510,Dranst!$C$2:$D$10,2,FALSE)</f>
        <v>Drift</v>
      </c>
      <c r="M1510" s="10" t="s">
        <v>1164</v>
      </c>
      <c r="N1510" s="3" t="s">
        <v>882</v>
      </c>
    </row>
    <row r="1511" spans="1:14" ht="12" x14ac:dyDescent="0.25">
      <c r="A1511" s="35" t="s">
        <v>1803</v>
      </c>
      <c r="B1511" s="35" t="s">
        <v>1804</v>
      </c>
      <c r="C1511" s="10" t="s">
        <v>161</v>
      </c>
      <c r="D1511" s="10" t="s">
        <v>142</v>
      </c>
      <c r="E1511" s="10" t="s">
        <v>499</v>
      </c>
      <c r="F1511" s="10" t="s">
        <v>158</v>
      </c>
      <c r="G1511" s="32" t="str">
        <f t="shared" si="111"/>
        <v>5.58</v>
      </c>
      <c r="H1511" s="32" t="str">
        <f t="shared" si="112"/>
        <v>5.58.80</v>
      </c>
      <c r="I1511" s="32" t="str">
        <f>VLOOKUP(C1511,Hovedkonto!$C$2:$E$11,3,FALSE)</f>
        <v>Sociale opgaver og beskæftigelse</v>
      </c>
      <c r="J1511" s="32" t="str">
        <f>VLOOKUP(G1511,Hovedfunktion!$E$2:$G$93,3,FALSE)</f>
        <v xml:space="preserve">REVALIDERING </v>
      </c>
      <c r="K1511" s="32" t="str">
        <f>VLOOKUP(H1511,Funktion!$G$2:$J$435,4,FALSE)</f>
        <v>Revalidering</v>
      </c>
      <c r="L1511" s="32" t="str">
        <f>VLOOKUP(F1511,Dranst!$C$2:$D$10,2,FALSE)</f>
        <v>Statsrefusion</v>
      </c>
      <c r="M1511" s="10" t="s">
        <v>1138</v>
      </c>
      <c r="N1511" s="3" t="s">
        <v>883</v>
      </c>
    </row>
    <row r="1512" spans="1:14" ht="12" x14ac:dyDescent="0.25">
      <c r="A1512" s="35" t="s">
        <v>1803</v>
      </c>
      <c r="B1512" s="35" t="s">
        <v>1804</v>
      </c>
      <c r="C1512" s="10" t="s">
        <v>161</v>
      </c>
      <c r="D1512" s="10" t="s">
        <v>142</v>
      </c>
      <c r="E1512" s="10" t="s">
        <v>499</v>
      </c>
      <c r="F1512" s="10" t="s">
        <v>158</v>
      </c>
      <c r="G1512" s="32" t="str">
        <f t="shared" si="111"/>
        <v>5.58</v>
      </c>
      <c r="H1512" s="32" t="str">
        <f t="shared" si="112"/>
        <v>5.58.80</v>
      </c>
      <c r="I1512" s="32" t="str">
        <f>VLOOKUP(C1512,Hovedkonto!$C$2:$E$11,3,FALSE)</f>
        <v>Sociale opgaver og beskæftigelse</v>
      </c>
      <c r="J1512" s="32" t="str">
        <f>VLOOKUP(G1512,Hovedfunktion!$E$2:$G$93,3,FALSE)</f>
        <v xml:space="preserve">REVALIDERING </v>
      </c>
      <c r="K1512" s="32" t="str">
        <f>VLOOKUP(H1512,Funktion!$G$2:$J$435,4,FALSE)</f>
        <v>Revalidering</v>
      </c>
      <c r="L1512" s="32" t="str">
        <f>VLOOKUP(F1512,Dranst!$C$2:$D$10,2,FALSE)</f>
        <v>Statsrefusion</v>
      </c>
      <c r="M1512" s="10" t="s">
        <v>1139</v>
      </c>
      <c r="N1512" s="3" t="s">
        <v>686</v>
      </c>
    </row>
    <row r="1513" spans="1:14" ht="12" x14ac:dyDescent="0.25">
      <c r="A1513" s="35" t="s">
        <v>1803</v>
      </c>
      <c r="B1513" s="35" t="s">
        <v>1804</v>
      </c>
      <c r="C1513" s="10" t="s">
        <v>161</v>
      </c>
      <c r="D1513" s="10" t="s">
        <v>142</v>
      </c>
      <c r="E1513" s="10" t="s">
        <v>499</v>
      </c>
      <c r="F1513" s="10" t="s">
        <v>158</v>
      </c>
      <c r="G1513" s="32" t="str">
        <f t="shared" si="111"/>
        <v>5.58</v>
      </c>
      <c r="H1513" s="32" t="str">
        <f t="shared" si="112"/>
        <v>5.58.80</v>
      </c>
      <c r="I1513" s="32" t="str">
        <f>VLOOKUP(C1513,Hovedkonto!$C$2:$E$11,3,FALSE)</f>
        <v>Sociale opgaver og beskæftigelse</v>
      </c>
      <c r="J1513" s="32" t="str">
        <f>VLOOKUP(G1513,Hovedfunktion!$E$2:$G$93,3,FALSE)</f>
        <v xml:space="preserve">REVALIDERING </v>
      </c>
      <c r="K1513" s="32" t="str">
        <f>VLOOKUP(H1513,Funktion!$G$2:$J$435,4,FALSE)</f>
        <v>Revalidering</v>
      </c>
      <c r="L1513" s="32" t="str">
        <f>VLOOKUP(F1513,Dranst!$C$2:$D$10,2,FALSE)</f>
        <v>Statsrefusion</v>
      </c>
      <c r="M1513" s="10" t="s">
        <v>1142</v>
      </c>
      <c r="N1513" s="3" t="s">
        <v>1775</v>
      </c>
    </row>
    <row r="1514" spans="1:14" ht="12" x14ac:dyDescent="0.25">
      <c r="A1514" s="35" t="s">
        <v>1803</v>
      </c>
      <c r="B1514" s="35" t="s">
        <v>1804</v>
      </c>
      <c r="C1514" s="10" t="s">
        <v>161</v>
      </c>
      <c r="D1514" s="10" t="s">
        <v>142</v>
      </c>
      <c r="E1514" s="10" t="s">
        <v>499</v>
      </c>
      <c r="F1514" s="10" t="s">
        <v>158</v>
      </c>
      <c r="G1514" s="32" t="str">
        <f t="shared" si="111"/>
        <v>5.58</v>
      </c>
      <c r="H1514" s="32" t="str">
        <f t="shared" si="112"/>
        <v>5.58.80</v>
      </c>
      <c r="I1514" s="32" t="str">
        <f>VLOOKUP(C1514,Hovedkonto!$C$2:$E$11,3,FALSE)</f>
        <v>Sociale opgaver og beskæftigelse</v>
      </c>
      <c r="J1514" s="32" t="str">
        <f>VLOOKUP(G1514,Hovedfunktion!$E$2:$G$93,3,FALSE)</f>
        <v xml:space="preserve">REVALIDERING </v>
      </c>
      <c r="K1514" s="32" t="str">
        <f>VLOOKUP(H1514,Funktion!$G$2:$J$435,4,FALSE)</f>
        <v>Revalidering</v>
      </c>
      <c r="L1514" s="32" t="str">
        <f>VLOOKUP(F1514,Dranst!$C$2:$D$10,2,FALSE)</f>
        <v>Statsrefusion</v>
      </c>
      <c r="M1514" s="10" t="s">
        <v>1148</v>
      </c>
      <c r="N1514" s="3" t="s">
        <v>1776</v>
      </c>
    </row>
    <row r="1515" spans="1:14" ht="12" x14ac:dyDescent="0.25">
      <c r="A1515" s="35" t="s">
        <v>1803</v>
      </c>
      <c r="B1515" s="35" t="s">
        <v>1804</v>
      </c>
      <c r="C1515" s="10" t="s">
        <v>161</v>
      </c>
      <c r="D1515" s="10" t="s">
        <v>142</v>
      </c>
      <c r="E1515" s="10" t="s">
        <v>499</v>
      </c>
      <c r="F1515" s="10" t="s">
        <v>158</v>
      </c>
      <c r="G1515" s="32" t="str">
        <f t="shared" si="111"/>
        <v>5.58</v>
      </c>
      <c r="H1515" s="32" t="str">
        <f t="shared" si="112"/>
        <v>5.58.80</v>
      </c>
      <c r="I1515" s="32" t="str">
        <f>VLOOKUP(C1515,Hovedkonto!$C$2:$E$11,3,FALSE)</f>
        <v>Sociale opgaver og beskæftigelse</v>
      </c>
      <c r="J1515" s="32" t="str">
        <f>VLOOKUP(G1515,Hovedfunktion!$E$2:$G$93,3,FALSE)</f>
        <v xml:space="preserve">REVALIDERING </v>
      </c>
      <c r="K1515" s="32" t="str">
        <f>VLOOKUP(H1515,Funktion!$G$2:$J$435,4,FALSE)</f>
        <v>Revalidering</v>
      </c>
      <c r="L1515" s="32" t="str">
        <f>VLOOKUP(F1515,Dranst!$C$2:$D$10,2,FALSE)</f>
        <v>Statsrefusion</v>
      </c>
      <c r="M1515" s="10" t="s">
        <v>1137</v>
      </c>
      <c r="N1515" s="3" t="s">
        <v>1633</v>
      </c>
    </row>
    <row r="1516" spans="1:14" ht="12" x14ac:dyDescent="0.25">
      <c r="A1516" s="35" t="s">
        <v>1803</v>
      </c>
      <c r="B1516" s="35" t="s">
        <v>1804</v>
      </c>
      <c r="C1516" s="10" t="s">
        <v>161</v>
      </c>
      <c r="D1516" s="10" t="s">
        <v>142</v>
      </c>
      <c r="E1516" s="10" t="s">
        <v>499</v>
      </c>
      <c r="F1516" s="10" t="s">
        <v>158</v>
      </c>
      <c r="G1516" s="32" t="str">
        <f t="shared" si="111"/>
        <v>5.58</v>
      </c>
      <c r="H1516" s="32" t="str">
        <f t="shared" si="112"/>
        <v>5.58.80</v>
      </c>
      <c r="I1516" s="32" t="str">
        <f>VLOOKUP(C1516,Hovedkonto!$C$2:$E$11,3,FALSE)</f>
        <v>Sociale opgaver og beskæftigelse</v>
      </c>
      <c r="J1516" s="32" t="str">
        <f>VLOOKUP(G1516,Hovedfunktion!$E$2:$G$93,3,FALSE)</f>
        <v xml:space="preserve">REVALIDERING </v>
      </c>
      <c r="K1516" s="32" t="str">
        <f>VLOOKUP(H1516,Funktion!$G$2:$J$435,4,FALSE)</f>
        <v>Revalidering</v>
      </c>
      <c r="L1516" s="32" t="str">
        <f>VLOOKUP(F1516,Dranst!$C$2:$D$10,2,FALSE)</f>
        <v>Statsrefusion</v>
      </c>
      <c r="M1516" s="10" t="s">
        <v>1149</v>
      </c>
      <c r="N1516" s="3" t="s">
        <v>1634</v>
      </c>
    </row>
    <row r="1517" spans="1:14" ht="12" x14ac:dyDescent="0.25">
      <c r="A1517" s="35" t="s">
        <v>1803</v>
      </c>
      <c r="B1517" s="35" t="s">
        <v>1804</v>
      </c>
      <c r="C1517" s="10" t="s">
        <v>161</v>
      </c>
      <c r="D1517" s="10" t="s">
        <v>142</v>
      </c>
      <c r="E1517" s="10" t="s">
        <v>499</v>
      </c>
      <c r="F1517" s="10" t="s">
        <v>158</v>
      </c>
      <c r="G1517" s="32" t="str">
        <f t="shared" si="111"/>
        <v>5.58</v>
      </c>
      <c r="H1517" s="32" t="str">
        <f t="shared" si="112"/>
        <v>5.58.80</v>
      </c>
      <c r="I1517" s="32" t="str">
        <f>VLOOKUP(C1517,Hovedkonto!$C$2:$E$11,3,FALSE)</f>
        <v>Sociale opgaver og beskæftigelse</v>
      </c>
      <c r="J1517" s="32" t="str">
        <f>VLOOKUP(G1517,Hovedfunktion!$E$2:$G$93,3,FALSE)</f>
        <v xml:space="preserve">REVALIDERING </v>
      </c>
      <c r="K1517" s="32" t="str">
        <f>VLOOKUP(H1517,Funktion!$G$2:$J$435,4,FALSE)</f>
        <v>Revalidering</v>
      </c>
      <c r="L1517" s="32" t="str">
        <f>VLOOKUP(F1517,Dranst!$C$2:$D$10,2,FALSE)</f>
        <v>Statsrefusion</v>
      </c>
      <c r="M1517" s="10" t="s">
        <v>1150</v>
      </c>
      <c r="N1517" s="3" t="s">
        <v>1635</v>
      </c>
    </row>
    <row r="1518" spans="1:14" ht="12" x14ac:dyDescent="0.25">
      <c r="A1518" s="35" t="s">
        <v>1803</v>
      </c>
      <c r="B1518" s="35" t="s">
        <v>1804</v>
      </c>
      <c r="C1518" s="10" t="s">
        <v>161</v>
      </c>
      <c r="D1518" s="10" t="s">
        <v>142</v>
      </c>
      <c r="E1518" s="10" t="s">
        <v>499</v>
      </c>
      <c r="F1518" s="10" t="s">
        <v>158</v>
      </c>
      <c r="G1518" s="32" t="str">
        <f t="shared" si="111"/>
        <v>5.58</v>
      </c>
      <c r="H1518" s="32" t="str">
        <f t="shared" si="112"/>
        <v>5.58.80</v>
      </c>
      <c r="I1518" s="32" t="str">
        <f>VLOOKUP(C1518,Hovedkonto!$C$2:$E$11,3,FALSE)</f>
        <v>Sociale opgaver og beskæftigelse</v>
      </c>
      <c r="J1518" s="32" t="str">
        <f>VLOOKUP(G1518,Hovedfunktion!$E$2:$G$93,3,FALSE)</f>
        <v xml:space="preserve">REVALIDERING </v>
      </c>
      <c r="K1518" s="32" t="str">
        <f>VLOOKUP(H1518,Funktion!$G$2:$J$435,4,FALSE)</f>
        <v>Revalidering</v>
      </c>
      <c r="L1518" s="32" t="str">
        <f>VLOOKUP(F1518,Dranst!$C$2:$D$10,2,FALSE)</f>
        <v>Statsrefusion</v>
      </c>
      <c r="M1518" s="10" t="s">
        <v>1151</v>
      </c>
      <c r="N1518" s="3" t="s">
        <v>1636</v>
      </c>
    </row>
    <row r="1519" spans="1:14" ht="12" x14ac:dyDescent="0.25">
      <c r="A1519" s="35" t="s">
        <v>1803</v>
      </c>
      <c r="B1519" s="35" t="s">
        <v>1804</v>
      </c>
      <c r="C1519" s="10" t="s">
        <v>161</v>
      </c>
      <c r="D1519" s="10" t="s">
        <v>142</v>
      </c>
      <c r="E1519" s="10" t="s">
        <v>499</v>
      </c>
      <c r="F1519" s="10" t="s">
        <v>158</v>
      </c>
      <c r="G1519" s="32" t="str">
        <f t="shared" si="111"/>
        <v>5.58</v>
      </c>
      <c r="H1519" s="32" t="str">
        <f t="shared" si="112"/>
        <v>5.58.80</v>
      </c>
      <c r="I1519" s="32" t="str">
        <f>VLOOKUP(C1519,Hovedkonto!$C$2:$E$11,3,FALSE)</f>
        <v>Sociale opgaver og beskæftigelse</v>
      </c>
      <c r="J1519" s="32" t="str">
        <f>VLOOKUP(G1519,Hovedfunktion!$E$2:$G$93,3,FALSE)</f>
        <v xml:space="preserve">REVALIDERING </v>
      </c>
      <c r="K1519" s="32" t="str">
        <f>VLOOKUP(H1519,Funktion!$G$2:$J$435,4,FALSE)</f>
        <v>Revalidering</v>
      </c>
      <c r="L1519" s="32" t="str">
        <f>VLOOKUP(F1519,Dranst!$C$2:$D$10,2,FALSE)</f>
        <v>Statsrefusion</v>
      </c>
      <c r="M1519" s="10" t="s">
        <v>1152</v>
      </c>
      <c r="N1519" s="3" t="s">
        <v>1637</v>
      </c>
    </row>
    <row r="1520" spans="1:14" ht="12" x14ac:dyDescent="0.25">
      <c r="A1520" s="35" t="s">
        <v>1803</v>
      </c>
      <c r="B1520" s="35" t="s">
        <v>1804</v>
      </c>
      <c r="C1520" s="10" t="s">
        <v>161</v>
      </c>
      <c r="D1520" s="10" t="s">
        <v>142</v>
      </c>
      <c r="E1520" s="10" t="s">
        <v>499</v>
      </c>
      <c r="F1520" s="10" t="s">
        <v>158</v>
      </c>
      <c r="G1520" s="32" t="str">
        <f t="shared" si="111"/>
        <v>5.58</v>
      </c>
      <c r="H1520" s="32" t="str">
        <f t="shared" si="112"/>
        <v>5.58.80</v>
      </c>
      <c r="I1520" s="32" t="str">
        <f>VLOOKUP(C1520,Hovedkonto!$C$2:$E$11,3,FALSE)</f>
        <v>Sociale opgaver og beskæftigelse</v>
      </c>
      <c r="J1520" s="32" t="str">
        <f>VLOOKUP(G1520,Hovedfunktion!$E$2:$G$93,3,FALSE)</f>
        <v xml:space="preserve">REVALIDERING </v>
      </c>
      <c r="K1520" s="32" t="str">
        <f>VLOOKUP(H1520,Funktion!$G$2:$J$435,4,FALSE)</f>
        <v>Revalidering</v>
      </c>
      <c r="L1520" s="32" t="str">
        <f>VLOOKUP(F1520,Dranst!$C$2:$D$10,2,FALSE)</f>
        <v>Statsrefusion</v>
      </c>
      <c r="M1520" s="10" t="s">
        <v>16</v>
      </c>
      <c r="N1520" s="3" t="s">
        <v>1637</v>
      </c>
    </row>
    <row r="1521" spans="1:14" ht="12" x14ac:dyDescent="0.25">
      <c r="A1521" s="35" t="s">
        <v>1803</v>
      </c>
      <c r="B1521" s="35" t="s">
        <v>1804</v>
      </c>
      <c r="C1521" s="10" t="s">
        <v>161</v>
      </c>
      <c r="D1521" s="10" t="s">
        <v>142</v>
      </c>
      <c r="E1521" s="10" t="s">
        <v>499</v>
      </c>
      <c r="F1521" s="10" t="s">
        <v>158</v>
      </c>
      <c r="G1521" s="32" t="str">
        <f t="shared" si="111"/>
        <v>5.58</v>
      </c>
      <c r="H1521" s="32" t="str">
        <f t="shared" si="112"/>
        <v>5.58.80</v>
      </c>
      <c r="I1521" s="32" t="str">
        <f>VLOOKUP(C1521,Hovedkonto!$C$2:$E$11,3,FALSE)</f>
        <v>Sociale opgaver og beskæftigelse</v>
      </c>
      <c r="J1521" s="32" t="str">
        <f>VLOOKUP(G1521,Hovedfunktion!$E$2:$G$93,3,FALSE)</f>
        <v xml:space="preserve">REVALIDERING </v>
      </c>
      <c r="K1521" s="32" t="str">
        <f>VLOOKUP(H1521,Funktion!$G$2:$J$435,4,FALSE)</f>
        <v>Revalidering</v>
      </c>
      <c r="L1521" s="32" t="str">
        <f>VLOOKUP(F1521,Dranst!$C$2:$D$10,2,FALSE)</f>
        <v>Statsrefusion</v>
      </c>
      <c r="M1521" s="10" t="s">
        <v>1153</v>
      </c>
      <c r="N1521" s="3" t="s">
        <v>1637</v>
      </c>
    </row>
    <row r="1522" spans="1:14" ht="12" x14ac:dyDescent="0.25">
      <c r="A1522" s="35" t="s">
        <v>1803</v>
      </c>
      <c r="B1522" s="35" t="s">
        <v>1804</v>
      </c>
      <c r="C1522" s="10" t="s">
        <v>161</v>
      </c>
      <c r="D1522" s="10" t="s">
        <v>142</v>
      </c>
      <c r="E1522" s="10" t="s">
        <v>499</v>
      </c>
      <c r="F1522" s="10" t="s">
        <v>158</v>
      </c>
      <c r="G1522" s="32" t="str">
        <f t="shared" si="111"/>
        <v>5.58</v>
      </c>
      <c r="H1522" s="32" t="str">
        <f t="shared" si="112"/>
        <v>5.58.80</v>
      </c>
      <c r="I1522" s="32" t="str">
        <f>VLOOKUP(C1522,Hovedkonto!$C$2:$E$11,3,FALSE)</f>
        <v>Sociale opgaver og beskæftigelse</v>
      </c>
      <c r="J1522" s="32" t="str">
        <f>VLOOKUP(G1522,Hovedfunktion!$E$2:$G$93,3,FALSE)</f>
        <v xml:space="preserve">REVALIDERING </v>
      </c>
      <c r="K1522" s="32" t="str">
        <f>VLOOKUP(H1522,Funktion!$G$2:$J$435,4,FALSE)</f>
        <v>Revalidering</v>
      </c>
      <c r="L1522" s="32" t="str">
        <f>VLOOKUP(F1522,Dranst!$C$2:$D$10,2,FALSE)</f>
        <v>Statsrefusion</v>
      </c>
      <c r="M1522" s="10" t="s">
        <v>1156</v>
      </c>
      <c r="N1522" s="3" t="s">
        <v>1637</v>
      </c>
    </row>
    <row r="1523" spans="1:14" ht="12" x14ac:dyDescent="0.25">
      <c r="A1523" s="35" t="s">
        <v>1803</v>
      </c>
      <c r="B1523" s="35" t="s">
        <v>1804</v>
      </c>
      <c r="C1523" s="10" t="s">
        <v>161</v>
      </c>
      <c r="D1523" s="10" t="s">
        <v>142</v>
      </c>
      <c r="E1523" s="10" t="s">
        <v>499</v>
      </c>
      <c r="F1523" s="10" t="s">
        <v>158</v>
      </c>
      <c r="G1523" s="32" t="str">
        <f t="shared" si="111"/>
        <v>5.58</v>
      </c>
      <c r="H1523" s="32" t="str">
        <f t="shared" si="112"/>
        <v>5.58.80</v>
      </c>
      <c r="I1523" s="32" t="str">
        <f>VLOOKUP(C1523,Hovedkonto!$C$2:$E$11,3,FALSE)</f>
        <v>Sociale opgaver og beskæftigelse</v>
      </c>
      <c r="J1523" s="32" t="str">
        <f>VLOOKUP(G1523,Hovedfunktion!$E$2:$G$93,3,FALSE)</f>
        <v xml:space="preserve">REVALIDERING </v>
      </c>
      <c r="K1523" s="32" t="str">
        <f>VLOOKUP(H1523,Funktion!$G$2:$J$435,4,FALSE)</f>
        <v>Revalidering</v>
      </c>
      <c r="L1523" s="32" t="str">
        <f>VLOOKUP(F1523,Dranst!$C$2:$D$10,2,FALSE)</f>
        <v>Statsrefusion</v>
      </c>
      <c r="M1523" s="10" t="s">
        <v>1157</v>
      </c>
      <c r="N1523" s="3" t="s">
        <v>1638</v>
      </c>
    </row>
    <row r="1524" spans="1:14" ht="12" x14ac:dyDescent="0.25">
      <c r="A1524" s="35" t="s">
        <v>1803</v>
      </c>
      <c r="B1524" s="35" t="s">
        <v>1804</v>
      </c>
      <c r="C1524" s="10" t="s">
        <v>161</v>
      </c>
      <c r="D1524" s="10" t="s">
        <v>142</v>
      </c>
      <c r="E1524" s="10" t="s">
        <v>499</v>
      </c>
      <c r="F1524" s="10" t="s">
        <v>158</v>
      </c>
      <c r="G1524" s="32" t="str">
        <f t="shared" ref="G1524:G1587" si="113">CONCATENATE(C1524,".",D1524)</f>
        <v>5.58</v>
      </c>
      <c r="H1524" s="32" t="str">
        <f t="shared" ref="H1524:H1587" si="114">CONCATENATE(C1524,".",D1524,".",E1524)</f>
        <v>5.58.80</v>
      </c>
      <c r="I1524" s="32" t="str">
        <f>VLOOKUP(C1524,Hovedkonto!$C$2:$E$11,3,FALSE)</f>
        <v>Sociale opgaver og beskæftigelse</v>
      </c>
      <c r="J1524" s="32" t="str">
        <f>VLOOKUP(G1524,Hovedfunktion!$E$2:$G$93,3,FALSE)</f>
        <v xml:space="preserve">REVALIDERING </v>
      </c>
      <c r="K1524" s="32" t="str">
        <f>VLOOKUP(H1524,Funktion!$G$2:$J$435,4,FALSE)</f>
        <v>Revalidering</v>
      </c>
      <c r="L1524" s="32" t="str">
        <f>VLOOKUP(F1524,Dranst!$C$2:$D$10,2,FALSE)</f>
        <v>Statsrefusion</v>
      </c>
      <c r="M1524" s="10" t="s">
        <v>1158</v>
      </c>
      <c r="N1524" s="3" t="s">
        <v>1639</v>
      </c>
    </row>
    <row r="1525" spans="1:14" ht="12" x14ac:dyDescent="0.25">
      <c r="A1525" s="35" t="s">
        <v>1803</v>
      </c>
      <c r="B1525" s="35" t="s">
        <v>1804</v>
      </c>
      <c r="C1525" s="10" t="s">
        <v>161</v>
      </c>
      <c r="D1525" s="10" t="s">
        <v>142</v>
      </c>
      <c r="E1525" s="10" t="s">
        <v>499</v>
      </c>
      <c r="F1525" s="10" t="s">
        <v>158</v>
      </c>
      <c r="G1525" s="32" t="str">
        <f t="shared" si="113"/>
        <v>5.58</v>
      </c>
      <c r="H1525" s="32" t="str">
        <f t="shared" si="114"/>
        <v>5.58.80</v>
      </c>
      <c r="I1525" s="32" t="str">
        <f>VLOOKUP(C1525,Hovedkonto!$C$2:$E$11,3,FALSE)</f>
        <v>Sociale opgaver og beskæftigelse</v>
      </c>
      <c r="J1525" s="32" t="str">
        <f>VLOOKUP(G1525,Hovedfunktion!$E$2:$G$93,3,FALSE)</f>
        <v xml:space="preserve">REVALIDERING </v>
      </c>
      <c r="K1525" s="32" t="str">
        <f>VLOOKUP(H1525,Funktion!$G$2:$J$435,4,FALSE)</f>
        <v>Revalidering</v>
      </c>
      <c r="L1525" s="32" t="str">
        <f>VLOOKUP(F1525,Dranst!$C$2:$D$10,2,FALSE)</f>
        <v>Statsrefusion</v>
      </c>
      <c r="M1525" s="10" t="s">
        <v>1143</v>
      </c>
      <c r="N1525" s="3" t="s">
        <v>1640</v>
      </c>
    </row>
    <row r="1526" spans="1:14" ht="12" x14ac:dyDescent="0.25">
      <c r="A1526" s="35" t="s">
        <v>1803</v>
      </c>
      <c r="B1526" s="35" t="s">
        <v>1804</v>
      </c>
      <c r="C1526" s="10" t="s">
        <v>161</v>
      </c>
      <c r="D1526" s="10" t="s">
        <v>142</v>
      </c>
      <c r="E1526" s="10" t="s">
        <v>499</v>
      </c>
      <c r="F1526" s="10" t="s">
        <v>158</v>
      </c>
      <c r="G1526" s="32" t="str">
        <f t="shared" si="113"/>
        <v>5.58</v>
      </c>
      <c r="H1526" s="32" t="str">
        <f t="shared" si="114"/>
        <v>5.58.80</v>
      </c>
      <c r="I1526" s="32" t="str">
        <f>VLOOKUP(C1526,Hovedkonto!$C$2:$E$11,3,FALSE)</f>
        <v>Sociale opgaver og beskæftigelse</v>
      </c>
      <c r="J1526" s="32" t="str">
        <f>VLOOKUP(G1526,Hovedfunktion!$E$2:$G$93,3,FALSE)</f>
        <v xml:space="preserve">REVALIDERING </v>
      </c>
      <c r="K1526" s="32" t="str">
        <f>VLOOKUP(H1526,Funktion!$G$2:$J$435,4,FALSE)</f>
        <v>Revalidering</v>
      </c>
      <c r="L1526" s="32" t="str">
        <f>VLOOKUP(F1526,Dranst!$C$2:$D$10,2,FALSE)</f>
        <v>Statsrefusion</v>
      </c>
      <c r="M1526" s="10" t="s">
        <v>1577</v>
      </c>
      <c r="N1526" s="3" t="s">
        <v>1641</v>
      </c>
    </row>
    <row r="1527" spans="1:14" ht="12" x14ac:dyDescent="0.25">
      <c r="A1527" s="35" t="s">
        <v>1803</v>
      </c>
      <c r="B1527" s="35" t="s">
        <v>1804</v>
      </c>
      <c r="C1527" s="10" t="s">
        <v>161</v>
      </c>
      <c r="D1527" s="10" t="s">
        <v>142</v>
      </c>
      <c r="E1527" s="10" t="s">
        <v>499</v>
      </c>
      <c r="F1527" s="10" t="s">
        <v>158</v>
      </c>
      <c r="G1527" s="32" t="str">
        <f t="shared" si="113"/>
        <v>5.58</v>
      </c>
      <c r="H1527" s="32" t="str">
        <f t="shared" si="114"/>
        <v>5.58.80</v>
      </c>
      <c r="I1527" s="32" t="str">
        <f>VLOOKUP(C1527,Hovedkonto!$C$2:$E$11,3,FALSE)</f>
        <v>Sociale opgaver og beskæftigelse</v>
      </c>
      <c r="J1527" s="32" t="str">
        <f>VLOOKUP(G1527,Hovedfunktion!$E$2:$G$93,3,FALSE)</f>
        <v xml:space="preserve">REVALIDERING </v>
      </c>
      <c r="K1527" s="32" t="str">
        <f>VLOOKUP(H1527,Funktion!$G$2:$J$435,4,FALSE)</f>
        <v>Revalidering</v>
      </c>
      <c r="L1527" s="32" t="str">
        <f>VLOOKUP(F1527,Dranst!$C$2:$D$10,2,FALSE)</f>
        <v>Statsrefusion</v>
      </c>
      <c r="M1527" s="10" t="s">
        <v>1578</v>
      </c>
      <c r="N1527" s="3" t="s">
        <v>1642</v>
      </c>
    </row>
    <row r="1528" spans="1:14" ht="12" x14ac:dyDescent="0.25">
      <c r="A1528" s="35" t="s">
        <v>1803</v>
      </c>
      <c r="B1528" s="35" t="s">
        <v>1804</v>
      </c>
      <c r="C1528" s="10" t="s">
        <v>161</v>
      </c>
      <c r="D1528" s="10" t="s">
        <v>142</v>
      </c>
      <c r="E1528" s="10" t="s">
        <v>499</v>
      </c>
      <c r="F1528" s="10" t="s">
        <v>158</v>
      </c>
      <c r="G1528" s="32" t="str">
        <f t="shared" si="113"/>
        <v>5.58</v>
      </c>
      <c r="H1528" s="32" t="str">
        <f t="shared" si="114"/>
        <v>5.58.80</v>
      </c>
      <c r="I1528" s="32" t="str">
        <f>VLOOKUP(C1528,Hovedkonto!$C$2:$E$11,3,FALSE)</f>
        <v>Sociale opgaver og beskæftigelse</v>
      </c>
      <c r="J1528" s="32" t="str">
        <f>VLOOKUP(G1528,Hovedfunktion!$E$2:$G$93,3,FALSE)</f>
        <v xml:space="preserve">REVALIDERING </v>
      </c>
      <c r="K1528" s="32" t="str">
        <f>VLOOKUP(H1528,Funktion!$G$2:$J$435,4,FALSE)</f>
        <v>Revalidering</v>
      </c>
      <c r="L1528" s="32" t="str">
        <f>VLOOKUP(F1528,Dranst!$C$2:$D$10,2,FALSE)</f>
        <v>Statsrefusion</v>
      </c>
      <c r="M1528" s="10" t="s">
        <v>1579</v>
      </c>
      <c r="N1528" s="3" t="s">
        <v>1643</v>
      </c>
    </row>
    <row r="1529" spans="1:14" ht="12" x14ac:dyDescent="0.25">
      <c r="A1529" s="35" t="s">
        <v>1803</v>
      </c>
      <c r="B1529" s="35" t="s">
        <v>1804</v>
      </c>
      <c r="C1529" s="10" t="s">
        <v>161</v>
      </c>
      <c r="D1529" s="10" t="s">
        <v>142</v>
      </c>
      <c r="E1529" s="10" t="s">
        <v>499</v>
      </c>
      <c r="F1529" s="10" t="s">
        <v>158</v>
      </c>
      <c r="G1529" s="32" t="str">
        <f t="shared" si="113"/>
        <v>5.58</v>
      </c>
      <c r="H1529" s="32" t="str">
        <f t="shared" si="114"/>
        <v>5.58.80</v>
      </c>
      <c r="I1529" s="32" t="str">
        <f>VLOOKUP(C1529,Hovedkonto!$C$2:$E$11,3,FALSE)</f>
        <v>Sociale opgaver og beskæftigelse</v>
      </c>
      <c r="J1529" s="32" t="str">
        <f>VLOOKUP(G1529,Hovedfunktion!$E$2:$G$93,3,FALSE)</f>
        <v xml:space="preserve">REVALIDERING </v>
      </c>
      <c r="K1529" s="32" t="str">
        <f>VLOOKUP(H1529,Funktion!$G$2:$J$435,4,FALSE)</f>
        <v>Revalidering</v>
      </c>
      <c r="L1529" s="32" t="str">
        <f>VLOOKUP(F1529,Dranst!$C$2:$D$10,2,FALSE)</f>
        <v>Statsrefusion</v>
      </c>
      <c r="M1529" s="10" t="s">
        <v>1580</v>
      </c>
      <c r="N1529" s="3" t="s">
        <v>1644</v>
      </c>
    </row>
    <row r="1530" spans="1:14" ht="12" x14ac:dyDescent="0.25">
      <c r="A1530" s="35" t="s">
        <v>1803</v>
      </c>
      <c r="B1530" s="35" t="s">
        <v>1804</v>
      </c>
      <c r="C1530" s="10" t="s">
        <v>161</v>
      </c>
      <c r="D1530" s="10" t="s">
        <v>142</v>
      </c>
      <c r="E1530" s="10" t="s">
        <v>499</v>
      </c>
      <c r="F1530" s="10" t="s">
        <v>158</v>
      </c>
      <c r="G1530" s="32" t="str">
        <f t="shared" si="113"/>
        <v>5.58</v>
      </c>
      <c r="H1530" s="32" t="str">
        <f t="shared" si="114"/>
        <v>5.58.80</v>
      </c>
      <c r="I1530" s="32" t="str">
        <f>VLOOKUP(C1530,Hovedkonto!$C$2:$E$11,3,FALSE)</f>
        <v>Sociale opgaver og beskæftigelse</v>
      </c>
      <c r="J1530" s="32" t="str">
        <f>VLOOKUP(G1530,Hovedfunktion!$E$2:$G$93,3,FALSE)</f>
        <v xml:space="preserve">REVALIDERING </v>
      </c>
      <c r="K1530" s="32" t="str">
        <f>VLOOKUP(H1530,Funktion!$G$2:$J$435,4,FALSE)</f>
        <v>Revalidering</v>
      </c>
      <c r="L1530" s="32" t="str">
        <f>VLOOKUP(F1530,Dranst!$C$2:$D$10,2,FALSE)</f>
        <v>Statsrefusion</v>
      </c>
      <c r="M1530" s="10" t="s">
        <v>1581</v>
      </c>
      <c r="N1530" s="3" t="s">
        <v>1645</v>
      </c>
    </row>
    <row r="1531" spans="1:14" ht="12" x14ac:dyDescent="0.25">
      <c r="A1531" s="35" t="s">
        <v>1803</v>
      </c>
      <c r="B1531" s="35" t="s">
        <v>1804</v>
      </c>
      <c r="C1531" s="10" t="s">
        <v>161</v>
      </c>
      <c r="D1531" s="10" t="s">
        <v>142</v>
      </c>
      <c r="E1531" s="10" t="s">
        <v>499</v>
      </c>
      <c r="F1531" s="10" t="s">
        <v>158</v>
      </c>
      <c r="G1531" s="32" t="str">
        <f t="shared" si="113"/>
        <v>5.58</v>
      </c>
      <c r="H1531" s="32" t="str">
        <f t="shared" si="114"/>
        <v>5.58.80</v>
      </c>
      <c r="I1531" s="32" t="str">
        <f>VLOOKUP(C1531,Hovedkonto!$C$2:$E$11,3,FALSE)</f>
        <v>Sociale opgaver og beskæftigelse</v>
      </c>
      <c r="J1531" s="32" t="str">
        <f>VLOOKUP(G1531,Hovedfunktion!$E$2:$G$93,3,FALSE)</f>
        <v xml:space="preserve">REVALIDERING </v>
      </c>
      <c r="K1531" s="32" t="str">
        <f>VLOOKUP(H1531,Funktion!$G$2:$J$435,4,FALSE)</f>
        <v>Revalidering</v>
      </c>
      <c r="L1531" s="32" t="str">
        <f>VLOOKUP(F1531,Dranst!$C$2:$D$10,2,FALSE)</f>
        <v>Statsrefusion</v>
      </c>
      <c r="M1531" s="10" t="s">
        <v>1163</v>
      </c>
      <c r="N1531" s="3" t="s">
        <v>884</v>
      </c>
    </row>
    <row r="1532" spans="1:14" ht="12" x14ac:dyDescent="0.25">
      <c r="A1532" s="35" t="s">
        <v>1803</v>
      </c>
      <c r="B1532" s="35" t="s">
        <v>1804</v>
      </c>
      <c r="C1532" s="10" t="s">
        <v>161</v>
      </c>
      <c r="D1532" s="10" t="s">
        <v>142</v>
      </c>
      <c r="E1532" s="10" t="s">
        <v>499</v>
      </c>
      <c r="F1532" s="10" t="s">
        <v>159</v>
      </c>
      <c r="G1532" s="32" t="str">
        <f t="shared" si="113"/>
        <v>5.58</v>
      </c>
      <c r="H1532" s="32" t="str">
        <f t="shared" si="114"/>
        <v>5.58.80</v>
      </c>
      <c r="I1532" s="32" t="str">
        <f>VLOOKUP(C1532,Hovedkonto!$C$2:$E$11,3,FALSE)</f>
        <v>Sociale opgaver og beskæftigelse</v>
      </c>
      <c r="J1532" s="32" t="str">
        <f>VLOOKUP(G1532,Hovedfunktion!$E$2:$G$93,3,FALSE)</f>
        <v xml:space="preserve">REVALIDERING </v>
      </c>
      <c r="K1532" s="32" t="str">
        <f>VLOOKUP(H1532,Funktion!$G$2:$J$435,4,FALSE)</f>
        <v>Revalidering</v>
      </c>
      <c r="L1532" s="32" t="str">
        <f>VLOOKUP(F1532,Dranst!$C$2:$D$10,2,FALSE)</f>
        <v>Anlæg</v>
      </c>
      <c r="M1532" s="10" t="s">
        <v>1136</v>
      </c>
      <c r="N1532" s="3" t="str">
        <f>IF(M1532="001","Anlægstilskud", IF(M1532="010","Køb/salg af jord",  IF(M1532="015","Køb/salg af bygninger", "Uforvent grupperingskode")))</f>
        <v>Anlægstilskud</v>
      </c>
    </row>
    <row r="1533" spans="1:14" ht="12" x14ac:dyDescent="0.25">
      <c r="A1533" s="35" t="s">
        <v>1803</v>
      </c>
      <c r="B1533" s="35" t="s">
        <v>1804</v>
      </c>
      <c r="C1533" s="10" t="s">
        <v>161</v>
      </c>
      <c r="D1533" s="10" t="s">
        <v>142</v>
      </c>
      <c r="E1533" s="10" t="s">
        <v>499</v>
      </c>
      <c r="F1533" s="10" t="s">
        <v>159</v>
      </c>
      <c r="G1533" s="32" t="str">
        <f t="shared" si="113"/>
        <v>5.58</v>
      </c>
      <c r="H1533" s="32" t="str">
        <f t="shared" si="114"/>
        <v>5.58.80</v>
      </c>
      <c r="I1533" s="32" t="str">
        <f>VLOOKUP(C1533,Hovedkonto!$C$2:$E$11,3,FALSE)</f>
        <v>Sociale opgaver og beskæftigelse</v>
      </c>
      <c r="J1533" s="32" t="str">
        <f>VLOOKUP(G1533,Hovedfunktion!$E$2:$G$93,3,FALSE)</f>
        <v xml:space="preserve">REVALIDERING </v>
      </c>
      <c r="K1533" s="32" t="str">
        <f>VLOOKUP(H1533,Funktion!$G$2:$J$435,4,FALSE)</f>
        <v>Revalidering</v>
      </c>
      <c r="L1533" s="32" t="str">
        <f>VLOOKUP(F1533,Dranst!$C$2:$D$10,2,FALSE)</f>
        <v>Anlæg</v>
      </c>
      <c r="M1533" s="10" t="s">
        <v>1137</v>
      </c>
      <c r="N1533" s="3" t="str">
        <f>IF(M1533="001","Anlægstilskud", IF(M1533="010","Køb/salg af jord",  IF(M1533="015","Køb/salg af bygninger", "Uforvent grupperingskode")))</f>
        <v>Køb/salg af jord</v>
      </c>
    </row>
    <row r="1534" spans="1:14" ht="12" x14ac:dyDescent="0.25">
      <c r="A1534" s="35" t="s">
        <v>1803</v>
      </c>
      <c r="B1534" s="35" t="s">
        <v>1804</v>
      </c>
      <c r="C1534" s="10" t="s">
        <v>161</v>
      </c>
      <c r="D1534" s="10" t="s">
        <v>142</v>
      </c>
      <c r="E1534" s="10" t="s">
        <v>499</v>
      </c>
      <c r="F1534" s="10" t="s">
        <v>159</v>
      </c>
      <c r="G1534" s="32" t="str">
        <f t="shared" si="113"/>
        <v>5.58</v>
      </c>
      <c r="H1534" s="32" t="str">
        <f t="shared" si="114"/>
        <v>5.58.80</v>
      </c>
      <c r="I1534" s="32" t="str">
        <f>VLOOKUP(C1534,Hovedkonto!$C$2:$E$11,3,FALSE)</f>
        <v>Sociale opgaver og beskæftigelse</v>
      </c>
      <c r="J1534" s="32" t="str">
        <f>VLOOKUP(G1534,Hovedfunktion!$E$2:$G$93,3,FALSE)</f>
        <v xml:space="preserve">REVALIDERING </v>
      </c>
      <c r="K1534" s="32" t="str">
        <f>VLOOKUP(H1534,Funktion!$G$2:$J$435,4,FALSE)</f>
        <v>Revalidering</v>
      </c>
      <c r="L1534" s="32" t="str">
        <f>VLOOKUP(F1534,Dranst!$C$2:$D$10,2,FALSE)</f>
        <v>Anlæg</v>
      </c>
      <c r="M1534" s="10" t="s">
        <v>16</v>
      </c>
      <c r="N1534" s="3" t="str">
        <f>IF(M1534="001","Anlægstilskud", IF(M1534="010","Køb/salg af jord",  IF(M1534="015","Køb/salg af bygninger", "Uforvent grupperingskode")))</f>
        <v>Køb/salg af bygninger</v>
      </c>
    </row>
    <row r="1535" spans="1:14" ht="12" x14ac:dyDescent="0.25">
      <c r="A1535" s="35" t="s">
        <v>1803</v>
      </c>
      <c r="B1535" s="35" t="s">
        <v>1804</v>
      </c>
      <c r="C1535" s="10" t="s">
        <v>161</v>
      </c>
      <c r="D1535" s="10" t="s">
        <v>142</v>
      </c>
      <c r="E1535" s="10" t="s">
        <v>500</v>
      </c>
      <c r="F1535" s="10" t="s">
        <v>157</v>
      </c>
      <c r="G1535" s="32" t="str">
        <f t="shared" si="113"/>
        <v>5.58</v>
      </c>
      <c r="H1535" s="32" t="str">
        <f t="shared" si="114"/>
        <v>5.58.81</v>
      </c>
      <c r="I1535" s="32" t="str">
        <f>VLOOKUP(C1535,Hovedkonto!$C$2:$E$11,3,FALSE)</f>
        <v>Sociale opgaver og beskæftigelse</v>
      </c>
      <c r="J1535" s="32" t="str">
        <f>VLOOKUP(G1535,Hovedfunktion!$E$2:$G$93,3,FALSE)</f>
        <v xml:space="preserve">REVALIDERING </v>
      </c>
      <c r="K1535" s="32" t="str">
        <f>VLOOKUP(H1535,Funktion!$G$2:$J$435,4,FALSE)</f>
        <v>Løntilskud m.v. til personer i fleksjob og personer i løntilskudsstill</v>
      </c>
      <c r="L1535" s="32" t="str">
        <f>VLOOKUP(F1535,Dranst!$C$2:$D$10,2,FALSE)</f>
        <v>Drift</v>
      </c>
      <c r="M1535" s="10" t="s">
        <v>1136</v>
      </c>
      <c r="N1535" s="3" t="s">
        <v>885</v>
      </c>
    </row>
    <row r="1536" spans="1:14" ht="12" x14ac:dyDescent="0.25">
      <c r="A1536" s="35" t="s">
        <v>1803</v>
      </c>
      <c r="B1536" s="35" t="s">
        <v>1804</v>
      </c>
      <c r="C1536" s="10" t="s">
        <v>161</v>
      </c>
      <c r="D1536" s="10" t="s">
        <v>142</v>
      </c>
      <c r="E1536" s="10" t="s">
        <v>500</v>
      </c>
      <c r="F1536" s="10" t="s">
        <v>157</v>
      </c>
      <c r="G1536" s="32" t="str">
        <f t="shared" si="113"/>
        <v>5.58</v>
      </c>
      <c r="H1536" s="32" t="str">
        <f t="shared" si="114"/>
        <v>5.58.81</v>
      </c>
      <c r="I1536" s="32" t="str">
        <f>VLOOKUP(C1536,Hovedkonto!$C$2:$E$11,3,FALSE)</f>
        <v>Sociale opgaver og beskæftigelse</v>
      </c>
      <c r="J1536" s="32" t="str">
        <f>VLOOKUP(G1536,Hovedfunktion!$E$2:$G$93,3,FALSE)</f>
        <v xml:space="preserve">REVALIDERING </v>
      </c>
      <c r="K1536" s="32" t="str">
        <f>VLOOKUP(H1536,Funktion!$G$2:$J$435,4,FALSE)</f>
        <v>Løntilskud m.v. til personer i fleksjob og personer i løntilskudsstill</v>
      </c>
      <c r="L1536" s="32" t="str">
        <f>VLOOKUP(F1536,Dranst!$C$2:$D$10,2,FALSE)</f>
        <v>Drift</v>
      </c>
      <c r="M1536" s="10" t="s">
        <v>1138</v>
      </c>
      <c r="N1536" s="3" t="s">
        <v>886</v>
      </c>
    </row>
    <row r="1537" spans="1:14" ht="12" x14ac:dyDescent="0.25">
      <c r="A1537" s="35" t="s">
        <v>1803</v>
      </c>
      <c r="B1537" s="35" t="s">
        <v>1804</v>
      </c>
      <c r="C1537" s="10" t="s">
        <v>161</v>
      </c>
      <c r="D1537" s="10" t="s">
        <v>142</v>
      </c>
      <c r="E1537" s="10" t="s">
        <v>500</v>
      </c>
      <c r="F1537" s="10" t="s">
        <v>157</v>
      </c>
      <c r="G1537" s="32" t="str">
        <f t="shared" si="113"/>
        <v>5.58</v>
      </c>
      <c r="H1537" s="32" t="str">
        <f t="shared" si="114"/>
        <v>5.58.81</v>
      </c>
      <c r="I1537" s="32" t="str">
        <f>VLOOKUP(C1537,Hovedkonto!$C$2:$E$11,3,FALSE)</f>
        <v>Sociale opgaver og beskæftigelse</v>
      </c>
      <c r="J1537" s="32" t="str">
        <f>VLOOKUP(G1537,Hovedfunktion!$E$2:$G$93,3,FALSE)</f>
        <v xml:space="preserve">REVALIDERING </v>
      </c>
      <c r="K1537" s="32" t="str">
        <f>VLOOKUP(H1537,Funktion!$G$2:$J$435,4,FALSE)</f>
        <v>Løntilskud m.v. til personer i fleksjob og personer i løntilskudsstill</v>
      </c>
      <c r="L1537" s="32" t="str">
        <f>VLOOKUP(F1537,Dranst!$C$2:$D$10,2,FALSE)</f>
        <v>Drift</v>
      </c>
      <c r="M1537" s="10" t="s">
        <v>1139</v>
      </c>
      <c r="N1537" s="3" t="s">
        <v>887</v>
      </c>
    </row>
    <row r="1538" spans="1:14" ht="12" x14ac:dyDescent="0.25">
      <c r="A1538" s="35" t="s">
        <v>1803</v>
      </c>
      <c r="B1538" s="35" t="s">
        <v>1804</v>
      </c>
      <c r="C1538" s="10" t="s">
        <v>161</v>
      </c>
      <c r="D1538" s="10" t="s">
        <v>142</v>
      </c>
      <c r="E1538" s="10" t="s">
        <v>500</v>
      </c>
      <c r="F1538" s="10" t="s">
        <v>157</v>
      </c>
      <c r="G1538" s="32" t="str">
        <f t="shared" si="113"/>
        <v>5.58</v>
      </c>
      <c r="H1538" s="32" t="str">
        <f t="shared" si="114"/>
        <v>5.58.81</v>
      </c>
      <c r="I1538" s="32" t="str">
        <f>VLOOKUP(C1538,Hovedkonto!$C$2:$E$11,3,FALSE)</f>
        <v>Sociale opgaver og beskæftigelse</v>
      </c>
      <c r="J1538" s="32" t="str">
        <f>VLOOKUP(G1538,Hovedfunktion!$E$2:$G$93,3,FALSE)</f>
        <v xml:space="preserve">REVALIDERING </v>
      </c>
      <c r="K1538" s="32" t="str">
        <f>VLOOKUP(H1538,Funktion!$G$2:$J$435,4,FALSE)</f>
        <v>Løntilskud m.v. til personer i fleksjob og personer i løntilskudsstill</v>
      </c>
      <c r="L1538" s="32" t="str">
        <f>VLOOKUP(F1538,Dranst!$C$2:$D$10,2,FALSE)</f>
        <v>Drift</v>
      </c>
      <c r="M1538" s="10" t="s">
        <v>1142</v>
      </c>
      <c r="N1538" s="3" t="s">
        <v>807</v>
      </c>
    </row>
    <row r="1539" spans="1:14" ht="12" x14ac:dyDescent="0.25">
      <c r="A1539" s="35" t="s">
        <v>1803</v>
      </c>
      <c r="B1539" s="35" t="s">
        <v>1804</v>
      </c>
      <c r="C1539" s="10" t="s">
        <v>161</v>
      </c>
      <c r="D1539" s="10" t="s">
        <v>142</v>
      </c>
      <c r="E1539" s="10" t="s">
        <v>500</v>
      </c>
      <c r="F1539" s="10" t="s">
        <v>157</v>
      </c>
      <c r="G1539" s="32" t="str">
        <f t="shared" si="113"/>
        <v>5.58</v>
      </c>
      <c r="H1539" s="32" t="str">
        <f t="shared" si="114"/>
        <v>5.58.81</v>
      </c>
      <c r="I1539" s="32" t="str">
        <f>VLOOKUP(C1539,Hovedkonto!$C$2:$E$11,3,FALSE)</f>
        <v>Sociale opgaver og beskæftigelse</v>
      </c>
      <c r="J1539" s="32" t="str">
        <f>VLOOKUP(G1539,Hovedfunktion!$E$2:$G$93,3,FALSE)</f>
        <v xml:space="preserve">REVALIDERING </v>
      </c>
      <c r="K1539" s="32" t="str">
        <f>VLOOKUP(H1539,Funktion!$G$2:$J$435,4,FALSE)</f>
        <v>Løntilskud m.v. til personer i fleksjob og personer i løntilskudsstill</v>
      </c>
      <c r="L1539" s="32" t="str">
        <f>VLOOKUP(F1539,Dranst!$C$2:$D$10,2,FALSE)</f>
        <v>Drift</v>
      </c>
      <c r="M1539" s="10" t="s">
        <v>1144</v>
      </c>
      <c r="N1539" s="3" t="s">
        <v>888</v>
      </c>
    </row>
    <row r="1540" spans="1:14" ht="12" x14ac:dyDescent="0.25">
      <c r="A1540" s="35" t="s">
        <v>1803</v>
      </c>
      <c r="B1540" s="35" t="s">
        <v>1804</v>
      </c>
      <c r="C1540" s="10" t="s">
        <v>161</v>
      </c>
      <c r="D1540" s="10" t="s">
        <v>142</v>
      </c>
      <c r="E1540" s="10" t="s">
        <v>500</v>
      </c>
      <c r="F1540" s="10" t="s">
        <v>157</v>
      </c>
      <c r="G1540" s="32" t="str">
        <f t="shared" si="113"/>
        <v>5.58</v>
      </c>
      <c r="H1540" s="32" t="str">
        <f t="shared" si="114"/>
        <v>5.58.81</v>
      </c>
      <c r="I1540" s="32" t="str">
        <f>VLOOKUP(C1540,Hovedkonto!$C$2:$E$11,3,FALSE)</f>
        <v>Sociale opgaver og beskæftigelse</v>
      </c>
      <c r="J1540" s="32" t="str">
        <f>VLOOKUP(G1540,Hovedfunktion!$E$2:$G$93,3,FALSE)</f>
        <v xml:space="preserve">REVALIDERING </v>
      </c>
      <c r="K1540" s="32" t="str">
        <f>VLOOKUP(H1540,Funktion!$G$2:$J$435,4,FALSE)</f>
        <v>Løntilskud m.v. til personer i fleksjob og personer i løntilskudsstill</v>
      </c>
      <c r="L1540" s="32" t="str">
        <f>VLOOKUP(F1540,Dranst!$C$2:$D$10,2,FALSE)</f>
        <v>Drift</v>
      </c>
      <c r="M1540" s="10" t="s">
        <v>1146</v>
      </c>
      <c r="N1540" s="3" t="s">
        <v>889</v>
      </c>
    </row>
    <row r="1541" spans="1:14" ht="12" x14ac:dyDescent="0.25">
      <c r="A1541" s="35" t="s">
        <v>1803</v>
      </c>
      <c r="B1541" s="35" t="s">
        <v>1804</v>
      </c>
      <c r="C1541" s="10" t="s">
        <v>161</v>
      </c>
      <c r="D1541" s="10" t="s">
        <v>142</v>
      </c>
      <c r="E1541" s="10" t="s">
        <v>500</v>
      </c>
      <c r="F1541" s="10" t="s">
        <v>157</v>
      </c>
      <c r="G1541" s="32" t="str">
        <f t="shared" si="113"/>
        <v>5.58</v>
      </c>
      <c r="H1541" s="32" t="str">
        <f t="shared" si="114"/>
        <v>5.58.81</v>
      </c>
      <c r="I1541" s="32" t="str">
        <f>VLOOKUP(C1541,Hovedkonto!$C$2:$E$11,3,FALSE)</f>
        <v>Sociale opgaver og beskæftigelse</v>
      </c>
      <c r="J1541" s="32" t="str">
        <f>VLOOKUP(G1541,Hovedfunktion!$E$2:$G$93,3,FALSE)</f>
        <v xml:space="preserve">REVALIDERING </v>
      </c>
      <c r="K1541" s="32" t="str">
        <f>VLOOKUP(H1541,Funktion!$G$2:$J$435,4,FALSE)</f>
        <v>Løntilskud m.v. til personer i fleksjob og personer i løntilskudsstill</v>
      </c>
      <c r="L1541" s="32" t="str">
        <f>VLOOKUP(F1541,Dranst!$C$2:$D$10,2,FALSE)</f>
        <v>Drift</v>
      </c>
      <c r="M1541" s="10" t="s">
        <v>1147</v>
      </c>
      <c r="N1541" s="3" t="s">
        <v>890</v>
      </c>
    </row>
    <row r="1542" spans="1:14" ht="12" x14ac:dyDescent="0.25">
      <c r="A1542" s="35" t="s">
        <v>1803</v>
      </c>
      <c r="B1542" s="35" t="s">
        <v>1804</v>
      </c>
      <c r="C1542" s="10" t="s">
        <v>161</v>
      </c>
      <c r="D1542" s="10" t="s">
        <v>142</v>
      </c>
      <c r="E1542" s="10" t="s">
        <v>500</v>
      </c>
      <c r="F1542" s="10" t="s">
        <v>157</v>
      </c>
      <c r="G1542" s="32" t="str">
        <f t="shared" si="113"/>
        <v>5.58</v>
      </c>
      <c r="H1542" s="32" t="str">
        <f t="shared" si="114"/>
        <v>5.58.81</v>
      </c>
      <c r="I1542" s="32" t="str">
        <f>VLOOKUP(C1542,Hovedkonto!$C$2:$E$11,3,FALSE)</f>
        <v>Sociale opgaver og beskæftigelse</v>
      </c>
      <c r="J1542" s="32" t="str">
        <f>VLOOKUP(G1542,Hovedfunktion!$E$2:$G$93,3,FALSE)</f>
        <v xml:space="preserve">REVALIDERING </v>
      </c>
      <c r="K1542" s="32" t="str">
        <f>VLOOKUP(H1542,Funktion!$G$2:$J$435,4,FALSE)</f>
        <v>Løntilskud m.v. til personer i fleksjob og personer i løntilskudsstill</v>
      </c>
      <c r="L1542" s="32" t="str">
        <f>VLOOKUP(F1542,Dranst!$C$2:$D$10,2,FALSE)</f>
        <v>Drift</v>
      </c>
      <c r="M1542" s="10" t="s">
        <v>1148</v>
      </c>
      <c r="N1542" s="3" t="s">
        <v>1777</v>
      </c>
    </row>
    <row r="1543" spans="1:14" ht="12" x14ac:dyDescent="0.25">
      <c r="A1543" s="35" t="s">
        <v>1803</v>
      </c>
      <c r="B1543" s="35" t="s">
        <v>1804</v>
      </c>
      <c r="C1543" s="10" t="s">
        <v>161</v>
      </c>
      <c r="D1543" s="10" t="s">
        <v>142</v>
      </c>
      <c r="E1543" s="10" t="s">
        <v>500</v>
      </c>
      <c r="F1543" s="10" t="s">
        <v>157</v>
      </c>
      <c r="G1543" s="32" t="str">
        <f t="shared" si="113"/>
        <v>5.58</v>
      </c>
      <c r="H1543" s="32" t="str">
        <f t="shared" si="114"/>
        <v>5.58.81</v>
      </c>
      <c r="I1543" s="32" t="str">
        <f>VLOOKUP(C1543,Hovedkonto!$C$2:$E$11,3,FALSE)</f>
        <v>Sociale opgaver og beskæftigelse</v>
      </c>
      <c r="J1543" s="32" t="str">
        <f>VLOOKUP(G1543,Hovedfunktion!$E$2:$G$93,3,FALSE)</f>
        <v xml:space="preserve">REVALIDERING </v>
      </c>
      <c r="K1543" s="32" t="str">
        <f>VLOOKUP(H1543,Funktion!$G$2:$J$435,4,FALSE)</f>
        <v>Løntilskud m.v. til personer i fleksjob og personer i løntilskudsstill</v>
      </c>
      <c r="L1543" s="32" t="str">
        <f>VLOOKUP(F1543,Dranst!$C$2:$D$10,2,FALSE)</f>
        <v>Drift</v>
      </c>
      <c r="M1543" s="10" t="s">
        <v>1137</v>
      </c>
      <c r="N1543" s="3" t="s">
        <v>891</v>
      </c>
    </row>
    <row r="1544" spans="1:14" ht="12" x14ac:dyDescent="0.25">
      <c r="A1544" s="35" t="s">
        <v>1803</v>
      </c>
      <c r="B1544" s="35" t="s">
        <v>1804</v>
      </c>
      <c r="C1544" s="10" t="s">
        <v>161</v>
      </c>
      <c r="D1544" s="10" t="s">
        <v>142</v>
      </c>
      <c r="E1544" s="10" t="s">
        <v>500</v>
      </c>
      <c r="F1544" s="10" t="s">
        <v>157</v>
      </c>
      <c r="G1544" s="32" t="str">
        <f t="shared" si="113"/>
        <v>5.58</v>
      </c>
      <c r="H1544" s="32" t="str">
        <f t="shared" si="114"/>
        <v>5.58.81</v>
      </c>
      <c r="I1544" s="32" t="str">
        <f>VLOOKUP(C1544,Hovedkonto!$C$2:$E$11,3,FALSE)</f>
        <v>Sociale opgaver og beskæftigelse</v>
      </c>
      <c r="J1544" s="32" t="str">
        <f>VLOOKUP(G1544,Hovedfunktion!$E$2:$G$93,3,FALSE)</f>
        <v xml:space="preserve">REVALIDERING </v>
      </c>
      <c r="K1544" s="32" t="str">
        <f>VLOOKUP(H1544,Funktion!$G$2:$J$435,4,FALSE)</f>
        <v>Løntilskud m.v. til personer i fleksjob og personer i løntilskudsstill</v>
      </c>
      <c r="L1544" s="32" t="str">
        <f>VLOOKUP(F1544,Dranst!$C$2:$D$10,2,FALSE)</f>
        <v>Drift</v>
      </c>
      <c r="M1544" s="10" t="s">
        <v>1149</v>
      </c>
      <c r="N1544" s="3" t="s">
        <v>892</v>
      </c>
    </row>
    <row r="1545" spans="1:14" ht="12" x14ac:dyDescent="0.25">
      <c r="A1545" s="35" t="s">
        <v>1803</v>
      </c>
      <c r="B1545" s="35" t="s">
        <v>1804</v>
      </c>
      <c r="C1545" s="10" t="s">
        <v>161</v>
      </c>
      <c r="D1545" s="10" t="s">
        <v>142</v>
      </c>
      <c r="E1545" s="10" t="s">
        <v>500</v>
      </c>
      <c r="F1545" s="10" t="s">
        <v>157</v>
      </c>
      <c r="G1545" s="32" t="str">
        <f t="shared" si="113"/>
        <v>5.58</v>
      </c>
      <c r="H1545" s="32" t="str">
        <f t="shared" si="114"/>
        <v>5.58.81</v>
      </c>
      <c r="I1545" s="32" t="str">
        <f>VLOOKUP(C1545,Hovedkonto!$C$2:$E$11,3,FALSE)</f>
        <v>Sociale opgaver og beskæftigelse</v>
      </c>
      <c r="J1545" s="32" t="str">
        <f>VLOOKUP(G1545,Hovedfunktion!$E$2:$G$93,3,FALSE)</f>
        <v xml:space="preserve">REVALIDERING </v>
      </c>
      <c r="K1545" s="32" t="str">
        <f>VLOOKUP(H1545,Funktion!$G$2:$J$435,4,FALSE)</f>
        <v>Løntilskud m.v. til personer i fleksjob og personer i løntilskudsstill</v>
      </c>
      <c r="L1545" s="32" t="str">
        <f>VLOOKUP(F1545,Dranst!$C$2:$D$10,2,FALSE)</f>
        <v>Drift</v>
      </c>
      <c r="M1545" s="10" t="s">
        <v>1150</v>
      </c>
      <c r="N1545" s="3" t="s">
        <v>893</v>
      </c>
    </row>
    <row r="1546" spans="1:14" ht="12" x14ac:dyDescent="0.25">
      <c r="A1546" s="35" t="s">
        <v>1803</v>
      </c>
      <c r="B1546" s="35" t="s">
        <v>1804</v>
      </c>
      <c r="C1546" s="10" t="s">
        <v>161</v>
      </c>
      <c r="D1546" s="10" t="s">
        <v>142</v>
      </c>
      <c r="E1546" s="10" t="s">
        <v>500</v>
      </c>
      <c r="F1546" s="10" t="s">
        <v>157</v>
      </c>
      <c r="G1546" s="32" t="str">
        <f t="shared" si="113"/>
        <v>5.58</v>
      </c>
      <c r="H1546" s="32" t="str">
        <f t="shared" si="114"/>
        <v>5.58.81</v>
      </c>
      <c r="I1546" s="32" t="str">
        <f>VLOOKUP(C1546,Hovedkonto!$C$2:$E$11,3,FALSE)</f>
        <v>Sociale opgaver og beskæftigelse</v>
      </c>
      <c r="J1546" s="32" t="str">
        <f>VLOOKUP(G1546,Hovedfunktion!$E$2:$G$93,3,FALSE)</f>
        <v xml:space="preserve">REVALIDERING </v>
      </c>
      <c r="K1546" s="32" t="str">
        <f>VLOOKUP(H1546,Funktion!$G$2:$J$435,4,FALSE)</f>
        <v>Løntilskud m.v. til personer i fleksjob og personer i løntilskudsstill</v>
      </c>
      <c r="L1546" s="32" t="str">
        <f>VLOOKUP(F1546,Dranst!$C$2:$D$10,2,FALSE)</f>
        <v>Drift</v>
      </c>
      <c r="M1546" s="10" t="s">
        <v>1151</v>
      </c>
      <c r="N1546" s="3" t="s">
        <v>1778</v>
      </c>
    </row>
    <row r="1547" spans="1:14" ht="12" x14ac:dyDescent="0.25">
      <c r="A1547" s="35" t="s">
        <v>1803</v>
      </c>
      <c r="B1547" s="35" t="s">
        <v>1804</v>
      </c>
      <c r="C1547" s="10" t="s">
        <v>161</v>
      </c>
      <c r="D1547" s="10" t="s">
        <v>142</v>
      </c>
      <c r="E1547" s="10" t="s">
        <v>500</v>
      </c>
      <c r="F1547" s="10" t="s">
        <v>157</v>
      </c>
      <c r="G1547" s="32" t="str">
        <f t="shared" si="113"/>
        <v>5.58</v>
      </c>
      <c r="H1547" s="32" t="str">
        <f t="shared" si="114"/>
        <v>5.58.81</v>
      </c>
      <c r="I1547" s="32" t="str">
        <f>VLOOKUP(C1547,Hovedkonto!$C$2:$E$11,3,FALSE)</f>
        <v>Sociale opgaver og beskæftigelse</v>
      </c>
      <c r="J1547" s="32" t="str">
        <f>VLOOKUP(G1547,Hovedfunktion!$E$2:$G$93,3,FALSE)</f>
        <v xml:space="preserve">REVALIDERING </v>
      </c>
      <c r="K1547" s="32" t="str">
        <f>VLOOKUP(H1547,Funktion!$G$2:$J$435,4,FALSE)</f>
        <v>Løntilskud m.v. til personer i fleksjob og personer i løntilskudsstill</v>
      </c>
      <c r="L1547" s="32" t="str">
        <f>VLOOKUP(F1547,Dranst!$C$2:$D$10,2,FALSE)</f>
        <v>Drift</v>
      </c>
      <c r="M1547" s="10" t="s">
        <v>1152</v>
      </c>
      <c r="N1547" s="3" t="s">
        <v>894</v>
      </c>
    </row>
    <row r="1548" spans="1:14" ht="12" x14ac:dyDescent="0.25">
      <c r="A1548" s="35" t="s">
        <v>1803</v>
      </c>
      <c r="B1548" s="35" t="s">
        <v>1804</v>
      </c>
      <c r="C1548" s="10" t="s">
        <v>161</v>
      </c>
      <c r="D1548" s="10" t="s">
        <v>142</v>
      </c>
      <c r="E1548" s="10" t="s">
        <v>500</v>
      </c>
      <c r="F1548" s="10" t="s">
        <v>157</v>
      </c>
      <c r="G1548" s="32" t="str">
        <f t="shared" si="113"/>
        <v>5.58</v>
      </c>
      <c r="H1548" s="32" t="str">
        <f t="shared" si="114"/>
        <v>5.58.81</v>
      </c>
      <c r="I1548" s="32" t="str">
        <f>VLOOKUP(C1548,Hovedkonto!$C$2:$E$11,3,FALSE)</f>
        <v>Sociale opgaver og beskæftigelse</v>
      </c>
      <c r="J1548" s="32" t="str">
        <f>VLOOKUP(G1548,Hovedfunktion!$E$2:$G$93,3,FALSE)</f>
        <v xml:space="preserve">REVALIDERING </v>
      </c>
      <c r="K1548" s="32" t="str">
        <f>VLOOKUP(H1548,Funktion!$G$2:$J$435,4,FALSE)</f>
        <v>Løntilskud m.v. til personer i fleksjob og personer i løntilskudsstill</v>
      </c>
      <c r="L1548" s="32" t="str">
        <f>VLOOKUP(F1548,Dranst!$C$2:$D$10,2,FALSE)</f>
        <v>Drift</v>
      </c>
      <c r="M1548" s="10" t="s">
        <v>16</v>
      </c>
      <c r="N1548" s="3" t="s">
        <v>895</v>
      </c>
    </row>
    <row r="1549" spans="1:14" ht="12" x14ac:dyDescent="0.25">
      <c r="A1549" s="35" t="s">
        <v>1803</v>
      </c>
      <c r="B1549" s="35" t="s">
        <v>1804</v>
      </c>
      <c r="C1549" s="10" t="s">
        <v>161</v>
      </c>
      <c r="D1549" s="10" t="s">
        <v>142</v>
      </c>
      <c r="E1549" s="10" t="s">
        <v>500</v>
      </c>
      <c r="F1549" s="10" t="s">
        <v>157</v>
      </c>
      <c r="G1549" s="32" t="str">
        <f t="shared" si="113"/>
        <v>5.58</v>
      </c>
      <c r="H1549" s="32" t="str">
        <f t="shared" si="114"/>
        <v>5.58.81</v>
      </c>
      <c r="I1549" s="32" t="str">
        <f>VLOOKUP(C1549,Hovedkonto!$C$2:$E$11,3,FALSE)</f>
        <v>Sociale opgaver og beskæftigelse</v>
      </c>
      <c r="J1549" s="32" t="str">
        <f>VLOOKUP(G1549,Hovedfunktion!$E$2:$G$93,3,FALSE)</f>
        <v xml:space="preserve">REVALIDERING </v>
      </c>
      <c r="K1549" s="32" t="str">
        <f>VLOOKUP(H1549,Funktion!$G$2:$J$435,4,FALSE)</f>
        <v>Løntilskud m.v. til personer i fleksjob og personer i løntilskudsstill</v>
      </c>
      <c r="L1549" s="32" t="str">
        <f>VLOOKUP(F1549,Dranst!$C$2:$D$10,2,FALSE)</f>
        <v>Drift</v>
      </c>
      <c r="M1549" s="10" t="s">
        <v>1153</v>
      </c>
      <c r="N1549" s="3" t="s">
        <v>896</v>
      </c>
    </row>
    <row r="1550" spans="1:14" ht="12" x14ac:dyDescent="0.25">
      <c r="A1550" s="35" t="s">
        <v>1803</v>
      </c>
      <c r="B1550" s="35" t="s">
        <v>1804</v>
      </c>
      <c r="C1550" s="10" t="s">
        <v>161</v>
      </c>
      <c r="D1550" s="10" t="s">
        <v>142</v>
      </c>
      <c r="E1550" s="10" t="s">
        <v>500</v>
      </c>
      <c r="F1550" s="10" t="s">
        <v>157</v>
      </c>
      <c r="G1550" s="32" t="str">
        <f t="shared" si="113"/>
        <v>5.58</v>
      </c>
      <c r="H1550" s="32" t="str">
        <f t="shared" si="114"/>
        <v>5.58.81</v>
      </c>
      <c r="I1550" s="32" t="str">
        <f>VLOOKUP(C1550,Hovedkonto!$C$2:$E$11,3,FALSE)</f>
        <v>Sociale opgaver og beskæftigelse</v>
      </c>
      <c r="J1550" s="32" t="str">
        <f>VLOOKUP(G1550,Hovedfunktion!$E$2:$G$93,3,FALSE)</f>
        <v xml:space="preserve">REVALIDERING </v>
      </c>
      <c r="K1550" s="32" t="str">
        <f>VLOOKUP(H1550,Funktion!$G$2:$J$435,4,FALSE)</f>
        <v>Løntilskud m.v. til personer i fleksjob og personer i løntilskudsstill</v>
      </c>
      <c r="L1550" s="32" t="str">
        <f>VLOOKUP(F1550,Dranst!$C$2:$D$10,2,FALSE)</f>
        <v>Drift</v>
      </c>
      <c r="M1550" s="10" t="s">
        <v>1156</v>
      </c>
      <c r="N1550" s="3" t="s">
        <v>897</v>
      </c>
    </row>
    <row r="1551" spans="1:14" ht="12" x14ac:dyDescent="0.25">
      <c r="A1551" s="35" t="s">
        <v>1803</v>
      </c>
      <c r="B1551" s="35" t="s">
        <v>1804</v>
      </c>
      <c r="C1551" s="10" t="s">
        <v>161</v>
      </c>
      <c r="D1551" s="10" t="s">
        <v>142</v>
      </c>
      <c r="E1551" s="10" t="s">
        <v>500</v>
      </c>
      <c r="F1551" s="10" t="s">
        <v>157</v>
      </c>
      <c r="G1551" s="32" t="str">
        <f t="shared" si="113"/>
        <v>5.58</v>
      </c>
      <c r="H1551" s="32" t="str">
        <f t="shared" si="114"/>
        <v>5.58.81</v>
      </c>
      <c r="I1551" s="32" t="str">
        <f>VLOOKUP(C1551,Hovedkonto!$C$2:$E$11,3,FALSE)</f>
        <v>Sociale opgaver og beskæftigelse</v>
      </c>
      <c r="J1551" s="32" t="str">
        <f>VLOOKUP(G1551,Hovedfunktion!$E$2:$G$93,3,FALSE)</f>
        <v xml:space="preserve">REVALIDERING </v>
      </c>
      <c r="K1551" s="32" t="str">
        <f>VLOOKUP(H1551,Funktion!$G$2:$J$435,4,FALSE)</f>
        <v>Løntilskud m.v. til personer i fleksjob og personer i løntilskudsstill</v>
      </c>
      <c r="L1551" s="32" t="str">
        <f>VLOOKUP(F1551,Dranst!$C$2:$D$10,2,FALSE)</f>
        <v>Drift</v>
      </c>
      <c r="M1551" s="10" t="s">
        <v>1157</v>
      </c>
      <c r="N1551" s="3" t="s">
        <v>898</v>
      </c>
    </row>
    <row r="1552" spans="1:14" ht="12" x14ac:dyDescent="0.25">
      <c r="A1552" s="35" t="s">
        <v>1803</v>
      </c>
      <c r="B1552" s="35" t="s">
        <v>1804</v>
      </c>
      <c r="C1552" s="10" t="s">
        <v>161</v>
      </c>
      <c r="D1552" s="10" t="s">
        <v>142</v>
      </c>
      <c r="E1552" s="10" t="s">
        <v>500</v>
      </c>
      <c r="F1552" s="10" t="s">
        <v>157</v>
      </c>
      <c r="G1552" s="32" t="str">
        <f t="shared" si="113"/>
        <v>5.58</v>
      </c>
      <c r="H1552" s="32" t="str">
        <f t="shared" si="114"/>
        <v>5.58.81</v>
      </c>
      <c r="I1552" s="32" t="str">
        <f>VLOOKUP(C1552,Hovedkonto!$C$2:$E$11,3,FALSE)</f>
        <v>Sociale opgaver og beskæftigelse</v>
      </c>
      <c r="J1552" s="32" t="str">
        <f>VLOOKUP(G1552,Hovedfunktion!$E$2:$G$93,3,FALSE)</f>
        <v xml:space="preserve">REVALIDERING </v>
      </c>
      <c r="K1552" s="32" t="str">
        <f>VLOOKUP(H1552,Funktion!$G$2:$J$435,4,FALSE)</f>
        <v>Løntilskud m.v. til personer i fleksjob og personer i løntilskudsstill</v>
      </c>
      <c r="L1552" s="32" t="str">
        <f>VLOOKUP(F1552,Dranst!$C$2:$D$10,2,FALSE)</f>
        <v>Drift</v>
      </c>
      <c r="M1552" s="10" t="s">
        <v>1158</v>
      </c>
      <c r="N1552" s="3" t="s">
        <v>899</v>
      </c>
    </row>
    <row r="1553" spans="1:14" ht="12" x14ac:dyDescent="0.25">
      <c r="A1553" s="35" t="s">
        <v>1803</v>
      </c>
      <c r="B1553" s="35" t="s">
        <v>1804</v>
      </c>
      <c r="C1553" s="10" t="s">
        <v>161</v>
      </c>
      <c r="D1553" s="10" t="s">
        <v>142</v>
      </c>
      <c r="E1553" s="10" t="s">
        <v>500</v>
      </c>
      <c r="F1553" s="10" t="s">
        <v>157</v>
      </c>
      <c r="G1553" s="32" t="str">
        <f t="shared" si="113"/>
        <v>5.58</v>
      </c>
      <c r="H1553" s="32" t="str">
        <f t="shared" si="114"/>
        <v>5.58.81</v>
      </c>
      <c r="I1553" s="32" t="str">
        <f>VLOOKUP(C1553,Hovedkonto!$C$2:$E$11,3,FALSE)</f>
        <v>Sociale opgaver og beskæftigelse</v>
      </c>
      <c r="J1553" s="32" t="str">
        <f>VLOOKUP(G1553,Hovedfunktion!$E$2:$G$93,3,FALSE)</f>
        <v xml:space="preserve">REVALIDERING </v>
      </c>
      <c r="K1553" s="32" t="str">
        <f>VLOOKUP(H1553,Funktion!$G$2:$J$435,4,FALSE)</f>
        <v>Løntilskud m.v. til personer i fleksjob og personer i løntilskudsstill</v>
      </c>
      <c r="L1553" s="32" t="str">
        <f>VLOOKUP(F1553,Dranst!$C$2:$D$10,2,FALSE)</f>
        <v>Drift</v>
      </c>
      <c r="M1553" s="10" t="s">
        <v>1143</v>
      </c>
      <c r="N1553" s="3" t="s">
        <v>900</v>
      </c>
    </row>
    <row r="1554" spans="1:14" ht="12" x14ac:dyDescent="0.25">
      <c r="A1554" s="35" t="s">
        <v>1803</v>
      </c>
      <c r="B1554" s="35" t="s">
        <v>1804</v>
      </c>
      <c r="C1554" s="10" t="s">
        <v>161</v>
      </c>
      <c r="D1554" s="10" t="s">
        <v>142</v>
      </c>
      <c r="E1554" s="10" t="s">
        <v>500</v>
      </c>
      <c r="F1554" s="10" t="s">
        <v>157</v>
      </c>
      <c r="G1554" s="32" t="str">
        <f t="shared" si="113"/>
        <v>5.58</v>
      </c>
      <c r="H1554" s="32" t="str">
        <f t="shared" si="114"/>
        <v>5.58.81</v>
      </c>
      <c r="I1554" s="32" t="str">
        <f>VLOOKUP(C1554,Hovedkonto!$C$2:$E$11,3,FALSE)</f>
        <v>Sociale opgaver og beskæftigelse</v>
      </c>
      <c r="J1554" s="32" t="str">
        <f>VLOOKUP(G1554,Hovedfunktion!$E$2:$G$93,3,FALSE)</f>
        <v xml:space="preserve">REVALIDERING </v>
      </c>
      <c r="K1554" s="32" t="str">
        <f>VLOOKUP(H1554,Funktion!$G$2:$J$435,4,FALSE)</f>
        <v>Løntilskud m.v. til personer i fleksjob og personer i løntilskudsstill</v>
      </c>
      <c r="L1554" s="32" t="str">
        <f>VLOOKUP(F1554,Dranst!$C$2:$D$10,2,FALSE)</f>
        <v>Drift</v>
      </c>
      <c r="M1554" s="10" t="s">
        <v>1160</v>
      </c>
      <c r="N1554" s="3" t="s">
        <v>901</v>
      </c>
    </row>
    <row r="1555" spans="1:14" ht="12" x14ac:dyDescent="0.25">
      <c r="A1555" s="35" t="s">
        <v>1803</v>
      </c>
      <c r="B1555" s="35" t="s">
        <v>1804</v>
      </c>
      <c r="C1555" s="10" t="s">
        <v>161</v>
      </c>
      <c r="D1555" s="10" t="s">
        <v>142</v>
      </c>
      <c r="E1555" s="10" t="s">
        <v>500</v>
      </c>
      <c r="F1555" s="10" t="s">
        <v>157</v>
      </c>
      <c r="G1555" s="32" t="str">
        <f t="shared" si="113"/>
        <v>5.58</v>
      </c>
      <c r="H1555" s="32" t="str">
        <f t="shared" si="114"/>
        <v>5.58.81</v>
      </c>
      <c r="I1555" s="32" t="str">
        <f>VLOOKUP(C1555,Hovedkonto!$C$2:$E$11,3,FALSE)</f>
        <v>Sociale opgaver og beskæftigelse</v>
      </c>
      <c r="J1555" s="32" t="str">
        <f>VLOOKUP(G1555,Hovedfunktion!$E$2:$G$93,3,FALSE)</f>
        <v xml:space="preserve">REVALIDERING </v>
      </c>
      <c r="K1555" s="32" t="str">
        <f>VLOOKUP(H1555,Funktion!$G$2:$J$435,4,FALSE)</f>
        <v>Løntilskud m.v. til personer i fleksjob og personer i løntilskudsstill</v>
      </c>
      <c r="L1555" s="32" t="str">
        <f>VLOOKUP(F1555,Dranst!$C$2:$D$10,2,FALSE)</f>
        <v>Drift</v>
      </c>
      <c r="M1555" s="10" t="s">
        <v>1154</v>
      </c>
      <c r="N1555" s="3" t="s">
        <v>902</v>
      </c>
    </row>
    <row r="1556" spans="1:14" ht="12" x14ac:dyDescent="0.25">
      <c r="A1556" s="35" t="s">
        <v>1803</v>
      </c>
      <c r="B1556" s="35" t="s">
        <v>1804</v>
      </c>
      <c r="C1556" s="10" t="s">
        <v>161</v>
      </c>
      <c r="D1556" s="10" t="s">
        <v>142</v>
      </c>
      <c r="E1556" s="10" t="s">
        <v>500</v>
      </c>
      <c r="F1556" s="10" t="s">
        <v>157</v>
      </c>
      <c r="G1556" s="32" t="str">
        <f t="shared" si="113"/>
        <v>5.58</v>
      </c>
      <c r="H1556" s="32" t="str">
        <f t="shared" si="114"/>
        <v>5.58.81</v>
      </c>
      <c r="I1556" s="32" t="str">
        <f>VLOOKUP(C1556,Hovedkonto!$C$2:$E$11,3,FALSE)</f>
        <v>Sociale opgaver og beskæftigelse</v>
      </c>
      <c r="J1556" s="32" t="str">
        <f>VLOOKUP(G1556,Hovedfunktion!$E$2:$G$93,3,FALSE)</f>
        <v xml:space="preserve">REVALIDERING </v>
      </c>
      <c r="K1556" s="32" t="str">
        <f>VLOOKUP(H1556,Funktion!$G$2:$J$435,4,FALSE)</f>
        <v>Løntilskud m.v. til personer i fleksjob og personer i løntilskudsstill</v>
      </c>
      <c r="L1556" s="32" t="str">
        <f>VLOOKUP(F1556,Dranst!$C$2:$D$10,2,FALSE)</f>
        <v>Drift</v>
      </c>
      <c r="M1556" s="10" t="s">
        <v>1140</v>
      </c>
      <c r="N1556" s="3" t="s">
        <v>903</v>
      </c>
    </row>
    <row r="1557" spans="1:14" ht="12" x14ac:dyDescent="0.25">
      <c r="A1557" s="35" t="s">
        <v>1803</v>
      </c>
      <c r="B1557" s="35" t="s">
        <v>1804</v>
      </c>
      <c r="C1557" s="10" t="s">
        <v>161</v>
      </c>
      <c r="D1557" s="10" t="s">
        <v>142</v>
      </c>
      <c r="E1557" s="10" t="s">
        <v>500</v>
      </c>
      <c r="F1557" s="10" t="s">
        <v>157</v>
      </c>
      <c r="G1557" s="32" t="str">
        <f t="shared" si="113"/>
        <v>5.58</v>
      </c>
      <c r="H1557" s="32" t="str">
        <f t="shared" si="114"/>
        <v>5.58.81</v>
      </c>
      <c r="I1557" s="32" t="str">
        <f>VLOOKUP(C1557,Hovedkonto!$C$2:$E$11,3,FALSE)</f>
        <v>Sociale opgaver og beskæftigelse</v>
      </c>
      <c r="J1557" s="32" t="str">
        <f>VLOOKUP(G1557,Hovedfunktion!$E$2:$G$93,3,FALSE)</f>
        <v xml:space="preserve">REVALIDERING </v>
      </c>
      <c r="K1557" s="32" t="str">
        <f>VLOOKUP(H1557,Funktion!$G$2:$J$435,4,FALSE)</f>
        <v>Løntilskud m.v. til personer i fleksjob og personer i løntilskudsstill</v>
      </c>
      <c r="L1557" s="32" t="str">
        <f>VLOOKUP(F1557,Dranst!$C$2:$D$10,2,FALSE)</f>
        <v>Drift</v>
      </c>
      <c r="M1557" s="10" t="s">
        <v>1141</v>
      </c>
      <c r="N1557" s="3" t="s">
        <v>904</v>
      </c>
    </row>
    <row r="1558" spans="1:14" ht="12" x14ac:dyDescent="0.25">
      <c r="A1558" s="35" t="s">
        <v>1803</v>
      </c>
      <c r="B1558" s="35" t="s">
        <v>1804</v>
      </c>
      <c r="C1558" s="10" t="s">
        <v>161</v>
      </c>
      <c r="D1558" s="10" t="s">
        <v>142</v>
      </c>
      <c r="E1558" s="10" t="s">
        <v>500</v>
      </c>
      <c r="F1558" s="10" t="s">
        <v>157</v>
      </c>
      <c r="G1558" s="32" t="str">
        <f t="shared" si="113"/>
        <v>5.58</v>
      </c>
      <c r="H1558" s="32" t="str">
        <f t="shared" si="114"/>
        <v>5.58.81</v>
      </c>
      <c r="I1558" s="32" t="str">
        <f>VLOOKUP(C1558,Hovedkonto!$C$2:$E$11,3,FALSE)</f>
        <v>Sociale opgaver og beskæftigelse</v>
      </c>
      <c r="J1558" s="32" t="str">
        <f>VLOOKUP(G1558,Hovedfunktion!$E$2:$G$93,3,FALSE)</f>
        <v xml:space="preserve">REVALIDERING </v>
      </c>
      <c r="K1558" s="32" t="str">
        <f>VLOOKUP(H1558,Funktion!$G$2:$J$435,4,FALSE)</f>
        <v>Løntilskud m.v. til personer i fleksjob og personer i løntilskudsstill</v>
      </c>
      <c r="L1558" s="32" t="str">
        <f>VLOOKUP(F1558,Dranst!$C$2:$D$10,2,FALSE)</f>
        <v>Drift</v>
      </c>
      <c r="M1558" s="10" t="s">
        <v>1159</v>
      </c>
      <c r="N1558" s="3" t="s">
        <v>905</v>
      </c>
    </row>
    <row r="1559" spans="1:14" ht="12" x14ac:dyDescent="0.25">
      <c r="A1559" s="35" t="s">
        <v>1803</v>
      </c>
      <c r="B1559" s="35" t="s">
        <v>1804</v>
      </c>
      <c r="C1559" s="10" t="s">
        <v>161</v>
      </c>
      <c r="D1559" s="10" t="s">
        <v>142</v>
      </c>
      <c r="E1559" s="10" t="s">
        <v>500</v>
      </c>
      <c r="F1559" s="10" t="s">
        <v>157</v>
      </c>
      <c r="G1559" s="32" t="str">
        <f t="shared" si="113"/>
        <v>5.58</v>
      </c>
      <c r="H1559" s="32" t="str">
        <f t="shared" si="114"/>
        <v>5.58.81</v>
      </c>
      <c r="I1559" s="32" t="str">
        <f>VLOOKUP(C1559,Hovedkonto!$C$2:$E$11,3,FALSE)</f>
        <v>Sociale opgaver og beskæftigelse</v>
      </c>
      <c r="J1559" s="32" t="str">
        <f>VLOOKUP(G1559,Hovedfunktion!$E$2:$G$93,3,FALSE)</f>
        <v xml:space="preserve">REVALIDERING </v>
      </c>
      <c r="K1559" s="32" t="str">
        <f>VLOOKUP(H1559,Funktion!$G$2:$J$435,4,FALSE)</f>
        <v>Løntilskud m.v. til personer i fleksjob og personer i løntilskudsstill</v>
      </c>
      <c r="L1559" s="32" t="str">
        <f>VLOOKUP(F1559,Dranst!$C$2:$D$10,2,FALSE)</f>
        <v>Drift</v>
      </c>
      <c r="M1559" s="10" t="s">
        <v>1161</v>
      </c>
      <c r="N1559" s="3" t="s">
        <v>906</v>
      </c>
    </row>
    <row r="1560" spans="1:14" ht="12" x14ac:dyDescent="0.25">
      <c r="A1560" s="35" t="s">
        <v>1803</v>
      </c>
      <c r="B1560" s="35" t="s">
        <v>1804</v>
      </c>
      <c r="C1560" s="10" t="s">
        <v>161</v>
      </c>
      <c r="D1560" s="10" t="s">
        <v>142</v>
      </c>
      <c r="E1560" s="10" t="s">
        <v>500</v>
      </c>
      <c r="F1560" s="10" t="s">
        <v>157</v>
      </c>
      <c r="G1560" s="32" t="str">
        <f t="shared" si="113"/>
        <v>5.58</v>
      </c>
      <c r="H1560" s="32" t="str">
        <f t="shared" si="114"/>
        <v>5.58.81</v>
      </c>
      <c r="I1560" s="32" t="str">
        <f>VLOOKUP(C1560,Hovedkonto!$C$2:$E$11,3,FALSE)</f>
        <v>Sociale opgaver og beskæftigelse</v>
      </c>
      <c r="J1560" s="32" t="str">
        <f>VLOOKUP(G1560,Hovedfunktion!$E$2:$G$93,3,FALSE)</f>
        <v xml:space="preserve">REVALIDERING </v>
      </c>
      <c r="K1560" s="32" t="str">
        <f>VLOOKUP(H1560,Funktion!$G$2:$J$435,4,FALSE)</f>
        <v>Løntilskud m.v. til personer i fleksjob og personer i løntilskudsstill</v>
      </c>
      <c r="L1560" s="32" t="str">
        <f>VLOOKUP(F1560,Dranst!$C$2:$D$10,2,FALSE)</f>
        <v>Drift</v>
      </c>
      <c r="M1560" s="10" t="s">
        <v>1155</v>
      </c>
      <c r="N1560" s="3" t="s">
        <v>907</v>
      </c>
    </row>
    <row r="1561" spans="1:14" ht="12" x14ac:dyDescent="0.25">
      <c r="A1561" s="35" t="s">
        <v>1803</v>
      </c>
      <c r="B1561" s="35" t="s">
        <v>1804</v>
      </c>
      <c r="C1561" s="10" t="s">
        <v>161</v>
      </c>
      <c r="D1561" s="10" t="s">
        <v>142</v>
      </c>
      <c r="E1561" s="10" t="s">
        <v>500</v>
      </c>
      <c r="F1561" s="10" t="s">
        <v>157</v>
      </c>
      <c r="G1561" s="32" t="str">
        <f t="shared" si="113"/>
        <v>5.58</v>
      </c>
      <c r="H1561" s="32" t="str">
        <f t="shared" si="114"/>
        <v>5.58.81</v>
      </c>
      <c r="I1561" s="32" t="str">
        <f>VLOOKUP(C1561,Hovedkonto!$C$2:$E$11,3,FALSE)</f>
        <v>Sociale opgaver og beskæftigelse</v>
      </c>
      <c r="J1561" s="32" t="str">
        <f>VLOOKUP(G1561,Hovedfunktion!$E$2:$G$93,3,FALSE)</f>
        <v xml:space="preserve">REVALIDERING </v>
      </c>
      <c r="K1561" s="32" t="str">
        <f>VLOOKUP(H1561,Funktion!$G$2:$J$435,4,FALSE)</f>
        <v>Løntilskud m.v. til personer i fleksjob og personer i løntilskudsstill</v>
      </c>
      <c r="L1561" s="32" t="str">
        <f>VLOOKUP(F1561,Dranst!$C$2:$D$10,2,FALSE)</f>
        <v>Drift</v>
      </c>
      <c r="M1561" s="10" t="s">
        <v>1162</v>
      </c>
      <c r="N1561" s="3" t="s">
        <v>908</v>
      </c>
    </row>
    <row r="1562" spans="1:14" ht="12" x14ac:dyDescent="0.25">
      <c r="A1562" s="35" t="s">
        <v>1803</v>
      </c>
      <c r="B1562" s="35" t="s">
        <v>1804</v>
      </c>
      <c r="C1562" s="10" t="s">
        <v>161</v>
      </c>
      <c r="D1562" s="10" t="s">
        <v>142</v>
      </c>
      <c r="E1562" s="10" t="s">
        <v>500</v>
      </c>
      <c r="F1562" s="10" t="s">
        <v>157</v>
      </c>
      <c r="G1562" s="32" t="str">
        <f t="shared" si="113"/>
        <v>5.58</v>
      </c>
      <c r="H1562" s="32" t="str">
        <f t="shared" si="114"/>
        <v>5.58.81</v>
      </c>
      <c r="I1562" s="32" t="str">
        <f>VLOOKUP(C1562,Hovedkonto!$C$2:$E$11,3,FALSE)</f>
        <v>Sociale opgaver og beskæftigelse</v>
      </c>
      <c r="J1562" s="32" t="str">
        <f>VLOOKUP(G1562,Hovedfunktion!$E$2:$G$93,3,FALSE)</f>
        <v xml:space="preserve">REVALIDERING </v>
      </c>
      <c r="K1562" s="32" t="str">
        <f>VLOOKUP(H1562,Funktion!$G$2:$J$435,4,FALSE)</f>
        <v>Løntilskud m.v. til personer i fleksjob og personer i løntilskudsstill</v>
      </c>
      <c r="L1562" s="32" t="str">
        <f>VLOOKUP(F1562,Dranst!$C$2:$D$10,2,FALSE)</f>
        <v>Drift</v>
      </c>
      <c r="M1562" s="10" t="s">
        <v>1164</v>
      </c>
      <c r="N1562" s="3" t="s">
        <v>909</v>
      </c>
    </row>
    <row r="1563" spans="1:14" ht="12" x14ac:dyDescent="0.25">
      <c r="A1563" s="35" t="s">
        <v>1803</v>
      </c>
      <c r="B1563" s="35" t="s">
        <v>1804</v>
      </c>
      <c r="C1563" s="10" t="s">
        <v>161</v>
      </c>
      <c r="D1563" s="10" t="s">
        <v>142</v>
      </c>
      <c r="E1563" s="10" t="s">
        <v>500</v>
      </c>
      <c r="F1563" s="10" t="s">
        <v>157</v>
      </c>
      <c r="G1563" s="32" t="str">
        <f t="shared" si="113"/>
        <v>5.58</v>
      </c>
      <c r="H1563" s="32" t="str">
        <f t="shared" si="114"/>
        <v>5.58.81</v>
      </c>
      <c r="I1563" s="32" t="str">
        <f>VLOOKUP(C1563,Hovedkonto!$C$2:$E$11,3,FALSE)</f>
        <v>Sociale opgaver og beskæftigelse</v>
      </c>
      <c r="J1563" s="32" t="str">
        <f>VLOOKUP(G1563,Hovedfunktion!$E$2:$G$93,3,FALSE)</f>
        <v xml:space="preserve">REVALIDERING </v>
      </c>
      <c r="K1563" s="32" t="str">
        <f>VLOOKUP(H1563,Funktion!$G$2:$J$435,4,FALSE)</f>
        <v>Løntilskud m.v. til personer i fleksjob og personer i løntilskudsstill</v>
      </c>
      <c r="L1563" s="32" t="str">
        <f>VLOOKUP(F1563,Dranst!$C$2:$D$10,2,FALSE)</f>
        <v>Drift</v>
      </c>
      <c r="M1563" s="10" t="s">
        <v>1347</v>
      </c>
      <c r="N1563" s="3" t="s">
        <v>1357</v>
      </c>
    </row>
    <row r="1564" spans="1:14" ht="12" x14ac:dyDescent="0.25">
      <c r="A1564" s="35" t="s">
        <v>1803</v>
      </c>
      <c r="B1564" s="35" t="s">
        <v>1804</v>
      </c>
      <c r="C1564" s="10" t="s">
        <v>161</v>
      </c>
      <c r="D1564" s="10" t="s">
        <v>142</v>
      </c>
      <c r="E1564" s="10" t="s">
        <v>500</v>
      </c>
      <c r="F1564" s="10" t="s">
        <v>157</v>
      </c>
      <c r="G1564" s="32" t="str">
        <f t="shared" si="113"/>
        <v>5.58</v>
      </c>
      <c r="H1564" s="32" t="str">
        <f t="shared" si="114"/>
        <v>5.58.81</v>
      </c>
      <c r="I1564" s="32" t="str">
        <f>VLOOKUP(C1564,Hovedkonto!$C$2:$E$11,3,FALSE)</f>
        <v>Sociale opgaver og beskæftigelse</v>
      </c>
      <c r="J1564" s="32" t="str">
        <f>VLOOKUP(G1564,Hovedfunktion!$E$2:$G$93,3,FALSE)</f>
        <v xml:space="preserve">REVALIDERING </v>
      </c>
      <c r="K1564" s="32" t="str">
        <f>VLOOKUP(H1564,Funktion!$G$2:$J$435,4,FALSE)</f>
        <v>Løntilskud m.v. til personer i fleksjob og personer i løntilskudsstill</v>
      </c>
      <c r="L1564" s="32" t="str">
        <f>VLOOKUP(F1564,Dranst!$C$2:$D$10,2,FALSE)</f>
        <v>Drift</v>
      </c>
      <c r="M1564" s="10" t="s">
        <v>1165</v>
      </c>
      <c r="N1564" s="3" t="s">
        <v>910</v>
      </c>
    </row>
    <row r="1565" spans="1:14" ht="24" x14ac:dyDescent="0.25">
      <c r="A1565" s="35" t="s">
        <v>1803</v>
      </c>
      <c r="B1565" s="35" t="s">
        <v>1804</v>
      </c>
      <c r="C1565" s="10" t="s">
        <v>161</v>
      </c>
      <c r="D1565" s="10" t="s">
        <v>142</v>
      </c>
      <c r="E1565" s="10" t="s">
        <v>500</v>
      </c>
      <c r="F1565" s="10" t="s">
        <v>157</v>
      </c>
      <c r="G1565" s="32" t="str">
        <f t="shared" si="113"/>
        <v>5.58</v>
      </c>
      <c r="H1565" s="32" t="str">
        <f t="shared" si="114"/>
        <v>5.58.81</v>
      </c>
      <c r="I1565" s="32" t="str">
        <f>VLOOKUP(C1565,Hovedkonto!$C$2:$E$11,3,FALSE)</f>
        <v>Sociale opgaver og beskæftigelse</v>
      </c>
      <c r="J1565" s="32" t="str">
        <f>VLOOKUP(G1565,Hovedfunktion!$E$2:$G$93,3,FALSE)</f>
        <v xml:space="preserve">REVALIDERING </v>
      </c>
      <c r="K1565" s="32" t="str">
        <f>VLOOKUP(H1565,Funktion!$G$2:$J$435,4,FALSE)</f>
        <v>Løntilskud m.v. til personer i fleksjob og personer i løntilskudsstill</v>
      </c>
      <c r="L1565" s="32" t="str">
        <f>VLOOKUP(F1565,Dranst!$C$2:$D$10,2,FALSE)</f>
        <v>Drift</v>
      </c>
      <c r="M1565" s="10" t="s">
        <v>1166</v>
      </c>
      <c r="N1565" s="3" t="s">
        <v>911</v>
      </c>
    </row>
    <row r="1566" spans="1:14" ht="24" x14ac:dyDescent="0.25">
      <c r="A1566" s="35" t="s">
        <v>1803</v>
      </c>
      <c r="B1566" s="35" t="s">
        <v>1804</v>
      </c>
      <c r="C1566" s="10" t="s">
        <v>161</v>
      </c>
      <c r="D1566" s="10" t="s">
        <v>142</v>
      </c>
      <c r="E1566" s="10" t="s">
        <v>500</v>
      </c>
      <c r="F1566" s="10" t="s">
        <v>157</v>
      </c>
      <c r="G1566" s="32" t="str">
        <f t="shared" si="113"/>
        <v>5.58</v>
      </c>
      <c r="H1566" s="32" t="str">
        <f t="shared" si="114"/>
        <v>5.58.81</v>
      </c>
      <c r="I1566" s="32" t="str">
        <f>VLOOKUP(C1566,Hovedkonto!$C$2:$E$11,3,FALSE)</f>
        <v>Sociale opgaver og beskæftigelse</v>
      </c>
      <c r="J1566" s="32" t="str">
        <f>VLOOKUP(G1566,Hovedfunktion!$E$2:$G$93,3,FALSE)</f>
        <v xml:space="preserve">REVALIDERING </v>
      </c>
      <c r="K1566" s="32" t="str">
        <f>VLOOKUP(H1566,Funktion!$G$2:$J$435,4,FALSE)</f>
        <v>Løntilskud m.v. til personer i fleksjob og personer i løntilskudsstill</v>
      </c>
      <c r="L1566" s="32" t="str">
        <f>VLOOKUP(F1566,Dranst!$C$2:$D$10,2,FALSE)</f>
        <v>Drift</v>
      </c>
      <c r="M1566" s="10" t="s">
        <v>1167</v>
      </c>
      <c r="N1566" s="3" t="s">
        <v>1437</v>
      </c>
    </row>
    <row r="1567" spans="1:14" ht="12" x14ac:dyDescent="0.25">
      <c r="A1567" s="35" t="s">
        <v>1803</v>
      </c>
      <c r="B1567" s="35" t="s">
        <v>1804</v>
      </c>
      <c r="C1567" s="10" t="s">
        <v>161</v>
      </c>
      <c r="D1567" s="10" t="s">
        <v>142</v>
      </c>
      <c r="E1567" s="10" t="s">
        <v>500</v>
      </c>
      <c r="F1567" s="10" t="s">
        <v>157</v>
      </c>
      <c r="G1567" s="32" t="str">
        <f t="shared" si="113"/>
        <v>5.58</v>
      </c>
      <c r="H1567" s="32" t="str">
        <f t="shared" si="114"/>
        <v>5.58.81</v>
      </c>
      <c r="I1567" s="32" t="str">
        <f>VLOOKUP(C1567,Hovedkonto!$C$2:$E$11,3,FALSE)</f>
        <v>Sociale opgaver og beskæftigelse</v>
      </c>
      <c r="J1567" s="32" t="str">
        <f>VLOOKUP(G1567,Hovedfunktion!$E$2:$G$93,3,FALSE)</f>
        <v xml:space="preserve">REVALIDERING </v>
      </c>
      <c r="K1567" s="32" t="str">
        <f>VLOOKUP(H1567,Funktion!$G$2:$J$435,4,FALSE)</f>
        <v>Løntilskud m.v. til personer i fleksjob og personer i løntilskudsstill</v>
      </c>
      <c r="L1567" s="32" t="str">
        <f>VLOOKUP(F1567,Dranst!$C$2:$D$10,2,FALSE)</f>
        <v>Drift</v>
      </c>
      <c r="M1567" s="10" t="s">
        <v>1168</v>
      </c>
      <c r="N1567" s="3" t="s">
        <v>912</v>
      </c>
    </row>
    <row r="1568" spans="1:14" ht="12" x14ac:dyDescent="0.25">
      <c r="A1568" s="35" t="s">
        <v>1803</v>
      </c>
      <c r="B1568" s="35" t="s">
        <v>1804</v>
      </c>
      <c r="C1568" s="10" t="s">
        <v>161</v>
      </c>
      <c r="D1568" s="10" t="s">
        <v>142</v>
      </c>
      <c r="E1568" s="10" t="s">
        <v>500</v>
      </c>
      <c r="F1568" s="10" t="s">
        <v>157</v>
      </c>
      <c r="G1568" s="32" t="str">
        <f t="shared" si="113"/>
        <v>5.58</v>
      </c>
      <c r="H1568" s="32" t="str">
        <f t="shared" si="114"/>
        <v>5.58.81</v>
      </c>
      <c r="I1568" s="32" t="str">
        <f>VLOOKUP(C1568,Hovedkonto!$C$2:$E$11,3,FALSE)</f>
        <v>Sociale opgaver og beskæftigelse</v>
      </c>
      <c r="J1568" s="32" t="str">
        <f>VLOOKUP(G1568,Hovedfunktion!$E$2:$G$93,3,FALSE)</f>
        <v xml:space="preserve">REVALIDERING </v>
      </c>
      <c r="K1568" s="32" t="str">
        <f>VLOOKUP(H1568,Funktion!$G$2:$J$435,4,FALSE)</f>
        <v>Løntilskud m.v. til personer i fleksjob og personer i løntilskudsstill</v>
      </c>
      <c r="L1568" s="32" t="str">
        <f>VLOOKUP(F1568,Dranst!$C$2:$D$10,2,FALSE)</f>
        <v>Drift</v>
      </c>
      <c r="M1568" s="10" t="s">
        <v>1169</v>
      </c>
      <c r="N1568" s="3" t="s">
        <v>913</v>
      </c>
    </row>
    <row r="1569" spans="1:14" ht="12" x14ac:dyDescent="0.25">
      <c r="A1569" s="35" t="s">
        <v>1803</v>
      </c>
      <c r="B1569" s="35" t="s">
        <v>1804</v>
      </c>
      <c r="C1569" s="10" t="s">
        <v>161</v>
      </c>
      <c r="D1569" s="10" t="s">
        <v>142</v>
      </c>
      <c r="E1569" s="10" t="s">
        <v>500</v>
      </c>
      <c r="F1569" s="10" t="s">
        <v>157</v>
      </c>
      <c r="G1569" s="32" t="str">
        <f t="shared" si="113"/>
        <v>5.58</v>
      </c>
      <c r="H1569" s="32" t="str">
        <f t="shared" si="114"/>
        <v>5.58.81</v>
      </c>
      <c r="I1569" s="32" t="str">
        <f>VLOOKUP(C1569,Hovedkonto!$C$2:$E$11,3,FALSE)</f>
        <v>Sociale opgaver og beskæftigelse</v>
      </c>
      <c r="J1569" s="32" t="str">
        <f>VLOOKUP(G1569,Hovedfunktion!$E$2:$G$93,3,FALSE)</f>
        <v xml:space="preserve">REVALIDERING </v>
      </c>
      <c r="K1569" s="32" t="str">
        <f>VLOOKUP(H1569,Funktion!$G$2:$J$435,4,FALSE)</f>
        <v>Løntilskud m.v. til personer i fleksjob og personer i løntilskudsstill</v>
      </c>
      <c r="L1569" s="32" t="str">
        <f>VLOOKUP(F1569,Dranst!$C$2:$D$10,2,FALSE)</f>
        <v>Drift</v>
      </c>
      <c r="M1569" s="10" t="s">
        <v>1170</v>
      </c>
      <c r="N1569" s="3" t="s">
        <v>914</v>
      </c>
    </row>
    <row r="1570" spans="1:14" ht="12" x14ac:dyDescent="0.25">
      <c r="A1570" s="35" t="s">
        <v>1803</v>
      </c>
      <c r="B1570" s="35" t="s">
        <v>1804</v>
      </c>
      <c r="C1570" s="10" t="s">
        <v>161</v>
      </c>
      <c r="D1570" s="10" t="s">
        <v>142</v>
      </c>
      <c r="E1570" s="10" t="s">
        <v>500</v>
      </c>
      <c r="F1570" s="10" t="s">
        <v>157</v>
      </c>
      <c r="G1570" s="32" t="str">
        <f t="shared" si="113"/>
        <v>5.58</v>
      </c>
      <c r="H1570" s="32" t="str">
        <f t="shared" si="114"/>
        <v>5.58.81</v>
      </c>
      <c r="I1570" s="32" t="str">
        <f>VLOOKUP(C1570,Hovedkonto!$C$2:$E$11,3,FALSE)</f>
        <v>Sociale opgaver og beskæftigelse</v>
      </c>
      <c r="J1570" s="32" t="str">
        <f>VLOOKUP(G1570,Hovedfunktion!$E$2:$G$93,3,FALSE)</f>
        <v xml:space="preserve">REVALIDERING </v>
      </c>
      <c r="K1570" s="32" t="str">
        <f>VLOOKUP(H1570,Funktion!$G$2:$J$435,4,FALSE)</f>
        <v>Løntilskud m.v. til personer i fleksjob og personer i løntilskudsstill</v>
      </c>
      <c r="L1570" s="32" t="str">
        <f>VLOOKUP(F1570,Dranst!$C$2:$D$10,2,FALSE)</f>
        <v>Drift</v>
      </c>
      <c r="M1570" s="10" t="s">
        <v>1171</v>
      </c>
      <c r="N1570" s="3" t="s">
        <v>915</v>
      </c>
    </row>
    <row r="1571" spans="1:14" ht="12" x14ac:dyDescent="0.25">
      <c r="A1571" s="35" t="s">
        <v>1803</v>
      </c>
      <c r="B1571" s="35" t="s">
        <v>1804</v>
      </c>
      <c r="C1571" s="10" t="s">
        <v>161</v>
      </c>
      <c r="D1571" s="10" t="s">
        <v>142</v>
      </c>
      <c r="E1571" s="10" t="s">
        <v>500</v>
      </c>
      <c r="F1571" s="10" t="s">
        <v>157</v>
      </c>
      <c r="G1571" s="32" t="str">
        <f t="shared" si="113"/>
        <v>5.58</v>
      </c>
      <c r="H1571" s="32" t="str">
        <f t="shared" si="114"/>
        <v>5.58.81</v>
      </c>
      <c r="I1571" s="32" t="str">
        <f>VLOOKUP(C1571,Hovedkonto!$C$2:$E$11,3,FALSE)</f>
        <v>Sociale opgaver og beskæftigelse</v>
      </c>
      <c r="J1571" s="32" t="str">
        <f>VLOOKUP(G1571,Hovedfunktion!$E$2:$G$93,3,FALSE)</f>
        <v xml:space="preserve">REVALIDERING </v>
      </c>
      <c r="K1571" s="32" t="str">
        <f>VLOOKUP(H1571,Funktion!$G$2:$J$435,4,FALSE)</f>
        <v>Løntilskud m.v. til personer i fleksjob og personer i løntilskudsstill</v>
      </c>
      <c r="L1571" s="32" t="str">
        <f>VLOOKUP(F1571,Dranst!$C$2:$D$10,2,FALSE)</f>
        <v>Drift</v>
      </c>
      <c r="M1571" s="10" t="s">
        <v>1172</v>
      </c>
      <c r="N1571" s="3" t="s">
        <v>916</v>
      </c>
    </row>
    <row r="1572" spans="1:14" ht="12" x14ac:dyDescent="0.25">
      <c r="A1572" s="35" t="s">
        <v>1803</v>
      </c>
      <c r="B1572" s="35" t="s">
        <v>1804</v>
      </c>
      <c r="C1572" s="10" t="s">
        <v>161</v>
      </c>
      <c r="D1572" s="10" t="s">
        <v>142</v>
      </c>
      <c r="E1572" s="10" t="s">
        <v>500</v>
      </c>
      <c r="F1572" s="10" t="s">
        <v>157</v>
      </c>
      <c r="G1572" s="32" t="str">
        <f t="shared" si="113"/>
        <v>5.58</v>
      </c>
      <c r="H1572" s="32" t="str">
        <f t="shared" si="114"/>
        <v>5.58.81</v>
      </c>
      <c r="I1572" s="32" t="str">
        <f>VLOOKUP(C1572,Hovedkonto!$C$2:$E$11,3,FALSE)</f>
        <v>Sociale opgaver og beskæftigelse</v>
      </c>
      <c r="J1572" s="32" t="str">
        <f>VLOOKUP(G1572,Hovedfunktion!$E$2:$G$93,3,FALSE)</f>
        <v xml:space="preserve">REVALIDERING </v>
      </c>
      <c r="K1572" s="32" t="str">
        <f>VLOOKUP(H1572,Funktion!$G$2:$J$435,4,FALSE)</f>
        <v>Løntilskud m.v. til personer i fleksjob og personer i løntilskudsstill</v>
      </c>
      <c r="L1572" s="32" t="str">
        <f>VLOOKUP(F1572,Dranst!$C$2:$D$10,2,FALSE)</f>
        <v>Drift</v>
      </c>
      <c r="M1572" s="10" t="s">
        <v>1173</v>
      </c>
      <c r="N1572" s="3" t="s">
        <v>917</v>
      </c>
    </row>
    <row r="1573" spans="1:14" ht="12" x14ac:dyDescent="0.25">
      <c r="A1573" s="35" t="s">
        <v>1803</v>
      </c>
      <c r="B1573" s="35" t="s">
        <v>1804</v>
      </c>
      <c r="C1573" s="10" t="s">
        <v>161</v>
      </c>
      <c r="D1573" s="10" t="s">
        <v>142</v>
      </c>
      <c r="E1573" s="10" t="s">
        <v>500</v>
      </c>
      <c r="F1573" s="10" t="s">
        <v>157</v>
      </c>
      <c r="G1573" s="32" t="str">
        <f t="shared" si="113"/>
        <v>5.58</v>
      </c>
      <c r="H1573" s="32" t="str">
        <f t="shared" si="114"/>
        <v>5.58.81</v>
      </c>
      <c r="I1573" s="32" t="str">
        <f>VLOOKUP(C1573,Hovedkonto!$C$2:$E$11,3,FALSE)</f>
        <v>Sociale opgaver og beskæftigelse</v>
      </c>
      <c r="J1573" s="32" t="str">
        <f>VLOOKUP(G1573,Hovedfunktion!$E$2:$G$93,3,FALSE)</f>
        <v xml:space="preserve">REVALIDERING </v>
      </c>
      <c r="K1573" s="32" t="str">
        <f>VLOOKUP(H1573,Funktion!$G$2:$J$435,4,FALSE)</f>
        <v>Løntilskud m.v. til personer i fleksjob og personer i løntilskudsstill</v>
      </c>
      <c r="L1573" s="32" t="str">
        <f>VLOOKUP(F1573,Dranst!$C$2:$D$10,2,FALSE)</f>
        <v>Drift</v>
      </c>
      <c r="M1573" s="10" t="s">
        <v>1174</v>
      </c>
      <c r="N1573" s="3" t="s">
        <v>918</v>
      </c>
    </row>
    <row r="1574" spans="1:14" ht="12" x14ac:dyDescent="0.25">
      <c r="A1574" s="35" t="s">
        <v>1803</v>
      </c>
      <c r="B1574" s="35" t="s">
        <v>1804</v>
      </c>
      <c r="C1574" s="10" t="s">
        <v>161</v>
      </c>
      <c r="D1574" s="10" t="s">
        <v>142</v>
      </c>
      <c r="E1574" s="10" t="s">
        <v>500</v>
      </c>
      <c r="F1574" s="10" t="s">
        <v>157</v>
      </c>
      <c r="G1574" s="32" t="str">
        <f t="shared" si="113"/>
        <v>5.58</v>
      </c>
      <c r="H1574" s="32" t="str">
        <f t="shared" si="114"/>
        <v>5.58.81</v>
      </c>
      <c r="I1574" s="32" t="str">
        <f>VLOOKUP(C1574,Hovedkonto!$C$2:$E$11,3,FALSE)</f>
        <v>Sociale opgaver og beskæftigelse</v>
      </c>
      <c r="J1574" s="32" t="str">
        <f>VLOOKUP(G1574,Hovedfunktion!$E$2:$G$93,3,FALSE)</f>
        <v xml:space="preserve">REVALIDERING </v>
      </c>
      <c r="K1574" s="32" t="str">
        <f>VLOOKUP(H1574,Funktion!$G$2:$J$435,4,FALSE)</f>
        <v>Løntilskud m.v. til personer i fleksjob og personer i løntilskudsstill</v>
      </c>
      <c r="L1574" s="32" t="str">
        <f>VLOOKUP(F1574,Dranst!$C$2:$D$10,2,FALSE)</f>
        <v>Drift</v>
      </c>
      <c r="M1574" s="10" t="s">
        <v>1175</v>
      </c>
      <c r="N1574" s="3" t="s">
        <v>919</v>
      </c>
    </row>
    <row r="1575" spans="1:14" ht="24" x14ac:dyDescent="0.25">
      <c r="A1575" s="35" t="s">
        <v>1803</v>
      </c>
      <c r="B1575" s="35" t="s">
        <v>1804</v>
      </c>
      <c r="C1575" s="10" t="s">
        <v>161</v>
      </c>
      <c r="D1575" s="10" t="s">
        <v>142</v>
      </c>
      <c r="E1575" s="10" t="s">
        <v>500</v>
      </c>
      <c r="F1575" s="10" t="s">
        <v>157</v>
      </c>
      <c r="G1575" s="32" t="str">
        <f t="shared" si="113"/>
        <v>5.58</v>
      </c>
      <c r="H1575" s="32" t="str">
        <f t="shared" si="114"/>
        <v>5.58.81</v>
      </c>
      <c r="I1575" s="32" t="str">
        <f>VLOOKUP(C1575,Hovedkonto!$C$2:$E$11,3,FALSE)</f>
        <v>Sociale opgaver og beskæftigelse</v>
      </c>
      <c r="J1575" s="32" t="str">
        <f>VLOOKUP(G1575,Hovedfunktion!$E$2:$G$93,3,FALSE)</f>
        <v xml:space="preserve">REVALIDERING </v>
      </c>
      <c r="K1575" s="32" t="str">
        <f>VLOOKUP(H1575,Funktion!$G$2:$J$435,4,FALSE)</f>
        <v>Løntilskud m.v. til personer i fleksjob og personer i løntilskudsstill</v>
      </c>
      <c r="L1575" s="32" t="str">
        <f>VLOOKUP(F1575,Dranst!$C$2:$D$10,2,FALSE)</f>
        <v>Drift</v>
      </c>
      <c r="M1575" s="10" t="s">
        <v>1176</v>
      </c>
      <c r="N1575" s="3" t="s">
        <v>1303</v>
      </c>
    </row>
    <row r="1576" spans="1:14" ht="24" x14ac:dyDescent="0.25">
      <c r="A1576" s="35" t="s">
        <v>1803</v>
      </c>
      <c r="B1576" s="35" t="s">
        <v>1804</v>
      </c>
      <c r="C1576" s="10" t="s">
        <v>161</v>
      </c>
      <c r="D1576" s="10" t="s">
        <v>142</v>
      </c>
      <c r="E1576" s="10" t="s">
        <v>500</v>
      </c>
      <c r="F1576" s="10" t="s">
        <v>157</v>
      </c>
      <c r="G1576" s="32" t="str">
        <f t="shared" si="113"/>
        <v>5.58</v>
      </c>
      <c r="H1576" s="32" t="str">
        <f t="shared" si="114"/>
        <v>5.58.81</v>
      </c>
      <c r="I1576" s="32" t="str">
        <f>VLOOKUP(C1576,Hovedkonto!$C$2:$E$11,3,FALSE)</f>
        <v>Sociale opgaver og beskæftigelse</v>
      </c>
      <c r="J1576" s="32" t="str">
        <f>VLOOKUP(G1576,Hovedfunktion!$E$2:$G$93,3,FALSE)</f>
        <v xml:space="preserve">REVALIDERING </v>
      </c>
      <c r="K1576" s="32" t="str">
        <f>VLOOKUP(H1576,Funktion!$G$2:$J$435,4,FALSE)</f>
        <v>Løntilskud m.v. til personer i fleksjob og personer i løntilskudsstill</v>
      </c>
      <c r="L1576" s="32" t="str">
        <f>VLOOKUP(F1576,Dranst!$C$2:$D$10,2,FALSE)</f>
        <v>Drift</v>
      </c>
      <c r="M1576" s="10" t="s">
        <v>1177</v>
      </c>
      <c r="N1576" s="3" t="s">
        <v>1304</v>
      </c>
    </row>
    <row r="1577" spans="1:14" ht="12" x14ac:dyDescent="0.25">
      <c r="A1577" s="35" t="s">
        <v>1803</v>
      </c>
      <c r="B1577" s="35" t="s">
        <v>1804</v>
      </c>
      <c r="C1577" s="10" t="s">
        <v>161</v>
      </c>
      <c r="D1577" s="10" t="s">
        <v>142</v>
      </c>
      <c r="E1577" s="10" t="s">
        <v>500</v>
      </c>
      <c r="F1577" s="10" t="s">
        <v>157</v>
      </c>
      <c r="G1577" s="32" t="str">
        <f t="shared" si="113"/>
        <v>5.58</v>
      </c>
      <c r="H1577" s="32" t="str">
        <f t="shared" si="114"/>
        <v>5.58.81</v>
      </c>
      <c r="I1577" s="32" t="str">
        <f>VLOOKUP(C1577,Hovedkonto!$C$2:$E$11,3,FALSE)</f>
        <v>Sociale opgaver og beskæftigelse</v>
      </c>
      <c r="J1577" s="32" t="str">
        <f>VLOOKUP(G1577,Hovedfunktion!$E$2:$G$93,3,FALSE)</f>
        <v xml:space="preserve">REVALIDERING </v>
      </c>
      <c r="K1577" s="32" t="str">
        <f>VLOOKUP(H1577,Funktion!$G$2:$J$435,4,FALSE)</f>
        <v>Løntilskud m.v. til personer i fleksjob og personer i løntilskudsstill</v>
      </c>
      <c r="L1577" s="32" t="str">
        <f>VLOOKUP(F1577,Dranst!$C$2:$D$10,2,FALSE)</f>
        <v>Drift</v>
      </c>
      <c r="M1577" s="10" t="s">
        <v>1178</v>
      </c>
      <c r="N1577" s="3" t="s">
        <v>1397</v>
      </c>
    </row>
    <row r="1578" spans="1:14" ht="12" x14ac:dyDescent="0.25">
      <c r="A1578" s="35" t="s">
        <v>1803</v>
      </c>
      <c r="B1578" s="35" t="s">
        <v>1804</v>
      </c>
      <c r="C1578" s="10" t="s">
        <v>161</v>
      </c>
      <c r="D1578" s="10" t="s">
        <v>142</v>
      </c>
      <c r="E1578" s="10" t="s">
        <v>500</v>
      </c>
      <c r="F1578" s="10" t="s">
        <v>157</v>
      </c>
      <c r="G1578" s="32" t="str">
        <f t="shared" si="113"/>
        <v>5.58</v>
      </c>
      <c r="H1578" s="32" t="str">
        <f t="shared" si="114"/>
        <v>5.58.81</v>
      </c>
      <c r="I1578" s="32" t="str">
        <f>VLOOKUP(C1578,Hovedkonto!$C$2:$E$11,3,FALSE)</f>
        <v>Sociale opgaver og beskæftigelse</v>
      </c>
      <c r="J1578" s="32" t="str">
        <f>VLOOKUP(G1578,Hovedfunktion!$E$2:$G$93,3,FALSE)</f>
        <v xml:space="preserve">REVALIDERING </v>
      </c>
      <c r="K1578" s="32" t="str">
        <f>VLOOKUP(H1578,Funktion!$G$2:$J$435,4,FALSE)</f>
        <v>Løntilskud m.v. til personer i fleksjob og personer i løntilskudsstill</v>
      </c>
      <c r="L1578" s="32" t="str">
        <f>VLOOKUP(F1578,Dranst!$C$2:$D$10,2,FALSE)</f>
        <v>Drift</v>
      </c>
      <c r="M1578" s="10" t="s">
        <v>1179</v>
      </c>
      <c r="N1578" s="3" t="s">
        <v>1398</v>
      </c>
    </row>
    <row r="1579" spans="1:14" ht="12" x14ac:dyDescent="0.25">
      <c r="A1579" s="35" t="s">
        <v>1803</v>
      </c>
      <c r="B1579" s="35" t="s">
        <v>1804</v>
      </c>
      <c r="C1579" s="10" t="s">
        <v>161</v>
      </c>
      <c r="D1579" s="10" t="s">
        <v>142</v>
      </c>
      <c r="E1579" s="10" t="s">
        <v>500</v>
      </c>
      <c r="F1579" s="10" t="s">
        <v>157</v>
      </c>
      <c r="G1579" s="32" t="str">
        <f t="shared" si="113"/>
        <v>5.58</v>
      </c>
      <c r="H1579" s="32" t="str">
        <f t="shared" si="114"/>
        <v>5.58.81</v>
      </c>
      <c r="I1579" s="32" t="str">
        <f>VLOOKUP(C1579,Hovedkonto!$C$2:$E$11,3,FALSE)</f>
        <v>Sociale opgaver og beskæftigelse</v>
      </c>
      <c r="J1579" s="32" t="str">
        <f>VLOOKUP(G1579,Hovedfunktion!$E$2:$G$93,3,FALSE)</f>
        <v xml:space="preserve">REVALIDERING </v>
      </c>
      <c r="K1579" s="32" t="str">
        <f>VLOOKUP(H1579,Funktion!$G$2:$J$435,4,FALSE)</f>
        <v>Løntilskud m.v. til personer i fleksjob og personer i løntilskudsstill</v>
      </c>
      <c r="L1579" s="32" t="str">
        <f>VLOOKUP(F1579,Dranst!$C$2:$D$10,2,FALSE)</f>
        <v>Drift</v>
      </c>
      <c r="M1579" s="10">
        <v>115</v>
      </c>
      <c r="N1579" s="3" t="s">
        <v>1646</v>
      </c>
    </row>
    <row r="1580" spans="1:14" ht="12" x14ac:dyDescent="0.25">
      <c r="A1580" s="35" t="s">
        <v>1803</v>
      </c>
      <c r="B1580" s="35" t="s">
        <v>1804</v>
      </c>
      <c r="C1580" s="10" t="s">
        <v>161</v>
      </c>
      <c r="D1580" s="10" t="s">
        <v>142</v>
      </c>
      <c r="E1580" s="10" t="s">
        <v>500</v>
      </c>
      <c r="F1580" s="10" t="s">
        <v>157</v>
      </c>
      <c r="G1580" s="32" t="str">
        <f t="shared" si="113"/>
        <v>5.58</v>
      </c>
      <c r="H1580" s="32" t="str">
        <f t="shared" si="114"/>
        <v>5.58.81</v>
      </c>
      <c r="I1580" s="32" t="str">
        <f>VLOOKUP(C1580,Hovedkonto!$C$2:$E$11,3,FALSE)</f>
        <v>Sociale opgaver og beskæftigelse</v>
      </c>
      <c r="J1580" s="32" t="str">
        <f>VLOOKUP(G1580,Hovedfunktion!$E$2:$G$93,3,FALSE)</f>
        <v xml:space="preserve">REVALIDERING </v>
      </c>
      <c r="K1580" s="32" t="str">
        <f>VLOOKUP(H1580,Funktion!$G$2:$J$435,4,FALSE)</f>
        <v>Løntilskud m.v. til personer i fleksjob og personer i løntilskudsstill</v>
      </c>
      <c r="L1580" s="32" t="str">
        <f>VLOOKUP(F1580,Dranst!$C$2:$D$10,2,FALSE)</f>
        <v>Drift</v>
      </c>
      <c r="M1580" s="10">
        <v>116</v>
      </c>
      <c r="N1580" s="3" t="s">
        <v>1647</v>
      </c>
    </row>
    <row r="1581" spans="1:14" ht="12" x14ac:dyDescent="0.25">
      <c r="A1581" s="35" t="s">
        <v>1803</v>
      </c>
      <c r="B1581" s="35" t="s">
        <v>1804</v>
      </c>
      <c r="C1581" s="10" t="s">
        <v>161</v>
      </c>
      <c r="D1581" s="10" t="s">
        <v>142</v>
      </c>
      <c r="E1581" s="10" t="s">
        <v>500</v>
      </c>
      <c r="F1581" s="10" t="s">
        <v>157</v>
      </c>
      <c r="G1581" s="32" t="str">
        <f t="shared" si="113"/>
        <v>5.58</v>
      </c>
      <c r="H1581" s="32" t="str">
        <f t="shared" si="114"/>
        <v>5.58.81</v>
      </c>
      <c r="I1581" s="32" t="str">
        <f>VLOOKUP(C1581,Hovedkonto!$C$2:$E$11,3,FALSE)</f>
        <v>Sociale opgaver og beskæftigelse</v>
      </c>
      <c r="J1581" s="32" t="str">
        <f>VLOOKUP(G1581,Hovedfunktion!$E$2:$G$93,3,FALSE)</f>
        <v xml:space="preserve">REVALIDERING </v>
      </c>
      <c r="K1581" s="32" t="str">
        <f>VLOOKUP(H1581,Funktion!$G$2:$J$435,4,FALSE)</f>
        <v>Løntilskud m.v. til personer i fleksjob og personer i løntilskudsstill</v>
      </c>
      <c r="L1581" s="32" t="str">
        <f>VLOOKUP(F1581,Dranst!$C$2:$D$10,2,FALSE)</f>
        <v>Drift</v>
      </c>
      <c r="M1581" s="10">
        <v>117</v>
      </c>
      <c r="N1581" s="3" t="s">
        <v>1648</v>
      </c>
    </row>
    <row r="1582" spans="1:14" ht="12" x14ac:dyDescent="0.25">
      <c r="A1582" s="35" t="s">
        <v>1803</v>
      </c>
      <c r="B1582" s="35" t="s">
        <v>1804</v>
      </c>
      <c r="C1582" s="10" t="s">
        <v>161</v>
      </c>
      <c r="D1582" s="10" t="s">
        <v>142</v>
      </c>
      <c r="E1582" s="10" t="s">
        <v>500</v>
      </c>
      <c r="F1582" s="10" t="s">
        <v>157</v>
      </c>
      <c r="G1582" s="32" t="str">
        <f t="shared" si="113"/>
        <v>5.58</v>
      </c>
      <c r="H1582" s="32" t="str">
        <f t="shared" si="114"/>
        <v>5.58.81</v>
      </c>
      <c r="I1582" s="32" t="str">
        <f>VLOOKUP(C1582,Hovedkonto!$C$2:$E$11,3,FALSE)</f>
        <v>Sociale opgaver og beskæftigelse</v>
      </c>
      <c r="J1582" s="32" t="str">
        <f>VLOOKUP(G1582,Hovedfunktion!$E$2:$G$93,3,FALSE)</f>
        <v xml:space="preserve">REVALIDERING </v>
      </c>
      <c r="K1582" s="32" t="str">
        <f>VLOOKUP(H1582,Funktion!$G$2:$J$435,4,FALSE)</f>
        <v>Løntilskud m.v. til personer i fleksjob og personer i løntilskudsstill</v>
      </c>
      <c r="L1582" s="32" t="str">
        <f>VLOOKUP(F1582,Dranst!$C$2:$D$10,2,FALSE)</f>
        <v>Drift</v>
      </c>
      <c r="M1582" s="10">
        <v>118</v>
      </c>
      <c r="N1582" s="3" t="s">
        <v>1649</v>
      </c>
    </row>
    <row r="1583" spans="1:14" ht="12" x14ac:dyDescent="0.25">
      <c r="A1583" s="35" t="s">
        <v>1803</v>
      </c>
      <c r="B1583" s="35" t="s">
        <v>1804</v>
      </c>
      <c r="C1583" s="10" t="s">
        <v>161</v>
      </c>
      <c r="D1583" s="10" t="s">
        <v>142</v>
      </c>
      <c r="E1583" s="10" t="s">
        <v>500</v>
      </c>
      <c r="F1583" s="10" t="s">
        <v>158</v>
      </c>
      <c r="G1583" s="32" t="str">
        <f t="shared" si="113"/>
        <v>5.58</v>
      </c>
      <c r="H1583" s="32" t="str">
        <f t="shared" si="114"/>
        <v>5.58.81</v>
      </c>
      <c r="I1583" s="32" t="str">
        <f>VLOOKUP(C1583,Hovedkonto!$C$2:$E$11,3,FALSE)</f>
        <v>Sociale opgaver og beskæftigelse</v>
      </c>
      <c r="J1583" s="32" t="str">
        <f>VLOOKUP(G1583,Hovedfunktion!$E$2:$G$93,3,FALSE)</f>
        <v xml:space="preserve">REVALIDERING </v>
      </c>
      <c r="K1583" s="32" t="str">
        <f>VLOOKUP(H1583,Funktion!$G$2:$J$435,4,FALSE)</f>
        <v>Løntilskud m.v. til personer i fleksjob og personer i løntilskudsstill</v>
      </c>
      <c r="L1583" s="32" t="str">
        <f>VLOOKUP(F1583,Dranst!$C$2:$D$10,2,FALSE)</f>
        <v>Statsrefusion</v>
      </c>
      <c r="M1583" s="10" t="s">
        <v>1139</v>
      </c>
      <c r="N1583" s="3" t="s">
        <v>686</v>
      </c>
    </row>
    <row r="1584" spans="1:14" ht="12" x14ac:dyDescent="0.25">
      <c r="A1584" s="35" t="s">
        <v>1803</v>
      </c>
      <c r="B1584" s="35" t="s">
        <v>1804</v>
      </c>
      <c r="C1584" s="10" t="s">
        <v>161</v>
      </c>
      <c r="D1584" s="10" t="s">
        <v>142</v>
      </c>
      <c r="E1584" s="10" t="s">
        <v>500</v>
      </c>
      <c r="F1584" s="10" t="s">
        <v>158</v>
      </c>
      <c r="G1584" s="32" t="str">
        <f t="shared" si="113"/>
        <v>5.58</v>
      </c>
      <c r="H1584" s="32" t="str">
        <f t="shared" si="114"/>
        <v>5.58.81</v>
      </c>
      <c r="I1584" s="32" t="str">
        <f>VLOOKUP(C1584,Hovedkonto!$C$2:$E$11,3,FALSE)</f>
        <v>Sociale opgaver og beskæftigelse</v>
      </c>
      <c r="J1584" s="32" t="str">
        <f>VLOOKUP(G1584,Hovedfunktion!$E$2:$G$93,3,FALSE)</f>
        <v xml:space="preserve">REVALIDERING </v>
      </c>
      <c r="K1584" s="32" t="str">
        <f>VLOOKUP(H1584,Funktion!$G$2:$J$435,4,FALSE)</f>
        <v>Løntilskud m.v. til personer i fleksjob og personer i løntilskudsstill</v>
      </c>
      <c r="L1584" s="32" t="str">
        <f>VLOOKUP(F1584,Dranst!$C$2:$D$10,2,FALSE)</f>
        <v>Statsrefusion</v>
      </c>
      <c r="M1584" s="10" t="s">
        <v>1144</v>
      </c>
      <c r="N1584" s="3" t="s">
        <v>1779</v>
      </c>
    </row>
    <row r="1585" spans="1:14" ht="12" x14ac:dyDescent="0.25">
      <c r="A1585" s="35" t="s">
        <v>1803</v>
      </c>
      <c r="B1585" s="35" t="s">
        <v>1804</v>
      </c>
      <c r="C1585" s="10" t="s">
        <v>161</v>
      </c>
      <c r="D1585" s="10" t="s">
        <v>142</v>
      </c>
      <c r="E1585" s="10" t="s">
        <v>500</v>
      </c>
      <c r="F1585" s="10" t="s">
        <v>158</v>
      </c>
      <c r="G1585" s="32" t="str">
        <f t="shared" si="113"/>
        <v>5.58</v>
      </c>
      <c r="H1585" s="32" t="str">
        <f t="shared" si="114"/>
        <v>5.58.81</v>
      </c>
      <c r="I1585" s="32" t="str">
        <f>VLOOKUP(C1585,Hovedkonto!$C$2:$E$11,3,FALSE)</f>
        <v>Sociale opgaver og beskæftigelse</v>
      </c>
      <c r="J1585" s="32" t="str">
        <f>VLOOKUP(G1585,Hovedfunktion!$E$2:$G$93,3,FALSE)</f>
        <v xml:space="preserve">REVALIDERING </v>
      </c>
      <c r="K1585" s="32" t="str">
        <f>VLOOKUP(H1585,Funktion!$G$2:$J$435,4,FALSE)</f>
        <v>Løntilskud m.v. til personer i fleksjob og personer i løntilskudsstill</v>
      </c>
      <c r="L1585" s="32" t="str">
        <f>VLOOKUP(F1585,Dranst!$C$2:$D$10,2,FALSE)</f>
        <v>Statsrefusion</v>
      </c>
      <c r="M1585" s="10" t="s">
        <v>1145</v>
      </c>
      <c r="N1585" s="3" t="s">
        <v>1309</v>
      </c>
    </row>
    <row r="1586" spans="1:14" ht="36" x14ac:dyDescent="0.25">
      <c r="A1586" s="35" t="s">
        <v>1803</v>
      </c>
      <c r="B1586" s="35" t="s">
        <v>1804</v>
      </c>
      <c r="C1586" s="10" t="s">
        <v>161</v>
      </c>
      <c r="D1586" s="10" t="s">
        <v>142</v>
      </c>
      <c r="E1586" s="10" t="s">
        <v>500</v>
      </c>
      <c r="F1586" s="10" t="s">
        <v>158</v>
      </c>
      <c r="G1586" s="32" t="str">
        <f t="shared" si="113"/>
        <v>5.58</v>
      </c>
      <c r="H1586" s="32" t="str">
        <f t="shared" si="114"/>
        <v>5.58.81</v>
      </c>
      <c r="I1586" s="32" t="str">
        <f>VLOOKUP(C1586,Hovedkonto!$C$2:$E$11,3,FALSE)</f>
        <v>Sociale opgaver og beskæftigelse</v>
      </c>
      <c r="J1586" s="32" t="str">
        <f>VLOOKUP(G1586,Hovedfunktion!$E$2:$G$93,3,FALSE)</f>
        <v xml:space="preserve">REVALIDERING </v>
      </c>
      <c r="K1586" s="32" t="str">
        <f>VLOOKUP(H1586,Funktion!$G$2:$J$435,4,FALSE)</f>
        <v>Løntilskud m.v. til personer i fleksjob og personer i løntilskudsstill</v>
      </c>
      <c r="L1586" s="32" t="str">
        <f>VLOOKUP(F1586,Dranst!$C$2:$D$10,2,FALSE)</f>
        <v>Statsrefusion</v>
      </c>
      <c r="M1586" s="10" t="s">
        <v>1146</v>
      </c>
      <c r="N1586" s="3" t="s">
        <v>1302</v>
      </c>
    </row>
    <row r="1587" spans="1:14" ht="12" x14ac:dyDescent="0.25">
      <c r="A1587" s="35" t="s">
        <v>1803</v>
      </c>
      <c r="B1587" s="35" t="s">
        <v>1804</v>
      </c>
      <c r="C1587" s="10" t="s">
        <v>161</v>
      </c>
      <c r="D1587" s="10" t="s">
        <v>142</v>
      </c>
      <c r="E1587" s="10" t="s">
        <v>500</v>
      </c>
      <c r="F1587" s="10" t="s">
        <v>158</v>
      </c>
      <c r="G1587" s="32" t="str">
        <f t="shared" si="113"/>
        <v>5.58</v>
      </c>
      <c r="H1587" s="32" t="str">
        <f t="shared" si="114"/>
        <v>5.58.81</v>
      </c>
      <c r="I1587" s="32" t="str">
        <f>VLOOKUP(C1587,Hovedkonto!$C$2:$E$11,3,FALSE)</f>
        <v>Sociale opgaver og beskæftigelse</v>
      </c>
      <c r="J1587" s="32" t="str">
        <f>VLOOKUP(G1587,Hovedfunktion!$E$2:$G$93,3,FALSE)</f>
        <v xml:space="preserve">REVALIDERING </v>
      </c>
      <c r="K1587" s="32" t="str">
        <f>VLOOKUP(H1587,Funktion!$G$2:$J$435,4,FALSE)</f>
        <v>Løntilskud m.v. til personer i fleksjob og personer i løntilskudsstill</v>
      </c>
      <c r="L1587" s="32" t="str">
        <f>VLOOKUP(F1587,Dranst!$C$2:$D$10,2,FALSE)</f>
        <v>Statsrefusion</v>
      </c>
      <c r="M1587" s="10" t="s">
        <v>1147</v>
      </c>
      <c r="N1587" s="3" t="s">
        <v>920</v>
      </c>
    </row>
    <row r="1588" spans="1:14" ht="12" x14ac:dyDescent="0.25">
      <c r="A1588" s="35" t="s">
        <v>1803</v>
      </c>
      <c r="B1588" s="35" t="s">
        <v>1804</v>
      </c>
      <c r="C1588" s="10" t="s">
        <v>161</v>
      </c>
      <c r="D1588" s="10" t="s">
        <v>142</v>
      </c>
      <c r="E1588" s="10" t="s">
        <v>500</v>
      </c>
      <c r="F1588" s="10" t="s">
        <v>158</v>
      </c>
      <c r="G1588" s="32" t="str">
        <f t="shared" ref="G1588:G1651" si="115">CONCATENATE(C1588,".",D1588)</f>
        <v>5.58</v>
      </c>
      <c r="H1588" s="32" t="str">
        <f t="shared" ref="H1588:H1651" si="116">CONCATENATE(C1588,".",D1588,".",E1588)</f>
        <v>5.58.81</v>
      </c>
      <c r="I1588" s="32" t="str">
        <f>VLOOKUP(C1588,Hovedkonto!$C$2:$E$11,3,FALSE)</f>
        <v>Sociale opgaver og beskæftigelse</v>
      </c>
      <c r="J1588" s="32" t="str">
        <f>VLOOKUP(G1588,Hovedfunktion!$E$2:$G$93,3,FALSE)</f>
        <v xml:space="preserve">REVALIDERING </v>
      </c>
      <c r="K1588" s="32" t="str">
        <f>VLOOKUP(H1588,Funktion!$G$2:$J$435,4,FALSE)</f>
        <v>Løntilskud m.v. til personer i fleksjob og personer i løntilskudsstill</v>
      </c>
      <c r="L1588" s="32" t="str">
        <f>VLOOKUP(F1588,Dranst!$C$2:$D$10,2,FALSE)</f>
        <v>Statsrefusion</v>
      </c>
      <c r="M1588" s="10" t="s">
        <v>1148</v>
      </c>
      <c r="N1588" s="3" t="s">
        <v>1650</v>
      </c>
    </row>
    <row r="1589" spans="1:14" ht="12" x14ac:dyDescent="0.25">
      <c r="A1589" s="35" t="s">
        <v>1803</v>
      </c>
      <c r="B1589" s="35" t="s">
        <v>1804</v>
      </c>
      <c r="C1589" s="10" t="s">
        <v>161</v>
      </c>
      <c r="D1589" s="10" t="s">
        <v>142</v>
      </c>
      <c r="E1589" s="10" t="s">
        <v>500</v>
      </c>
      <c r="F1589" s="10" t="s">
        <v>158</v>
      </c>
      <c r="G1589" s="32" t="str">
        <f t="shared" si="115"/>
        <v>5.58</v>
      </c>
      <c r="H1589" s="32" t="str">
        <f t="shared" si="116"/>
        <v>5.58.81</v>
      </c>
      <c r="I1589" s="32" t="str">
        <f>VLOOKUP(C1589,Hovedkonto!$C$2:$E$11,3,FALSE)</f>
        <v>Sociale opgaver og beskæftigelse</v>
      </c>
      <c r="J1589" s="32" t="str">
        <f>VLOOKUP(G1589,Hovedfunktion!$E$2:$G$93,3,FALSE)</f>
        <v xml:space="preserve">REVALIDERING </v>
      </c>
      <c r="K1589" s="32" t="str">
        <f>VLOOKUP(H1589,Funktion!$G$2:$J$435,4,FALSE)</f>
        <v>Løntilskud m.v. til personer i fleksjob og personer i løntilskudsstill</v>
      </c>
      <c r="L1589" s="32" t="str">
        <f>VLOOKUP(F1589,Dranst!$C$2:$D$10,2,FALSE)</f>
        <v>Statsrefusion</v>
      </c>
      <c r="M1589" s="10" t="s">
        <v>1137</v>
      </c>
      <c r="N1589" s="3" t="s">
        <v>1650</v>
      </c>
    </row>
    <row r="1590" spans="1:14" ht="12" x14ac:dyDescent="0.25">
      <c r="A1590" s="35" t="s">
        <v>1803</v>
      </c>
      <c r="B1590" s="35" t="s">
        <v>1804</v>
      </c>
      <c r="C1590" s="10" t="s">
        <v>161</v>
      </c>
      <c r="D1590" s="10" t="s">
        <v>142</v>
      </c>
      <c r="E1590" s="10" t="s">
        <v>500</v>
      </c>
      <c r="F1590" s="10" t="s">
        <v>158</v>
      </c>
      <c r="G1590" s="32" t="str">
        <f t="shared" si="115"/>
        <v>5.58</v>
      </c>
      <c r="H1590" s="32" t="str">
        <f t="shared" si="116"/>
        <v>5.58.81</v>
      </c>
      <c r="I1590" s="32" t="str">
        <f>VLOOKUP(C1590,Hovedkonto!$C$2:$E$11,3,FALSE)</f>
        <v>Sociale opgaver og beskæftigelse</v>
      </c>
      <c r="J1590" s="32" t="str">
        <f>VLOOKUP(G1590,Hovedfunktion!$E$2:$G$93,3,FALSE)</f>
        <v xml:space="preserve">REVALIDERING </v>
      </c>
      <c r="K1590" s="32" t="str">
        <f>VLOOKUP(H1590,Funktion!$G$2:$J$435,4,FALSE)</f>
        <v>Løntilskud m.v. til personer i fleksjob og personer i løntilskudsstill</v>
      </c>
      <c r="L1590" s="32" t="str">
        <f>VLOOKUP(F1590,Dranst!$C$2:$D$10,2,FALSE)</f>
        <v>Statsrefusion</v>
      </c>
      <c r="M1590" s="10" t="s">
        <v>1149</v>
      </c>
      <c r="N1590" s="3" t="s">
        <v>1650</v>
      </c>
    </row>
    <row r="1591" spans="1:14" ht="12" x14ac:dyDescent="0.25">
      <c r="A1591" s="35" t="s">
        <v>1803</v>
      </c>
      <c r="B1591" s="35" t="s">
        <v>1804</v>
      </c>
      <c r="C1591" s="10" t="s">
        <v>161</v>
      </c>
      <c r="D1591" s="10" t="s">
        <v>142</v>
      </c>
      <c r="E1591" s="10" t="s">
        <v>500</v>
      </c>
      <c r="F1591" s="10" t="s">
        <v>158</v>
      </c>
      <c r="G1591" s="32" t="str">
        <f t="shared" si="115"/>
        <v>5.58</v>
      </c>
      <c r="H1591" s="32" t="str">
        <f t="shared" si="116"/>
        <v>5.58.81</v>
      </c>
      <c r="I1591" s="32" t="str">
        <f>VLOOKUP(C1591,Hovedkonto!$C$2:$E$11,3,FALSE)</f>
        <v>Sociale opgaver og beskæftigelse</v>
      </c>
      <c r="J1591" s="32" t="str">
        <f>VLOOKUP(G1591,Hovedfunktion!$E$2:$G$93,3,FALSE)</f>
        <v xml:space="preserve">REVALIDERING </v>
      </c>
      <c r="K1591" s="32" t="str">
        <f>VLOOKUP(H1591,Funktion!$G$2:$J$435,4,FALSE)</f>
        <v>Løntilskud m.v. til personer i fleksjob og personer i løntilskudsstill</v>
      </c>
      <c r="L1591" s="32" t="str">
        <f>VLOOKUP(F1591,Dranst!$C$2:$D$10,2,FALSE)</f>
        <v>Statsrefusion</v>
      </c>
      <c r="M1591" s="10" t="s">
        <v>1150</v>
      </c>
      <c r="N1591" s="3" t="s">
        <v>1650</v>
      </c>
    </row>
    <row r="1592" spans="1:14" ht="12" x14ac:dyDescent="0.25">
      <c r="A1592" s="35" t="s">
        <v>1803</v>
      </c>
      <c r="B1592" s="35" t="s">
        <v>1804</v>
      </c>
      <c r="C1592" s="10" t="s">
        <v>161</v>
      </c>
      <c r="D1592" s="10" t="s">
        <v>142</v>
      </c>
      <c r="E1592" s="10" t="s">
        <v>500</v>
      </c>
      <c r="F1592" s="10" t="s">
        <v>158</v>
      </c>
      <c r="G1592" s="32" t="str">
        <f t="shared" si="115"/>
        <v>5.58</v>
      </c>
      <c r="H1592" s="32" t="str">
        <f t="shared" si="116"/>
        <v>5.58.81</v>
      </c>
      <c r="I1592" s="32" t="str">
        <f>VLOOKUP(C1592,Hovedkonto!$C$2:$E$11,3,FALSE)</f>
        <v>Sociale opgaver og beskæftigelse</v>
      </c>
      <c r="J1592" s="32" t="str">
        <f>VLOOKUP(G1592,Hovedfunktion!$E$2:$G$93,3,FALSE)</f>
        <v xml:space="preserve">REVALIDERING </v>
      </c>
      <c r="K1592" s="32" t="str">
        <f>VLOOKUP(H1592,Funktion!$G$2:$J$435,4,FALSE)</f>
        <v>Løntilskud m.v. til personer i fleksjob og personer i løntilskudsstill</v>
      </c>
      <c r="L1592" s="32" t="str">
        <f>VLOOKUP(F1592,Dranst!$C$2:$D$10,2,FALSE)</f>
        <v>Statsrefusion</v>
      </c>
      <c r="M1592" s="10" t="s">
        <v>1151</v>
      </c>
      <c r="N1592" s="3" t="s">
        <v>1651</v>
      </c>
    </row>
    <row r="1593" spans="1:14" ht="12" x14ac:dyDescent="0.25">
      <c r="A1593" s="35" t="s">
        <v>1803</v>
      </c>
      <c r="B1593" s="35" t="s">
        <v>1804</v>
      </c>
      <c r="C1593" s="10" t="s">
        <v>161</v>
      </c>
      <c r="D1593" s="10" t="s">
        <v>142</v>
      </c>
      <c r="E1593" s="10" t="s">
        <v>500</v>
      </c>
      <c r="F1593" s="10" t="s">
        <v>158</v>
      </c>
      <c r="G1593" s="32" t="str">
        <f t="shared" si="115"/>
        <v>5.58</v>
      </c>
      <c r="H1593" s="32" t="str">
        <f t="shared" si="116"/>
        <v>5.58.81</v>
      </c>
      <c r="I1593" s="32" t="str">
        <f>VLOOKUP(C1593,Hovedkonto!$C$2:$E$11,3,FALSE)</f>
        <v>Sociale opgaver og beskæftigelse</v>
      </c>
      <c r="J1593" s="32" t="str">
        <f>VLOOKUP(G1593,Hovedfunktion!$E$2:$G$93,3,FALSE)</f>
        <v xml:space="preserve">REVALIDERING </v>
      </c>
      <c r="K1593" s="32" t="str">
        <f>VLOOKUP(H1593,Funktion!$G$2:$J$435,4,FALSE)</f>
        <v>Løntilskud m.v. til personer i fleksjob og personer i løntilskudsstill</v>
      </c>
      <c r="L1593" s="32" t="str">
        <f>VLOOKUP(F1593,Dranst!$C$2:$D$10,2,FALSE)</f>
        <v>Statsrefusion</v>
      </c>
      <c r="M1593" s="10" t="s">
        <v>1152</v>
      </c>
      <c r="N1593" s="3" t="s">
        <v>1652</v>
      </c>
    </row>
    <row r="1594" spans="1:14" ht="12" x14ac:dyDescent="0.25">
      <c r="A1594" s="35" t="s">
        <v>1803</v>
      </c>
      <c r="B1594" s="35" t="s">
        <v>1804</v>
      </c>
      <c r="C1594" s="10" t="s">
        <v>161</v>
      </c>
      <c r="D1594" s="10" t="s">
        <v>142</v>
      </c>
      <c r="E1594" s="10" t="s">
        <v>500</v>
      </c>
      <c r="F1594" s="10" t="s">
        <v>158</v>
      </c>
      <c r="G1594" s="32" t="str">
        <f t="shared" si="115"/>
        <v>5.58</v>
      </c>
      <c r="H1594" s="32" t="str">
        <f t="shared" si="116"/>
        <v>5.58.81</v>
      </c>
      <c r="I1594" s="32" t="str">
        <f>VLOOKUP(C1594,Hovedkonto!$C$2:$E$11,3,FALSE)</f>
        <v>Sociale opgaver og beskæftigelse</v>
      </c>
      <c r="J1594" s="32" t="str">
        <f>VLOOKUP(G1594,Hovedfunktion!$E$2:$G$93,3,FALSE)</f>
        <v xml:space="preserve">REVALIDERING </v>
      </c>
      <c r="K1594" s="32" t="str">
        <f>VLOOKUP(H1594,Funktion!$G$2:$J$435,4,FALSE)</f>
        <v>Løntilskud m.v. til personer i fleksjob og personer i løntilskudsstill</v>
      </c>
      <c r="L1594" s="32" t="str">
        <f>VLOOKUP(F1594,Dranst!$C$2:$D$10,2,FALSE)</f>
        <v>Statsrefusion</v>
      </c>
      <c r="M1594" s="10" t="s">
        <v>16</v>
      </c>
      <c r="N1594" s="3" t="s">
        <v>1653</v>
      </c>
    </row>
    <row r="1595" spans="1:14" ht="12" x14ac:dyDescent="0.25">
      <c r="A1595" s="35" t="s">
        <v>1803</v>
      </c>
      <c r="B1595" s="35" t="s">
        <v>1804</v>
      </c>
      <c r="C1595" s="10" t="s">
        <v>161</v>
      </c>
      <c r="D1595" s="10" t="s">
        <v>142</v>
      </c>
      <c r="E1595" s="10" t="s">
        <v>500</v>
      </c>
      <c r="F1595" s="10" t="s">
        <v>158</v>
      </c>
      <c r="G1595" s="32" t="str">
        <f t="shared" si="115"/>
        <v>5.58</v>
      </c>
      <c r="H1595" s="32" t="str">
        <f t="shared" si="116"/>
        <v>5.58.81</v>
      </c>
      <c r="I1595" s="32" t="str">
        <f>VLOOKUP(C1595,Hovedkonto!$C$2:$E$11,3,FALSE)</f>
        <v>Sociale opgaver og beskæftigelse</v>
      </c>
      <c r="J1595" s="32" t="str">
        <f>VLOOKUP(G1595,Hovedfunktion!$E$2:$G$93,3,FALSE)</f>
        <v xml:space="preserve">REVALIDERING </v>
      </c>
      <c r="K1595" s="32" t="str">
        <f>VLOOKUP(H1595,Funktion!$G$2:$J$435,4,FALSE)</f>
        <v>Løntilskud m.v. til personer i fleksjob og personer i løntilskudsstill</v>
      </c>
      <c r="L1595" s="32" t="str">
        <f>VLOOKUP(F1595,Dranst!$C$2:$D$10,2,FALSE)</f>
        <v>Statsrefusion</v>
      </c>
      <c r="M1595" s="10" t="s">
        <v>1153</v>
      </c>
      <c r="N1595" s="3" t="s">
        <v>1654</v>
      </c>
    </row>
    <row r="1596" spans="1:14" ht="12" x14ac:dyDescent="0.25">
      <c r="A1596" s="35" t="s">
        <v>1803</v>
      </c>
      <c r="B1596" s="35" t="s">
        <v>1804</v>
      </c>
      <c r="C1596" s="10" t="s">
        <v>161</v>
      </c>
      <c r="D1596" s="10" t="s">
        <v>142</v>
      </c>
      <c r="E1596" s="10" t="s">
        <v>500</v>
      </c>
      <c r="F1596" s="10" t="s">
        <v>158</v>
      </c>
      <c r="G1596" s="32" t="str">
        <f t="shared" si="115"/>
        <v>5.58</v>
      </c>
      <c r="H1596" s="32" t="str">
        <f t="shared" si="116"/>
        <v>5.58.81</v>
      </c>
      <c r="I1596" s="32" t="str">
        <f>VLOOKUP(C1596,Hovedkonto!$C$2:$E$11,3,FALSE)</f>
        <v>Sociale opgaver og beskæftigelse</v>
      </c>
      <c r="J1596" s="32" t="str">
        <f>VLOOKUP(G1596,Hovedfunktion!$E$2:$G$93,3,FALSE)</f>
        <v xml:space="preserve">REVALIDERING </v>
      </c>
      <c r="K1596" s="32" t="str">
        <f>VLOOKUP(H1596,Funktion!$G$2:$J$435,4,FALSE)</f>
        <v>Løntilskud m.v. til personer i fleksjob og personer i løntilskudsstill</v>
      </c>
      <c r="L1596" s="32" t="str">
        <f>VLOOKUP(F1596,Dranst!$C$2:$D$10,2,FALSE)</f>
        <v>Statsrefusion</v>
      </c>
      <c r="M1596" s="10" t="s">
        <v>1156</v>
      </c>
      <c r="N1596" s="3" t="s">
        <v>1655</v>
      </c>
    </row>
    <row r="1597" spans="1:14" ht="12" x14ac:dyDescent="0.25">
      <c r="A1597" s="35" t="s">
        <v>1803</v>
      </c>
      <c r="B1597" s="35" t="s">
        <v>1804</v>
      </c>
      <c r="C1597" s="10" t="s">
        <v>161</v>
      </c>
      <c r="D1597" s="10" t="s">
        <v>142</v>
      </c>
      <c r="E1597" s="10" t="s">
        <v>500</v>
      </c>
      <c r="F1597" s="10" t="s">
        <v>158</v>
      </c>
      <c r="G1597" s="32" t="str">
        <f t="shared" si="115"/>
        <v>5.58</v>
      </c>
      <c r="H1597" s="32" t="str">
        <f t="shared" si="116"/>
        <v>5.58.81</v>
      </c>
      <c r="I1597" s="32" t="str">
        <f>VLOOKUP(C1597,Hovedkonto!$C$2:$E$11,3,FALSE)</f>
        <v>Sociale opgaver og beskæftigelse</v>
      </c>
      <c r="J1597" s="32" t="str">
        <f>VLOOKUP(G1597,Hovedfunktion!$E$2:$G$93,3,FALSE)</f>
        <v xml:space="preserve">REVALIDERING </v>
      </c>
      <c r="K1597" s="32" t="str">
        <f>VLOOKUP(H1597,Funktion!$G$2:$J$435,4,FALSE)</f>
        <v>Løntilskud m.v. til personer i fleksjob og personer i løntilskudsstill</v>
      </c>
      <c r="L1597" s="32" t="str">
        <f>VLOOKUP(F1597,Dranst!$C$2:$D$10,2,FALSE)</f>
        <v>Statsrefusion</v>
      </c>
      <c r="M1597" s="10" t="s">
        <v>1157</v>
      </c>
      <c r="N1597" s="3" t="s">
        <v>1656</v>
      </c>
    </row>
    <row r="1598" spans="1:14" ht="12" x14ac:dyDescent="0.25">
      <c r="A1598" s="35" t="s">
        <v>1803</v>
      </c>
      <c r="B1598" s="35" t="s">
        <v>1804</v>
      </c>
      <c r="C1598" s="10" t="s">
        <v>161</v>
      </c>
      <c r="D1598" s="10" t="s">
        <v>142</v>
      </c>
      <c r="E1598" s="10" t="s">
        <v>500</v>
      </c>
      <c r="F1598" s="10" t="s">
        <v>158</v>
      </c>
      <c r="G1598" s="32" t="str">
        <f t="shared" si="115"/>
        <v>5.58</v>
      </c>
      <c r="H1598" s="32" t="str">
        <f t="shared" si="116"/>
        <v>5.58.81</v>
      </c>
      <c r="I1598" s="32" t="str">
        <f>VLOOKUP(C1598,Hovedkonto!$C$2:$E$11,3,FALSE)</f>
        <v>Sociale opgaver og beskæftigelse</v>
      </c>
      <c r="J1598" s="32" t="str">
        <f>VLOOKUP(G1598,Hovedfunktion!$E$2:$G$93,3,FALSE)</f>
        <v xml:space="preserve">REVALIDERING </v>
      </c>
      <c r="K1598" s="32" t="str">
        <f>VLOOKUP(H1598,Funktion!$G$2:$J$435,4,FALSE)</f>
        <v>Løntilskud m.v. til personer i fleksjob og personer i løntilskudsstill</v>
      </c>
      <c r="L1598" s="32" t="str">
        <f>VLOOKUP(F1598,Dranst!$C$2:$D$10,2,FALSE)</f>
        <v>Statsrefusion</v>
      </c>
      <c r="M1598" s="10" t="s">
        <v>1158</v>
      </c>
      <c r="N1598" s="3" t="s">
        <v>1657</v>
      </c>
    </row>
    <row r="1599" spans="1:14" ht="12" x14ac:dyDescent="0.25">
      <c r="A1599" s="35" t="s">
        <v>1803</v>
      </c>
      <c r="B1599" s="35" t="s">
        <v>1804</v>
      </c>
      <c r="C1599" s="10" t="s">
        <v>161</v>
      </c>
      <c r="D1599" s="10" t="s">
        <v>142</v>
      </c>
      <c r="E1599" s="10" t="s">
        <v>500</v>
      </c>
      <c r="F1599" s="10" t="s">
        <v>158</v>
      </c>
      <c r="G1599" s="32" t="str">
        <f t="shared" si="115"/>
        <v>5.58</v>
      </c>
      <c r="H1599" s="32" t="str">
        <f t="shared" si="116"/>
        <v>5.58.81</v>
      </c>
      <c r="I1599" s="32" t="str">
        <f>VLOOKUP(C1599,Hovedkonto!$C$2:$E$11,3,FALSE)</f>
        <v>Sociale opgaver og beskæftigelse</v>
      </c>
      <c r="J1599" s="32" t="str">
        <f>VLOOKUP(G1599,Hovedfunktion!$E$2:$G$93,3,FALSE)</f>
        <v xml:space="preserve">REVALIDERING </v>
      </c>
      <c r="K1599" s="32" t="str">
        <f>VLOOKUP(H1599,Funktion!$G$2:$J$435,4,FALSE)</f>
        <v>Løntilskud m.v. til personer i fleksjob og personer i løntilskudsstill</v>
      </c>
      <c r="L1599" s="32" t="str">
        <f>VLOOKUP(F1599,Dranst!$C$2:$D$10,2,FALSE)</f>
        <v>Statsrefusion</v>
      </c>
      <c r="M1599" s="10" t="s">
        <v>1143</v>
      </c>
      <c r="N1599" s="3" t="s">
        <v>1658</v>
      </c>
    </row>
    <row r="1600" spans="1:14" ht="12" x14ac:dyDescent="0.25">
      <c r="A1600" s="35" t="s">
        <v>1803</v>
      </c>
      <c r="B1600" s="35" t="s">
        <v>1804</v>
      </c>
      <c r="C1600" s="10" t="s">
        <v>161</v>
      </c>
      <c r="D1600" s="10" t="s">
        <v>142</v>
      </c>
      <c r="E1600" s="10" t="s">
        <v>500</v>
      </c>
      <c r="F1600" s="10" t="s">
        <v>159</v>
      </c>
      <c r="G1600" s="32" t="str">
        <f t="shared" si="115"/>
        <v>5.58</v>
      </c>
      <c r="H1600" s="32" t="str">
        <f t="shared" si="116"/>
        <v>5.58.81</v>
      </c>
      <c r="I1600" s="32" t="str">
        <f>VLOOKUP(C1600,Hovedkonto!$C$2:$E$11,3,FALSE)</f>
        <v>Sociale opgaver og beskæftigelse</v>
      </c>
      <c r="J1600" s="32" t="str">
        <f>VLOOKUP(G1600,Hovedfunktion!$E$2:$G$93,3,FALSE)</f>
        <v xml:space="preserve">REVALIDERING </v>
      </c>
      <c r="K1600" s="32" t="str">
        <f>VLOOKUP(H1600,Funktion!$G$2:$J$435,4,FALSE)</f>
        <v>Løntilskud m.v. til personer i fleksjob og personer i løntilskudsstill</v>
      </c>
      <c r="L1600" s="32" t="str">
        <f>VLOOKUP(F1600,Dranst!$C$2:$D$10,2,FALSE)</f>
        <v>Anlæg</v>
      </c>
      <c r="M1600" s="10" t="s">
        <v>1136</v>
      </c>
      <c r="N1600" s="3" t="str">
        <f>IF(M1600="001","Anlægstilskud", IF(M1600="010","Køb/salg af jord",  IF(M1600="015","Køb/salg af bygninger", "Uforvent grupperingskode")))</f>
        <v>Anlægstilskud</v>
      </c>
    </row>
    <row r="1601" spans="1:14" ht="12" x14ac:dyDescent="0.25">
      <c r="A1601" s="35" t="s">
        <v>1803</v>
      </c>
      <c r="B1601" s="35" t="s">
        <v>1804</v>
      </c>
      <c r="C1601" s="10" t="s">
        <v>161</v>
      </c>
      <c r="D1601" s="10" t="s">
        <v>142</v>
      </c>
      <c r="E1601" s="10" t="s">
        <v>500</v>
      </c>
      <c r="F1601" s="10" t="s">
        <v>159</v>
      </c>
      <c r="G1601" s="32" t="str">
        <f t="shared" si="115"/>
        <v>5.58</v>
      </c>
      <c r="H1601" s="32" t="str">
        <f t="shared" si="116"/>
        <v>5.58.81</v>
      </c>
      <c r="I1601" s="32" t="str">
        <f>VLOOKUP(C1601,Hovedkonto!$C$2:$E$11,3,FALSE)</f>
        <v>Sociale opgaver og beskæftigelse</v>
      </c>
      <c r="J1601" s="32" t="str">
        <f>VLOOKUP(G1601,Hovedfunktion!$E$2:$G$93,3,FALSE)</f>
        <v xml:space="preserve">REVALIDERING </v>
      </c>
      <c r="K1601" s="32" t="str">
        <f>VLOOKUP(H1601,Funktion!$G$2:$J$435,4,FALSE)</f>
        <v>Løntilskud m.v. til personer i fleksjob og personer i løntilskudsstill</v>
      </c>
      <c r="L1601" s="32" t="str">
        <f>VLOOKUP(F1601,Dranst!$C$2:$D$10,2,FALSE)</f>
        <v>Anlæg</v>
      </c>
      <c r="M1601" s="10" t="s">
        <v>1137</v>
      </c>
      <c r="N1601" s="3" t="str">
        <f>IF(M1601="001","Anlægstilskud", IF(M1601="010","Køb/salg af jord",  IF(M1601="015","Køb/salg af bygninger", "Uforvent grupperingskode")))</f>
        <v>Køb/salg af jord</v>
      </c>
    </row>
    <row r="1602" spans="1:14" ht="12" x14ac:dyDescent="0.25">
      <c r="A1602" s="35" t="s">
        <v>1803</v>
      </c>
      <c r="B1602" s="35" t="s">
        <v>1804</v>
      </c>
      <c r="C1602" s="10" t="s">
        <v>161</v>
      </c>
      <c r="D1602" s="10" t="s">
        <v>142</v>
      </c>
      <c r="E1602" s="10" t="s">
        <v>500</v>
      </c>
      <c r="F1602" s="10" t="s">
        <v>159</v>
      </c>
      <c r="G1602" s="32" t="str">
        <f t="shared" si="115"/>
        <v>5.58</v>
      </c>
      <c r="H1602" s="32" t="str">
        <f t="shared" si="116"/>
        <v>5.58.81</v>
      </c>
      <c r="I1602" s="32" t="str">
        <f>VLOOKUP(C1602,Hovedkonto!$C$2:$E$11,3,FALSE)</f>
        <v>Sociale opgaver og beskæftigelse</v>
      </c>
      <c r="J1602" s="32" t="str">
        <f>VLOOKUP(G1602,Hovedfunktion!$E$2:$G$93,3,FALSE)</f>
        <v xml:space="preserve">REVALIDERING </v>
      </c>
      <c r="K1602" s="32" t="str">
        <f>VLOOKUP(H1602,Funktion!$G$2:$J$435,4,FALSE)</f>
        <v>Løntilskud m.v. til personer i fleksjob og personer i løntilskudsstill</v>
      </c>
      <c r="L1602" s="32" t="str">
        <f>VLOOKUP(F1602,Dranst!$C$2:$D$10,2,FALSE)</f>
        <v>Anlæg</v>
      </c>
      <c r="M1602" s="10" t="s">
        <v>16</v>
      </c>
      <c r="N1602" s="3" t="str">
        <f>IF(M1602="001","Anlægstilskud", IF(M1602="010","Køb/salg af jord",  IF(M1602="015","Køb/salg af bygninger", "Uforvent grupperingskode")))</f>
        <v>Køb/salg af bygninger</v>
      </c>
    </row>
    <row r="1603" spans="1:14" ht="12" x14ac:dyDescent="0.25">
      <c r="A1603" s="35" t="s">
        <v>1803</v>
      </c>
      <c r="B1603" s="35" t="s">
        <v>1804</v>
      </c>
      <c r="C1603" s="10" t="s">
        <v>161</v>
      </c>
      <c r="D1603" s="10" t="s">
        <v>142</v>
      </c>
      <c r="E1603" s="10" t="s">
        <v>526</v>
      </c>
      <c r="F1603" s="10" t="s">
        <v>157</v>
      </c>
      <c r="G1603" s="32" t="str">
        <f t="shared" si="115"/>
        <v>5.58</v>
      </c>
      <c r="H1603" s="32" t="str">
        <f t="shared" si="116"/>
        <v>5.58.82</v>
      </c>
      <c r="I1603" s="32" t="str">
        <f>VLOOKUP(C1603,Hovedkonto!$C$2:$E$11,3,FALSE)</f>
        <v>Sociale opgaver og beskæftigelse</v>
      </c>
      <c r="J1603" s="32" t="str">
        <f>VLOOKUP(G1603,Hovedfunktion!$E$2:$G$93,3,FALSE)</f>
        <v xml:space="preserve">REVALIDERING </v>
      </c>
      <c r="K1603" s="32" t="str">
        <f>VLOOKUP(H1603,Funktion!$G$2:$J$435,4,FALSE)</f>
        <v>Ressourceforløb og jobafklaringsforløb</v>
      </c>
      <c r="L1603" s="32" t="str">
        <f>VLOOKUP(F1603,Dranst!$C$2:$D$10,2,FALSE)</f>
        <v>Drift</v>
      </c>
      <c r="M1603" s="10" t="s">
        <v>1136</v>
      </c>
      <c r="N1603" s="3" t="s">
        <v>1780</v>
      </c>
    </row>
    <row r="1604" spans="1:14" ht="12" x14ac:dyDescent="0.25">
      <c r="A1604" s="35" t="s">
        <v>1803</v>
      </c>
      <c r="B1604" s="35" t="s">
        <v>1804</v>
      </c>
      <c r="C1604" s="10" t="s">
        <v>161</v>
      </c>
      <c r="D1604" s="10" t="s">
        <v>142</v>
      </c>
      <c r="E1604" s="10" t="s">
        <v>526</v>
      </c>
      <c r="F1604" s="10" t="s">
        <v>157</v>
      </c>
      <c r="G1604" s="32" t="str">
        <f t="shared" si="115"/>
        <v>5.58</v>
      </c>
      <c r="H1604" s="32" t="str">
        <f t="shared" si="116"/>
        <v>5.58.82</v>
      </c>
      <c r="I1604" s="32" t="str">
        <f>VLOOKUP(C1604,Hovedkonto!$C$2:$E$11,3,FALSE)</f>
        <v>Sociale opgaver og beskæftigelse</v>
      </c>
      <c r="J1604" s="32" t="str">
        <f>VLOOKUP(G1604,Hovedfunktion!$E$2:$G$93,3,FALSE)</f>
        <v xml:space="preserve">REVALIDERING </v>
      </c>
      <c r="K1604" s="32" t="str">
        <f>VLOOKUP(H1604,Funktion!$G$2:$J$435,4,FALSE)</f>
        <v>Ressourceforløb og jobafklaringsforløb</v>
      </c>
      <c r="L1604" s="32" t="str">
        <f>VLOOKUP(F1604,Dranst!$C$2:$D$10,2,FALSE)</f>
        <v>Drift</v>
      </c>
      <c r="M1604" s="10" t="s">
        <v>1138</v>
      </c>
      <c r="N1604" s="3" t="s">
        <v>1781</v>
      </c>
    </row>
    <row r="1605" spans="1:14" ht="12" x14ac:dyDescent="0.25">
      <c r="A1605" s="35" t="s">
        <v>1803</v>
      </c>
      <c r="B1605" s="35" t="s">
        <v>1804</v>
      </c>
      <c r="C1605" s="10" t="s">
        <v>161</v>
      </c>
      <c r="D1605" s="10" t="s">
        <v>142</v>
      </c>
      <c r="E1605" s="10" t="s">
        <v>526</v>
      </c>
      <c r="F1605" s="10" t="s">
        <v>157</v>
      </c>
      <c r="G1605" s="32" t="str">
        <f t="shared" si="115"/>
        <v>5.58</v>
      </c>
      <c r="H1605" s="32" t="str">
        <f t="shared" si="116"/>
        <v>5.58.82</v>
      </c>
      <c r="I1605" s="32" t="str">
        <f>VLOOKUP(C1605,Hovedkonto!$C$2:$E$11,3,FALSE)</f>
        <v>Sociale opgaver og beskæftigelse</v>
      </c>
      <c r="J1605" s="32" t="str">
        <f>VLOOKUP(G1605,Hovedfunktion!$E$2:$G$93,3,FALSE)</f>
        <v xml:space="preserve">REVALIDERING </v>
      </c>
      <c r="K1605" s="32" t="str">
        <f>VLOOKUP(H1605,Funktion!$G$2:$J$435,4,FALSE)</f>
        <v>Ressourceforløb og jobafklaringsforløb</v>
      </c>
      <c r="L1605" s="32" t="str">
        <f>VLOOKUP(F1605,Dranst!$C$2:$D$10,2,FALSE)</f>
        <v>Drift</v>
      </c>
      <c r="M1605" s="10" t="s">
        <v>1139</v>
      </c>
      <c r="N1605" s="3" t="s">
        <v>1456</v>
      </c>
    </row>
    <row r="1606" spans="1:14" ht="24" x14ac:dyDescent="0.25">
      <c r="A1606" s="35" t="s">
        <v>1803</v>
      </c>
      <c r="B1606" s="35" t="s">
        <v>1804</v>
      </c>
      <c r="C1606" s="10" t="s">
        <v>161</v>
      </c>
      <c r="D1606" s="10" t="s">
        <v>142</v>
      </c>
      <c r="E1606" s="10" t="s">
        <v>526</v>
      </c>
      <c r="F1606" s="10" t="s">
        <v>157</v>
      </c>
      <c r="G1606" s="32" t="str">
        <f t="shared" si="115"/>
        <v>5.58</v>
      </c>
      <c r="H1606" s="32" t="str">
        <f t="shared" si="116"/>
        <v>5.58.82</v>
      </c>
      <c r="I1606" s="32" t="str">
        <f>VLOOKUP(C1606,Hovedkonto!$C$2:$E$11,3,FALSE)</f>
        <v>Sociale opgaver og beskæftigelse</v>
      </c>
      <c r="J1606" s="32" t="str">
        <f>VLOOKUP(G1606,Hovedfunktion!$E$2:$G$93,3,FALSE)</f>
        <v xml:space="preserve">REVALIDERING </v>
      </c>
      <c r="K1606" s="32" t="str">
        <f>VLOOKUP(H1606,Funktion!$G$2:$J$435,4,FALSE)</f>
        <v>Ressourceforløb og jobafklaringsforløb</v>
      </c>
      <c r="L1606" s="32" t="str">
        <f>VLOOKUP(F1606,Dranst!$C$2:$D$10,2,FALSE)</f>
        <v>Drift</v>
      </c>
      <c r="M1606" s="10" t="s">
        <v>1142</v>
      </c>
      <c r="N1606" s="3" t="s">
        <v>1457</v>
      </c>
    </row>
    <row r="1607" spans="1:14" ht="24" x14ac:dyDescent="0.25">
      <c r="A1607" s="35" t="s">
        <v>1803</v>
      </c>
      <c r="B1607" s="35" t="s">
        <v>1804</v>
      </c>
      <c r="C1607" s="10" t="s">
        <v>161</v>
      </c>
      <c r="D1607" s="10" t="s">
        <v>142</v>
      </c>
      <c r="E1607" s="10" t="s">
        <v>526</v>
      </c>
      <c r="F1607" s="10" t="s">
        <v>157</v>
      </c>
      <c r="G1607" s="32" t="str">
        <f t="shared" si="115"/>
        <v>5.58</v>
      </c>
      <c r="H1607" s="32" t="str">
        <f t="shared" si="116"/>
        <v>5.58.82</v>
      </c>
      <c r="I1607" s="32" t="str">
        <f>VLOOKUP(C1607,Hovedkonto!$C$2:$E$11,3,FALSE)</f>
        <v>Sociale opgaver og beskæftigelse</v>
      </c>
      <c r="J1607" s="32" t="str">
        <f>VLOOKUP(G1607,Hovedfunktion!$E$2:$G$93,3,FALSE)</f>
        <v xml:space="preserve">REVALIDERING </v>
      </c>
      <c r="K1607" s="32" t="str">
        <f>VLOOKUP(H1607,Funktion!$G$2:$J$435,4,FALSE)</f>
        <v>Ressourceforløb og jobafklaringsforløb</v>
      </c>
      <c r="L1607" s="32" t="str">
        <f>VLOOKUP(F1607,Dranst!$C$2:$D$10,2,FALSE)</f>
        <v>Drift</v>
      </c>
      <c r="M1607" s="10" t="s">
        <v>1144</v>
      </c>
      <c r="N1607" s="3" t="s">
        <v>1458</v>
      </c>
    </row>
    <row r="1608" spans="1:14" ht="12" x14ac:dyDescent="0.25">
      <c r="A1608" s="35" t="s">
        <v>1803</v>
      </c>
      <c r="B1608" s="35" t="s">
        <v>1804</v>
      </c>
      <c r="C1608" s="10" t="s">
        <v>161</v>
      </c>
      <c r="D1608" s="10" t="s">
        <v>142</v>
      </c>
      <c r="E1608" s="10" t="s">
        <v>526</v>
      </c>
      <c r="F1608" s="10" t="s">
        <v>157</v>
      </c>
      <c r="G1608" s="32" t="str">
        <f t="shared" si="115"/>
        <v>5.58</v>
      </c>
      <c r="H1608" s="32" t="str">
        <f t="shared" si="116"/>
        <v>5.58.82</v>
      </c>
      <c r="I1608" s="32" t="str">
        <f>VLOOKUP(C1608,Hovedkonto!$C$2:$E$11,3,FALSE)</f>
        <v>Sociale opgaver og beskæftigelse</v>
      </c>
      <c r="J1608" s="32" t="str">
        <f>VLOOKUP(G1608,Hovedfunktion!$E$2:$G$93,3,FALSE)</f>
        <v xml:space="preserve">REVALIDERING </v>
      </c>
      <c r="K1608" s="32" t="str">
        <f>VLOOKUP(H1608,Funktion!$G$2:$J$435,4,FALSE)</f>
        <v>Ressourceforløb og jobafklaringsforløb</v>
      </c>
      <c r="L1608" s="32" t="str">
        <f>VLOOKUP(F1608,Dranst!$C$2:$D$10,2,FALSE)</f>
        <v>Drift</v>
      </c>
      <c r="M1608" s="10" t="s">
        <v>1145</v>
      </c>
      <c r="N1608" s="3" t="s">
        <v>1459</v>
      </c>
    </row>
    <row r="1609" spans="1:14" ht="12" x14ac:dyDescent="0.25">
      <c r="A1609" s="35" t="s">
        <v>1803</v>
      </c>
      <c r="B1609" s="35" t="s">
        <v>1804</v>
      </c>
      <c r="C1609" s="10" t="s">
        <v>161</v>
      </c>
      <c r="D1609" s="10" t="s">
        <v>142</v>
      </c>
      <c r="E1609" s="10" t="s">
        <v>526</v>
      </c>
      <c r="F1609" s="10" t="s">
        <v>157</v>
      </c>
      <c r="G1609" s="32" t="str">
        <f t="shared" si="115"/>
        <v>5.58</v>
      </c>
      <c r="H1609" s="32" t="str">
        <f t="shared" si="116"/>
        <v>5.58.82</v>
      </c>
      <c r="I1609" s="32" t="str">
        <f>VLOOKUP(C1609,Hovedkonto!$C$2:$E$11,3,FALSE)</f>
        <v>Sociale opgaver og beskæftigelse</v>
      </c>
      <c r="J1609" s="32" t="str">
        <f>VLOOKUP(G1609,Hovedfunktion!$E$2:$G$93,3,FALSE)</f>
        <v xml:space="preserve">REVALIDERING </v>
      </c>
      <c r="K1609" s="32" t="str">
        <f>VLOOKUP(H1609,Funktion!$G$2:$J$435,4,FALSE)</f>
        <v>Ressourceforløb og jobafklaringsforløb</v>
      </c>
      <c r="L1609" s="32" t="str">
        <f>VLOOKUP(F1609,Dranst!$C$2:$D$10,2,FALSE)</f>
        <v>Drift</v>
      </c>
      <c r="M1609" s="10" t="s">
        <v>1146</v>
      </c>
      <c r="N1609" s="3" t="s">
        <v>1460</v>
      </c>
    </row>
    <row r="1610" spans="1:14" ht="12" x14ac:dyDescent="0.25">
      <c r="A1610" s="35" t="s">
        <v>1803</v>
      </c>
      <c r="B1610" s="35" t="s">
        <v>1804</v>
      </c>
      <c r="C1610" s="10" t="s">
        <v>161</v>
      </c>
      <c r="D1610" s="10" t="s">
        <v>142</v>
      </c>
      <c r="E1610" s="10" t="s">
        <v>526</v>
      </c>
      <c r="F1610" s="10" t="s">
        <v>157</v>
      </c>
      <c r="G1610" s="32" t="str">
        <f t="shared" si="115"/>
        <v>5.58</v>
      </c>
      <c r="H1610" s="32" t="str">
        <f t="shared" si="116"/>
        <v>5.58.82</v>
      </c>
      <c r="I1610" s="32" t="str">
        <f>VLOOKUP(C1610,Hovedkonto!$C$2:$E$11,3,FALSE)</f>
        <v>Sociale opgaver og beskæftigelse</v>
      </c>
      <c r="J1610" s="32" t="str">
        <f>VLOOKUP(G1610,Hovedfunktion!$E$2:$G$93,3,FALSE)</f>
        <v xml:space="preserve">REVALIDERING </v>
      </c>
      <c r="K1610" s="32" t="str">
        <f>VLOOKUP(H1610,Funktion!$G$2:$J$435,4,FALSE)</f>
        <v>Ressourceforløb og jobafklaringsforløb</v>
      </c>
      <c r="L1610" s="32" t="str">
        <f>VLOOKUP(F1610,Dranst!$C$2:$D$10,2,FALSE)</f>
        <v>Drift</v>
      </c>
      <c r="M1610" s="10" t="s">
        <v>1147</v>
      </c>
      <c r="N1610" s="3" t="s">
        <v>1782</v>
      </c>
    </row>
    <row r="1611" spans="1:14" ht="12" x14ac:dyDescent="0.25">
      <c r="A1611" s="35" t="s">
        <v>1803</v>
      </c>
      <c r="B1611" s="35" t="s">
        <v>1804</v>
      </c>
      <c r="C1611" s="10" t="s">
        <v>161</v>
      </c>
      <c r="D1611" s="10" t="s">
        <v>142</v>
      </c>
      <c r="E1611" s="10" t="s">
        <v>526</v>
      </c>
      <c r="F1611" s="10" t="s">
        <v>157</v>
      </c>
      <c r="G1611" s="32" t="str">
        <f t="shared" si="115"/>
        <v>5.58</v>
      </c>
      <c r="H1611" s="32" t="str">
        <f t="shared" si="116"/>
        <v>5.58.82</v>
      </c>
      <c r="I1611" s="32" t="str">
        <f>VLOOKUP(C1611,Hovedkonto!$C$2:$E$11,3,FALSE)</f>
        <v>Sociale opgaver og beskæftigelse</v>
      </c>
      <c r="J1611" s="32" t="str">
        <f>VLOOKUP(G1611,Hovedfunktion!$E$2:$G$93,3,FALSE)</f>
        <v xml:space="preserve">REVALIDERING </v>
      </c>
      <c r="K1611" s="32" t="str">
        <f>VLOOKUP(H1611,Funktion!$G$2:$J$435,4,FALSE)</f>
        <v>Ressourceforløb og jobafklaringsforløb</v>
      </c>
      <c r="L1611" s="32" t="str">
        <f>VLOOKUP(F1611,Dranst!$C$2:$D$10,2,FALSE)</f>
        <v>Drift</v>
      </c>
      <c r="M1611" s="10" t="s">
        <v>1148</v>
      </c>
      <c r="N1611" s="3" t="s">
        <v>1461</v>
      </c>
    </row>
    <row r="1612" spans="1:14" ht="12" x14ac:dyDescent="0.25">
      <c r="A1612" s="35" t="s">
        <v>1803</v>
      </c>
      <c r="B1612" s="35" t="s">
        <v>1804</v>
      </c>
      <c r="C1612" s="10" t="s">
        <v>161</v>
      </c>
      <c r="D1612" s="10" t="s">
        <v>142</v>
      </c>
      <c r="E1612" s="10" t="s">
        <v>526</v>
      </c>
      <c r="F1612" s="10" t="s">
        <v>157</v>
      </c>
      <c r="G1612" s="32" t="str">
        <f t="shared" si="115"/>
        <v>5.58</v>
      </c>
      <c r="H1612" s="32" t="str">
        <f t="shared" si="116"/>
        <v>5.58.82</v>
      </c>
      <c r="I1612" s="32" t="str">
        <f>VLOOKUP(C1612,Hovedkonto!$C$2:$E$11,3,FALSE)</f>
        <v>Sociale opgaver og beskæftigelse</v>
      </c>
      <c r="J1612" s="32" t="str">
        <f>VLOOKUP(G1612,Hovedfunktion!$E$2:$G$93,3,FALSE)</f>
        <v xml:space="preserve">REVALIDERING </v>
      </c>
      <c r="K1612" s="32" t="str">
        <f>VLOOKUP(H1612,Funktion!$G$2:$J$435,4,FALSE)</f>
        <v>Ressourceforløb og jobafklaringsforløb</v>
      </c>
      <c r="L1612" s="32" t="str">
        <f>VLOOKUP(F1612,Dranst!$C$2:$D$10,2,FALSE)</f>
        <v>Drift</v>
      </c>
      <c r="M1612" s="10" t="s">
        <v>1137</v>
      </c>
      <c r="N1612" s="3" t="s">
        <v>1462</v>
      </c>
    </row>
    <row r="1613" spans="1:14" ht="24" x14ac:dyDescent="0.25">
      <c r="A1613" s="35" t="s">
        <v>1803</v>
      </c>
      <c r="B1613" s="35" t="s">
        <v>1804</v>
      </c>
      <c r="C1613" s="10" t="s">
        <v>161</v>
      </c>
      <c r="D1613" s="10" t="s">
        <v>142</v>
      </c>
      <c r="E1613" s="10" t="s">
        <v>526</v>
      </c>
      <c r="F1613" s="10" t="s">
        <v>157</v>
      </c>
      <c r="G1613" s="32" t="str">
        <f t="shared" si="115"/>
        <v>5.58</v>
      </c>
      <c r="H1613" s="32" t="str">
        <f t="shared" si="116"/>
        <v>5.58.82</v>
      </c>
      <c r="I1613" s="32" t="str">
        <f>VLOOKUP(C1613,Hovedkonto!$C$2:$E$11,3,FALSE)</f>
        <v>Sociale opgaver og beskæftigelse</v>
      </c>
      <c r="J1613" s="32" t="str">
        <f>VLOOKUP(G1613,Hovedfunktion!$E$2:$G$93,3,FALSE)</f>
        <v xml:space="preserve">REVALIDERING </v>
      </c>
      <c r="K1613" s="32" t="str">
        <f>VLOOKUP(H1613,Funktion!$G$2:$J$435,4,FALSE)</f>
        <v>Ressourceforløb og jobafklaringsforløb</v>
      </c>
      <c r="L1613" s="32" t="str">
        <f>VLOOKUP(F1613,Dranst!$C$2:$D$10,2,FALSE)</f>
        <v>Drift</v>
      </c>
      <c r="M1613" s="10" t="s">
        <v>1149</v>
      </c>
      <c r="N1613" s="3" t="s">
        <v>1483</v>
      </c>
    </row>
    <row r="1614" spans="1:14" ht="12" x14ac:dyDescent="0.25">
      <c r="A1614" s="35" t="s">
        <v>1803</v>
      </c>
      <c r="B1614" s="35" t="s">
        <v>1804</v>
      </c>
      <c r="C1614" s="10" t="s">
        <v>161</v>
      </c>
      <c r="D1614" s="10" t="s">
        <v>142</v>
      </c>
      <c r="E1614" s="10" t="s">
        <v>526</v>
      </c>
      <c r="F1614" s="10" t="s">
        <v>157</v>
      </c>
      <c r="G1614" s="32" t="str">
        <f t="shared" si="115"/>
        <v>5.58</v>
      </c>
      <c r="H1614" s="32" t="str">
        <f t="shared" si="116"/>
        <v>5.58.82</v>
      </c>
      <c r="I1614" s="32" t="str">
        <f>VLOOKUP(C1614,Hovedkonto!$C$2:$E$11,3,FALSE)</f>
        <v>Sociale opgaver og beskæftigelse</v>
      </c>
      <c r="J1614" s="32" t="str">
        <f>VLOOKUP(G1614,Hovedfunktion!$E$2:$G$93,3,FALSE)</f>
        <v xml:space="preserve">REVALIDERING </v>
      </c>
      <c r="K1614" s="32" t="str">
        <f>VLOOKUP(H1614,Funktion!$G$2:$J$435,4,FALSE)</f>
        <v>Ressourceforløb og jobafklaringsforløb</v>
      </c>
      <c r="L1614" s="32" t="str">
        <f>VLOOKUP(F1614,Dranst!$C$2:$D$10,2,FALSE)</f>
        <v>Drift</v>
      </c>
      <c r="M1614" s="10" t="s">
        <v>1150</v>
      </c>
      <c r="N1614" s="3" t="s">
        <v>1463</v>
      </c>
    </row>
    <row r="1615" spans="1:14" ht="12" x14ac:dyDescent="0.25">
      <c r="A1615" s="35" t="s">
        <v>1803</v>
      </c>
      <c r="B1615" s="35" t="s">
        <v>1804</v>
      </c>
      <c r="C1615" s="10" t="s">
        <v>161</v>
      </c>
      <c r="D1615" s="10" t="s">
        <v>142</v>
      </c>
      <c r="E1615" s="10" t="s">
        <v>526</v>
      </c>
      <c r="F1615" s="10" t="s">
        <v>157</v>
      </c>
      <c r="G1615" s="32" t="str">
        <f t="shared" si="115"/>
        <v>5.58</v>
      </c>
      <c r="H1615" s="32" t="str">
        <f t="shared" si="116"/>
        <v>5.58.82</v>
      </c>
      <c r="I1615" s="32" t="str">
        <f>VLOOKUP(C1615,Hovedkonto!$C$2:$E$11,3,FALSE)</f>
        <v>Sociale opgaver og beskæftigelse</v>
      </c>
      <c r="J1615" s="32" t="str">
        <f>VLOOKUP(G1615,Hovedfunktion!$E$2:$G$93,3,FALSE)</f>
        <v xml:space="preserve">REVALIDERING </v>
      </c>
      <c r="K1615" s="32" t="str">
        <f>VLOOKUP(H1615,Funktion!$G$2:$J$435,4,FALSE)</f>
        <v>Ressourceforløb og jobafklaringsforløb</v>
      </c>
      <c r="L1615" s="32" t="str">
        <f>VLOOKUP(F1615,Dranst!$C$2:$D$10,2,FALSE)</f>
        <v>Drift</v>
      </c>
      <c r="M1615" s="10" t="s">
        <v>1151</v>
      </c>
      <c r="N1615" s="3" t="s">
        <v>1464</v>
      </c>
    </row>
    <row r="1616" spans="1:14" ht="12" x14ac:dyDescent="0.25">
      <c r="A1616" s="35" t="s">
        <v>1803</v>
      </c>
      <c r="B1616" s="35" t="s">
        <v>1804</v>
      </c>
      <c r="C1616" s="10" t="s">
        <v>161</v>
      </c>
      <c r="D1616" s="10" t="s">
        <v>142</v>
      </c>
      <c r="E1616" s="10" t="s">
        <v>526</v>
      </c>
      <c r="F1616" s="10" t="s">
        <v>157</v>
      </c>
      <c r="G1616" s="32" t="str">
        <f t="shared" si="115"/>
        <v>5.58</v>
      </c>
      <c r="H1616" s="32" t="str">
        <f t="shared" si="116"/>
        <v>5.58.82</v>
      </c>
      <c r="I1616" s="32" t="str">
        <f>VLOOKUP(C1616,Hovedkonto!$C$2:$E$11,3,FALSE)</f>
        <v>Sociale opgaver og beskæftigelse</v>
      </c>
      <c r="J1616" s="32" t="str">
        <f>VLOOKUP(G1616,Hovedfunktion!$E$2:$G$93,3,FALSE)</f>
        <v xml:space="preserve">REVALIDERING </v>
      </c>
      <c r="K1616" s="32" t="str">
        <f>VLOOKUP(H1616,Funktion!$G$2:$J$435,4,FALSE)</f>
        <v>Ressourceforløb og jobafklaringsforløb</v>
      </c>
      <c r="L1616" s="32" t="str">
        <f>VLOOKUP(F1616,Dranst!$C$2:$D$10,2,FALSE)</f>
        <v>Drift</v>
      </c>
      <c r="M1616" s="10" t="s">
        <v>1152</v>
      </c>
      <c r="N1616" s="3" t="s">
        <v>1465</v>
      </c>
    </row>
    <row r="1617" spans="1:14" ht="12" x14ac:dyDescent="0.25">
      <c r="A1617" s="35" t="s">
        <v>1803</v>
      </c>
      <c r="B1617" s="35" t="s">
        <v>1804</v>
      </c>
      <c r="C1617" s="10" t="s">
        <v>161</v>
      </c>
      <c r="D1617" s="10" t="s">
        <v>142</v>
      </c>
      <c r="E1617" s="10" t="s">
        <v>526</v>
      </c>
      <c r="F1617" s="10" t="s">
        <v>157</v>
      </c>
      <c r="G1617" s="32" t="str">
        <f t="shared" si="115"/>
        <v>5.58</v>
      </c>
      <c r="H1617" s="32" t="str">
        <f t="shared" si="116"/>
        <v>5.58.82</v>
      </c>
      <c r="I1617" s="32" t="str">
        <f>VLOOKUP(C1617,Hovedkonto!$C$2:$E$11,3,FALSE)</f>
        <v>Sociale opgaver og beskæftigelse</v>
      </c>
      <c r="J1617" s="32" t="str">
        <f>VLOOKUP(G1617,Hovedfunktion!$E$2:$G$93,3,FALSE)</f>
        <v xml:space="preserve">REVALIDERING </v>
      </c>
      <c r="K1617" s="32" t="str">
        <f>VLOOKUP(H1617,Funktion!$G$2:$J$435,4,FALSE)</f>
        <v>Ressourceforløb og jobafklaringsforløb</v>
      </c>
      <c r="L1617" s="32" t="str">
        <f>VLOOKUP(F1617,Dranst!$C$2:$D$10,2,FALSE)</f>
        <v>Drift</v>
      </c>
      <c r="M1617" s="10" t="s">
        <v>16</v>
      </c>
      <c r="N1617" s="3" t="s">
        <v>1466</v>
      </c>
    </row>
    <row r="1618" spans="1:14" ht="12" x14ac:dyDescent="0.25">
      <c r="A1618" s="35" t="s">
        <v>1803</v>
      </c>
      <c r="B1618" s="35" t="s">
        <v>1804</v>
      </c>
      <c r="C1618" s="10" t="s">
        <v>161</v>
      </c>
      <c r="D1618" s="10" t="s">
        <v>142</v>
      </c>
      <c r="E1618" s="10" t="s">
        <v>526</v>
      </c>
      <c r="F1618" s="10" t="s">
        <v>157</v>
      </c>
      <c r="G1618" s="32" t="str">
        <f t="shared" si="115"/>
        <v>5.58</v>
      </c>
      <c r="H1618" s="32" t="str">
        <f t="shared" si="116"/>
        <v>5.58.82</v>
      </c>
      <c r="I1618" s="32" t="str">
        <f>VLOOKUP(C1618,Hovedkonto!$C$2:$E$11,3,FALSE)</f>
        <v>Sociale opgaver og beskæftigelse</v>
      </c>
      <c r="J1618" s="32" t="str">
        <f>VLOOKUP(G1618,Hovedfunktion!$E$2:$G$93,3,FALSE)</f>
        <v xml:space="preserve">REVALIDERING </v>
      </c>
      <c r="K1618" s="32" t="str">
        <f>VLOOKUP(H1618,Funktion!$G$2:$J$435,4,FALSE)</f>
        <v>Ressourceforløb og jobafklaringsforløb</v>
      </c>
      <c r="L1618" s="32" t="str">
        <f>VLOOKUP(F1618,Dranst!$C$2:$D$10,2,FALSE)</f>
        <v>Drift</v>
      </c>
      <c r="M1618" s="10" t="s">
        <v>1153</v>
      </c>
      <c r="N1618" s="3" t="s">
        <v>1467</v>
      </c>
    </row>
    <row r="1619" spans="1:14" ht="12" x14ac:dyDescent="0.25">
      <c r="A1619" s="35" t="s">
        <v>1803</v>
      </c>
      <c r="B1619" s="35" t="s">
        <v>1804</v>
      </c>
      <c r="C1619" s="10" t="s">
        <v>161</v>
      </c>
      <c r="D1619" s="10" t="s">
        <v>142</v>
      </c>
      <c r="E1619" s="10" t="s">
        <v>526</v>
      </c>
      <c r="F1619" s="10" t="s">
        <v>157</v>
      </c>
      <c r="G1619" s="32" t="str">
        <f t="shared" si="115"/>
        <v>5.58</v>
      </c>
      <c r="H1619" s="32" t="str">
        <f t="shared" si="116"/>
        <v>5.58.82</v>
      </c>
      <c r="I1619" s="32" t="str">
        <f>VLOOKUP(C1619,Hovedkonto!$C$2:$E$11,3,FALSE)</f>
        <v>Sociale opgaver og beskæftigelse</v>
      </c>
      <c r="J1619" s="32" t="str">
        <f>VLOOKUP(G1619,Hovedfunktion!$E$2:$G$93,3,FALSE)</f>
        <v xml:space="preserve">REVALIDERING </v>
      </c>
      <c r="K1619" s="32" t="str">
        <f>VLOOKUP(H1619,Funktion!$G$2:$J$435,4,FALSE)</f>
        <v>Ressourceforløb og jobafklaringsforløb</v>
      </c>
      <c r="L1619" s="32" t="str">
        <f>VLOOKUP(F1619,Dranst!$C$2:$D$10,2,FALSE)</f>
        <v>Drift</v>
      </c>
      <c r="M1619" s="10" t="s">
        <v>1156</v>
      </c>
      <c r="N1619" s="3" t="s">
        <v>1468</v>
      </c>
    </row>
    <row r="1620" spans="1:14" ht="12" x14ac:dyDescent="0.25">
      <c r="A1620" s="35" t="s">
        <v>1803</v>
      </c>
      <c r="B1620" s="35" t="s">
        <v>1804</v>
      </c>
      <c r="C1620" s="10" t="s">
        <v>161</v>
      </c>
      <c r="D1620" s="10" t="s">
        <v>142</v>
      </c>
      <c r="E1620" s="10" t="s">
        <v>526</v>
      </c>
      <c r="F1620" s="10" t="s">
        <v>157</v>
      </c>
      <c r="G1620" s="32" t="str">
        <f t="shared" si="115"/>
        <v>5.58</v>
      </c>
      <c r="H1620" s="32" t="str">
        <f t="shared" si="116"/>
        <v>5.58.82</v>
      </c>
      <c r="I1620" s="32" t="str">
        <f>VLOOKUP(C1620,Hovedkonto!$C$2:$E$11,3,FALSE)</f>
        <v>Sociale opgaver og beskæftigelse</v>
      </c>
      <c r="J1620" s="32" t="str">
        <f>VLOOKUP(G1620,Hovedfunktion!$E$2:$G$93,3,FALSE)</f>
        <v xml:space="preserve">REVALIDERING </v>
      </c>
      <c r="K1620" s="32" t="str">
        <f>VLOOKUP(H1620,Funktion!$G$2:$J$435,4,FALSE)</f>
        <v>Ressourceforløb og jobafklaringsforløb</v>
      </c>
      <c r="L1620" s="32" t="str">
        <f>VLOOKUP(F1620,Dranst!$C$2:$D$10,2,FALSE)</f>
        <v>Drift</v>
      </c>
      <c r="M1620" s="10" t="s">
        <v>1157</v>
      </c>
      <c r="N1620" s="3" t="s">
        <v>1469</v>
      </c>
    </row>
    <row r="1621" spans="1:14" ht="12" x14ac:dyDescent="0.25">
      <c r="A1621" s="35" t="s">
        <v>1803</v>
      </c>
      <c r="B1621" s="35" t="s">
        <v>1804</v>
      </c>
      <c r="C1621" s="10" t="s">
        <v>161</v>
      </c>
      <c r="D1621" s="10" t="s">
        <v>142</v>
      </c>
      <c r="E1621" s="10" t="s">
        <v>526</v>
      </c>
      <c r="F1621" s="10" t="s">
        <v>157</v>
      </c>
      <c r="G1621" s="32" t="str">
        <f t="shared" si="115"/>
        <v>5.58</v>
      </c>
      <c r="H1621" s="32" t="str">
        <f t="shared" si="116"/>
        <v>5.58.82</v>
      </c>
      <c r="I1621" s="32" t="str">
        <f>VLOOKUP(C1621,Hovedkonto!$C$2:$E$11,3,FALSE)</f>
        <v>Sociale opgaver og beskæftigelse</v>
      </c>
      <c r="J1621" s="32" t="str">
        <f>VLOOKUP(G1621,Hovedfunktion!$E$2:$G$93,3,FALSE)</f>
        <v xml:space="preserve">REVALIDERING </v>
      </c>
      <c r="K1621" s="32" t="str">
        <f>VLOOKUP(H1621,Funktion!$G$2:$J$435,4,FALSE)</f>
        <v>Ressourceforløb og jobafklaringsforløb</v>
      </c>
      <c r="L1621" s="32" t="str">
        <f>VLOOKUP(F1621,Dranst!$C$2:$D$10,2,FALSE)</f>
        <v>Drift</v>
      </c>
      <c r="M1621" s="10" t="s">
        <v>1158</v>
      </c>
      <c r="N1621" s="3" t="s">
        <v>1470</v>
      </c>
    </row>
    <row r="1622" spans="1:14" ht="12" x14ac:dyDescent="0.25">
      <c r="A1622" s="35" t="s">
        <v>1803</v>
      </c>
      <c r="B1622" s="35" t="s">
        <v>1804</v>
      </c>
      <c r="C1622" s="10" t="s">
        <v>161</v>
      </c>
      <c r="D1622" s="10" t="s">
        <v>142</v>
      </c>
      <c r="E1622" s="10" t="s">
        <v>526</v>
      </c>
      <c r="F1622" s="10" t="s">
        <v>157</v>
      </c>
      <c r="G1622" s="32" t="str">
        <f t="shared" si="115"/>
        <v>5.58</v>
      </c>
      <c r="H1622" s="32" t="str">
        <f t="shared" si="116"/>
        <v>5.58.82</v>
      </c>
      <c r="I1622" s="32" t="str">
        <f>VLOOKUP(C1622,Hovedkonto!$C$2:$E$11,3,FALSE)</f>
        <v>Sociale opgaver og beskæftigelse</v>
      </c>
      <c r="J1622" s="32" t="str">
        <f>VLOOKUP(G1622,Hovedfunktion!$E$2:$G$93,3,FALSE)</f>
        <v xml:space="preserve">REVALIDERING </v>
      </c>
      <c r="K1622" s="32" t="str">
        <f>VLOOKUP(H1622,Funktion!$G$2:$J$435,4,FALSE)</f>
        <v>Ressourceforløb og jobafklaringsforløb</v>
      </c>
      <c r="L1622" s="32" t="str">
        <f>VLOOKUP(F1622,Dranst!$C$2:$D$10,2,FALSE)</f>
        <v>Drift</v>
      </c>
      <c r="M1622" s="10" t="s">
        <v>1143</v>
      </c>
      <c r="N1622" s="3" t="s">
        <v>1471</v>
      </c>
    </row>
    <row r="1623" spans="1:14" ht="12" x14ac:dyDescent="0.25">
      <c r="A1623" s="35" t="s">
        <v>1803</v>
      </c>
      <c r="B1623" s="35" t="s">
        <v>1804</v>
      </c>
      <c r="C1623" s="10" t="s">
        <v>161</v>
      </c>
      <c r="D1623" s="10" t="s">
        <v>142</v>
      </c>
      <c r="E1623" s="10" t="s">
        <v>526</v>
      </c>
      <c r="F1623" s="10" t="s">
        <v>157</v>
      </c>
      <c r="G1623" s="32" t="str">
        <f t="shared" si="115"/>
        <v>5.58</v>
      </c>
      <c r="H1623" s="32" t="str">
        <f t="shared" si="116"/>
        <v>5.58.82</v>
      </c>
      <c r="I1623" s="32" t="str">
        <f>VLOOKUP(C1623,Hovedkonto!$C$2:$E$11,3,FALSE)</f>
        <v>Sociale opgaver og beskæftigelse</v>
      </c>
      <c r="J1623" s="32" t="str">
        <f>VLOOKUP(G1623,Hovedfunktion!$E$2:$G$93,3,FALSE)</f>
        <v xml:space="preserve">REVALIDERING </v>
      </c>
      <c r="K1623" s="32" t="str">
        <f>VLOOKUP(H1623,Funktion!$G$2:$J$435,4,FALSE)</f>
        <v>Ressourceforløb og jobafklaringsforløb</v>
      </c>
      <c r="L1623" s="32" t="str">
        <f>VLOOKUP(F1623,Dranst!$C$2:$D$10,2,FALSE)</f>
        <v>Drift</v>
      </c>
      <c r="M1623" s="10" t="s">
        <v>1154</v>
      </c>
      <c r="N1623" s="3" t="s">
        <v>1783</v>
      </c>
    </row>
    <row r="1624" spans="1:14" ht="12" x14ac:dyDescent="0.25">
      <c r="A1624" s="35" t="s">
        <v>1803</v>
      </c>
      <c r="B1624" s="35" t="s">
        <v>1804</v>
      </c>
      <c r="C1624" s="10" t="s">
        <v>161</v>
      </c>
      <c r="D1624" s="10" t="s">
        <v>142</v>
      </c>
      <c r="E1624" s="10" t="s">
        <v>526</v>
      </c>
      <c r="F1624" s="10" t="s">
        <v>157</v>
      </c>
      <c r="G1624" s="32" t="str">
        <f t="shared" si="115"/>
        <v>5.58</v>
      </c>
      <c r="H1624" s="32" t="str">
        <f t="shared" si="116"/>
        <v>5.58.82</v>
      </c>
      <c r="I1624" s="32" t="str">
        <f>VLOOKUP(C1624,Hovedkonto!$C$2:$E$11,3,FALSE)</f>
        <v>Sociale opgaver og beskæftigelse</v>
      </c>
      <c r="J1624" s="32" t="str">
        <f>VLOOKUP(G1624,Hovedfunktion!$E$2:$G$93,3,FALSE)</f>
        <v xml:space="preserve">REVALIDERING </v>
      </c>
      <c r="K1624" s="32" t="str">
        <f>VLOOKUP(H1624,Funktion!$G$2:$J$435,4,FALSE)</f>
        <v>Ressourceforløb og jobafklaringsforløb</v>
      </c>
      <c r="L1624" s="32" t="str">
        <f>VLOOKUP(F1624,Dranst!$C$2:$D$10,2,FALSE)</f>
        <v>Drift</v>
      </c>
      <c r="M1624" s="10" t="s">
        <v>1140</v>
      </c>
      <c r="N1624" s="3" t="s">
        <v>1784</v>
      </c>
    </row>
    <row r="1625" spans="1:14" ht="12" x14ac:dyDescent="0.25">
      <c r="A1625" s="35" t="s">
        <v>1803</v>
      </c>
      <c r="B1625" s="35" t="s">
        <v>1804</v>
      </c>
      <c r="C1625" s="10" t="s">
        <v>161</v>
      </c>
      <c r="D1625" s="10" t="s">
        <v>142</v>
      </c>
      <c r="E1625" s="10" t="s">
        <v>526</v>
      </c>
      <c r="F1625" s="10" t="s">
        <v>157</v>
      </c>
      <c r="G1625" s="32" t="str">
        <f t="shared" si="115"/>
        <v>5.58</v>
      </c>
      <c r="H1625" s="32" t="str">
        <f t="shared" si="116"/>
        <v>5.58.82</v>
      </c>
      <c r="I1625" s="32" t="str">
        <f>VLOOKUP(C1625,Hovedkonto!$C$2:$E$11,3,FALSE)</f>
        <v>Sociale opgaver og beskæftigelse</v>
      </c>
      <c r="J1625" s="32" t="str">
        <f>VLOOKUP(G1625,Hovedfunktion!$E$2:$G$93,3,FALSE)</f>
        <v xml:space="preserve">REVALIDERING </v>
      </c>
      <c r="K1625" s="32" t="str">
        <f>VLOOKUP(H1625,Funktion!$G$2:$J$435,4,FALSE)</f>
        <v>Ressourceforløb og jobafklaringsforløb</v>
      </c>
      <c r="L1625" s="32" t="str">
        <f>VLOOKUP(F1625,Dranst!$C$2:$D$10,2,FALSE)</f>
        <v>Drift</v>
      </c>
      <c r="M1625" s="10" t="s">
        <v>1141</v>
      </c>
      <c r="N1625" s="3" t="s">
        <v>1472</v>
      </c>
    </row>
    <row r="1626" spans="1:14" ht="12" x14ac:dyDescent="0.25">
      <c r="A1626" s="35" t="s">
        <v>1803</v>
      </c>
      <c r="B1626" s="35" t="s">
        <v>1804</v>
      </c>
      <c r="C1626" s="10" t="s">
        <v>161</v>
      </c>
      <c r="D1626" s="10" t="s">
        <v>142</v>
      </c>
      <c r="E1626" s="10" t="s">
        <v>526</v>
      </c>
      <c r="F1626" s="10" t="s">
        <v>157</v>
      </c>
      <c r="G1626" s="32" t="str">
        <f t="shared" si="115"/>
        <v>5.58</v>
      </c>
      <c r="H1626" s="32" t="str">
        <f t="shared" si="116"/>
        <v>5.58.82</v>
      </c>
      <c r="I1626" s="32" t="str">
        <f>VLOOKUP(C1626,Hovedkonto!$C$2:$E$11,3,FALSE)</f>
        <v>Sociale opgaver og beskæftigelse</v>
      </c>
      <c r="J1626" s="32" t="str">
        <f>VLOOKUP(G1626,Hovedfunktion!$E$2:$G$93,3,FALSE)</f>
        <v xml:space="preserve">REVALIDERING </v>
      </c>
      <c r="K1626" s="32" t="str">
        <f>VLOOKUP(H1626,Funktion!$G$2:$J$435,4,FALSE)</f>
        <v>Ressourceforløb og jobafklaringsforløb</v>
      </c>
      <c r="L1626" s="32" t="str">
        <f>VLOOKUP(F1626,Dranst!$C$2:$D$10,2,FALSE)</f>
        <v>Drift</v>
      </c>
      <c r="M1626" s="10" t="s">
        <v>1159</v>
      </c>
      <c r="N1626" s="3" t="s">
        <v>1473</v>
      </c>
    </row>
    <row r="1627" spans="1:14" ht="12" x14ac:dyDescent="0.25">
      <c r="A1627" s="35" t="s">
        <v>1803</v>
      </c>
      <c r="B1627" s="35" t="s">
        <v>1804</v>
      </c>
      <c r="C1627" s="10" t="s">
        <v>161</v>
      </c>
      <c r="D1627" s="10" t="s">
        <v>142</v>
      </c>
      <c r="E1627" s="10" t="s">
        <v>526</v>
      </c>
      <c r="F1627" s="10" t="s">
        <v>157</v>
      </c>
      <c r="G1627" s="32" t="str">
        <f t="shared" si="115"/>
        <v>5.58</v>
      </c>
      <c r="H1627" s="32" t="str">
        <f t="shared" si="116"/>
        <v>5.58.82</v>
      </c>
      <c r="I1627" s="32" t="str">
        <f>VLOOKUP(C1627,Hovedkonto!$C$2:$E$11,3,FALSE)</f>
        <v>Sociale opgaver og beskæftigelse</v>
      </c>
      <c r="J1627" s="32" t="str">
        <f>VLOOKUP(G1627,Hovedfunktion!$E$2:$G$93,3,FALSE)</f>
        <v xml:space="preserve">REVALIDERING </v>
      </c>
      <c r="K1627" s="32" t="str">
        <f>VLOOKUP(H1627,Funktion!$G$2:$J$435,4,FALSE)</f>
        <v>Ressourceforløb og jobafklaringsforløb</v>
      </c>
      <c r="L1627" s="32" t="str">
        <f>VLOOKUP(F1627,Dranst!$C$2:$D$10,2,FALSE)</f>
        <v>Drift</v>
      </c>
      <c r="M1627" s="10" t="s">
        <v>1166</v>
      </c>
      <c r="N1627" s="3" t="s">
        <v>1474</v>
      </c>
    </row>
    <row r="1628" spans="1:14" ht="12" x14ac:dyDescent="0.25">
      <c r="A1628" s="35" t="s">
        <v>1803</v>
      </c>
      <c r="B1628" s="35" t="s">
        <v>1804</v>
      </c>
      <c r="C1628" s="10" t="s">
        <v>161</v>
      </c>
      <c r="D1628" s="10" t="s">
        <v>142</v>
      </c>
      <c r="E1628" s="10" t="s">
        <v>526</v>
      </c>
      <c r="F1628" s="10" t="s">
        <v>157</v>
      </c>
      <c r="G1628" s="32" t="str">
        <f t="shared" si="115"/>
        <v>5.58</v>
      </c>
      <c r="H1628" s="32" t="str">
        <f t="shared" si="116"/>
        <v>5.58.82</v>
      </c>
      <c r="I1628" s="32" t="str">
        <f>VLOOKUP(C1628,Hovedkonto!$C$2:$E$11,3,FALSE)</f>
        <v>Sociale opgaver og beskæftigelse</v>
      </c>
      <c r="J1628" s="32" t="str">
        <f>VLOOKUP(G1628,Hovedfunktion!$E$2:$G$93,3,FALSE)</f>
        <v xml:space="preserve">REVALIDERING </v>
      </c>
      <c r="K1628" s="32" t="str">
        <f>VLOOKUP(H1628,Funktion!$G$2:$J$435,4,FALSE)</f>
        <v>Ressourceforløb og jobafklaringsforløb</v>
      </c>
      <c r="L1628" s="32" t="str">
        <f>VLOOKUP(F1628,Dranst!$C$2:$D$10,2,FALSE)</f>
        <v>Drift</v>
      </c>
      <c r="M1628" s="10" t="s">
        <v>1167</v>
      </c>
      <c r="N1628" s="3" t="s">
        <v>1475</v>
      </c>
    </row>
    <row r="1629" spans="1:14" ht="12" x14ac:dyDescent="0.25">
      <c r="A1629" s="35" t="s">
        <v>1803</v>
      </c>
      <c r="B1629" s="35" t="s">
        <v>1804</v>
      </c>
      <c r="C1629" s="10" t="s">
        <v>161</v>
      </c>
      <c r="D1629" s="10" t="s">
        <v>142</v>
      </c>
      <c r="E1629" s="10" t="s">
        <v>526</v>
      </c>
      <c r="F1629" s="10" t="s">
        <v>157</v>
      </c>
      <c r="G1629" s="32" t="str">
        <f t="shared" si="115"/>
        <v>5.58</v>
      </c>
      <c r="H1629" s="32" t="str">
        <f t="shared" si="116"/>
        <v>5.58.82</v>
      </c>
      <c r="I1629" s="32" t="str">
        <f>VLOOKUP(C1629,Hovedkonto!$C$2:$E$11,3,FALSE)</f>
        <v>Sociale opgaver og beskæftigelse</v>
      </c>
      <c r="J1629" s="32" t="str">
        <f>VLOOKUP(G1629,Hovedfunktion!$E$2:$G$93,3,FALSE)</f>
        <v xml:space="preserve">REVALIDERING </v>
      </c>
      <c r="K1629" s="32" t="str">
        <f>VLOOKUP(H1629,Funktion!$G$2:$J$435,4,FALSE)</f>
        <v>Ressourceforløb og jobafklaringsforløb</v>
      </c>
      <c r="L1629" s="32" t="str">
        <f>VLOOKUP(F1629,Dranst!$C$2:$D$10,2,FALSE)</f>
        <v>Drift</v>
      </c>
      <c r="M1629" s="10">
        <v>103</v>
      </c>
      <c r="N1629" s="3" t="s">
        <v>1659</v>
      </c>
    </row>
    <row r="1630" spans="1:14" ht="12" x14ac:dyDescent="0.25">
      <c r="A1630" s="35" t="s">
        <v>1803</v>
      </c>
      <c r="B1630" s="35" t="s">
        <v>1804</v>
      </c>
      <c r="C1630" s="10" t="s">
        <v>161</v>
      </c>
      <c r="D1630" s="10" t="s">
        <v>142</v>
      </c>
      <c r="E1630" s="10" t="s">
        <v>526</v>
      </c>
      <c r="F1630" s="10" t="s">
        <v>157</v>
      </c>
      <c r="G1630" s="32" t="str">
        <f t="shared" si="115"/>
        <v>5.58</v>
      </c>
      <c r="H1630" s="32" t="str">
        <f t="shared" si="116"/>
        <v>5.58.82</v>
      </c>
      <c r="I1630" s="32" t="str">
        <f>VLOOKUP(C1630,Hovedkonto!$C$2:$E$11,3,FALSE)</f>
        <v>Sociale opgaver og beskæftigelse</v>
      </c>
      <c r="J1630" s="32" t="str">
        <f>VLOOKUP(G1630,Hovedfunktion!$E$2:$G$93,3,FALSE)</f>
        <v xml:space="preserve">REVALIDERING </v>
      </c>
      <c r="K1630" s="32" t="str">
        <f>VLOOKUP(H1630,Funktion!$G$2:$J$435,4,FALSE)</f>
        <v>Ressourceforløb og jobafklaringsforløb</v>
      </c>
      <c r="L1630" s="32" t="str">
        <f>VLOOKUP(F1630,Dranst!$C$2:$D$10,2,FALSE)</f>
        <v>Drift</v>
      </c>
      <c r="M1630" s="10">
        <v>104</v>
      </c>
      <c r="N1630" s="3" t="s">
        <v>1660</v>
      </c>
    </row>
    <row r="1631" spans="1:14" ht="12" x14ac:dyDescent="0.25">
      <c r="A1631" s="35" t="s">
        <v>1803</v>
      </c>
      <c r="B1631" s="35" t="s">
        <v>1804</v>
      </c>
      <c r="C1631" s="10" t="s">
        <v>161</v>
      </c>
      <c r="D1631" s="10" t="s">
        <v>142</v>
      </c>
      <c r="E1631" s="10" t="s">
        <v>526</v>
      </c>
      <c r="F1631" s="10" t="s">
        <v>157</v>
      </c>
      <c r="G1631" s="32" t="str">
        <f t="shared" si="115"/>
        <v>5.58</v>
      </c>
      <c r="H1631" s="32" t="str">
        <f t="shared" si="116"/>
        <v>5.58.82</v>
      </c>
      <c r="I1631" s="32" t="str">
        <f>VLOOKUP(C1631,Hovedkonto!$C$2:$E$11,3,FALSE)</f>
        <v>Sociale opgaver og beskæftigelse</v>
      </c>
      <c r="J1631" s="32" t="str">
        <f>VLOOKUP(G1631,Hovedfunktion!$E$2:$G$93,3,FALSE)</f>
        <v xml:space="preserve">REVALIDERING </v>
      </c>
      <c r="K1631" s="32" t="str">
        <f>VLOOKUP(H1631,Funktion!$G$2:$J$435,4,FALSE)</f>
        <v>Ressourceforløb og jobafklaringsforløb</v>
      </c>
      <c r="L1631" s="32" t="str">
        <f>VLOOKUP(F1631,Dranst!$C$2:$D$10,2,FALSE)</f>
        <v>Drift</v>
      </c>
      <c r="M1631" s="10">
        <v>105</v>
      </c>
      <c r="N1631" s="3" t="s">
        <v>1661</v>
      </c>
    </row>
    <row r="1632" spans="1:14" ht="12" x14ac:dyDescent="0.25">
      <c r="A1632" s="35" t="s">
        <v>1803</v>
      </c>
      <c r="B1632" s="35" t="s">
        <v>1804</v>
      </c>
      <c r="C1632" s="10" t="s">
        <v>161</v>
      </c>
      <c r="D1632" s="10" t="s">
        <v>142</v>
      </c>
      <c r="E1632" s="10" t="s">
        <v>526</v>
      </c>
      <c r="F1632" s="10" t="s">
        <v>157</v>
      </c>
      <c r="G1632" s="32" t="str">
        <f t="shared" si="115"/>
        <v>5.58</v>
      </c>
      <c r="H1632" s="32" t="str">
        <f t="shared" si="116"/>
        <v>5.58.82</v>
      </c>
      <c r="I1632" s="32" t="str">
        <f>VLOOKUP(C1632,Hovedkonto!$C$2:$E$11,3,FALSE)</f>
        <v>Sociale opgaver og beskæftigelse</v>
      </c>
      <c r="J1632" s="32" t="str">
        <f>VLOOKUP(G1632,Hovedfunktion!$E$2:$G$93,3,FALSE)</f>
        <v xml:space="preserve">REVALIDERING </v>
      </c>
      <c r="K1632" s="32" t="str">
        <f>VLOOKUP(H1632,Funktion!$G$2:$J$435,4,FALSE)</f>
        <v>Ressourceforløb og jobafklaringsforløb</v>
      </c>
      <c r="L1632" s="32" t="str">
        <f>VLOOKUP(F1632,Dranst!$C$2:$D$10,2,FALSE)</f>
        <v>Drift</v>
      </c>
      <c r="M1632" s="10">
        <v>106</v>
      </c>
      <c r="N1632" s="3" t="s">
        <v>1662</v>
      </c>
    </row>
    <row r="1633" spans="1:14" ht="12" x14ac:dyDescent="0.25">
      <c r="A1633" s="35" t="s">
        <v>1803</v>
      </c>
      <c r="B1633" s="35" t="s">
        <v>1804</v>
      </c>
      <c r="C1633" s="10" t="s">
        <v>161</v>
      </c>
      <c r="D1633" s="10" t="s">
        <v>142</v>
      </c>
      <c r="E1633" s="10" t="s">
        <v>526</v>
      </c>
      <c r="F1633" s="10" t="s">
        <v>158</v>
      </c>
      <c r="G1633" s="32" t="str">
        <f t="shared" si="115"/>
        <v>5.58</v>
      </c>
      <c r="H1633" s="32" t="str">
        <f t="shared" si="116"/>
        <v>5.58.82</v>
      </c>
      <c r="I1633" s="32" t="str">
        <f>VLOOKUP(C1633,Hovedkonto!$C$2:$E$11,3,FALSE)</f>
        <v>Sociale opgaver og beskæftigelse</v>
      </c>
      <c r="J1633" s="32" t="str">
        <f>VLOOKUP(G1633,Hovedfunktion!$E$2:$G$93,3,FALSE)</f>
        <v xml:space="preserve">REVALIDERING </v>
      </c>
      <c r="K1633" s="32" t="str">
        <f>VLOOKUP(H1633,Funktion!$G$2:$J$435,4,FALSE)</f>
        <v>Ressourceforløb og jobafklaringsforløb</v>
      </c>
      <c r="L1633" s="32" t="str">
        <f>VLOOKUP(F1633,Dranst!$C$2:$D$10,2,FALSE)</f>
        <v>Statsrefusion</v>
      </c>
      <c r="M1633" s="10" t="s">
        <v>1136</v>
      </c>
      <c r="N1633" s="3" t="s">
        <v>1785</v>
      </c>
    </row>
    <row r="1634" spans="1:14" ht="12" x14ac:dyDescent="0.25">
      <c r="A1634" s="35" t="s">
        <v>1803</v>
      </c>
      <c r="B1634" s="35" t="s">
        <v>1804</v>
      </c>
      <c r="C1634" s="10" t="s">
        <v>161</v>
      </c>
      <c r="D1634" s="10" t="s">
        <v>142</v>
      </c>
      <c r="E1634" s="10" t="s">
        <v>526</v>
      </c>
      <c r="F1634" s="10" t="s">
        <v>158</v>
      </c>
      <c r="G1634" s="32" t="str">
        <f t="shared" si="115"/>
        <v>5.58</v>
      </c>
      <c r="H1634" s="32" t="str">
        <f t="shared" si="116"/>
        <v>5.58.82</v>
      </c>
      <c r="I1634" s="32" t="str">
        <f>VLOOKUP(C1634,Hovedkonto!$C$2:$E$11,3,FALSE)</f>
        <v>Sociale opgaver og beskæftigelse</v>
      </c>
      <c r="J1634" s="32" t="str">
        <f>VLOOKUP(G1634,Hovedfunktion!$E$2:$G$93,3,FALSE)</f>
        <v xml:space="preserve">REVALIDERING </v>
      </c>
      <c r="K1634" s="32" t="str">
        <f>VLOOKUP(H1634,Funktion!$G$2:$J$435,4,FALSE)</f>
        <v>Ressourceforløb og jobafklaringsforløb</v>
      </c>
      <c r="L1634" s="32" t="str">
        <f>VLOOKUP(F1634,Dranst!$C$2:$D$10,2,FALSE)</f>
        <v>Statsrefusion</v>
      </c>
      <c r="M1634" s="10" t="s">
        <v>1138</v>
      </c>
      <c r="N1634" s="3" t="s">
        <v>1301</v>
      </c>
    </row>
    <row r="1635" spans="1:14" ht="12" x14ac:dyDescent="0.25">
      <c r="A1635" s="35" t="s">
        <v>1803</v>
      </c>
      <c r="B1635" s="35" t="s">
        <v>1804</v>
      </c>
      <c r="C1635" s="10" t="s">
        <v>161</v>
      </c>
      <c r="D1635" s="10" t="s">
        <v>142</v>
      </c>
      <c r="E1635" s="10" t="s">
        <v>526</v>
      </c>
      <c r="F1635" s="10" t="s">
        <v>158</v>
      </c>
      <c r="G1635" s="32" t="str">
        <f t="shared" si="115"/>
        <v>5.58</v>
      </c>
      <c r="H1635" s="32" t="str">
        <f t="shared" si="116"/>
        <v>5.58.82</v>
      </c>
      <c r="I1635" s="32" t="str">
        <f>VLOOKUP(C1635,Hovedkonto!$C$2:$E$11,3,FALSE)</f>
        <v>Sociale opgaver og beskæftigelse</v>
      </c>
      <c r="J1635" s="32" t="str">
        <f>VLOOKUP(G1635,Hovedfunktion!$E$2:$G$93,3,FALSE)</f>
        <v xml:space="preserve">REVALIDERING </v>
      </c>
      <c r="K1635" s="32" t="str">
        <f>VLOOKUP(H1635,Funktion!$G$2:$J$435,4,FALSE)</f>
        <v>Ressourceforløb og jobafklaringsforløb</v>
      </c>
      <c r="L1635" s="32" t="str">
        <f>VLOOKUP(F1635,Dranst!$C$2:$D$10,2,FALSE)</f>
        <v>Statsrefusion</v>
      </c>
      <c r="M1635" s="10" t="s">
        <v>1139</v>
      </c>
      <c r="N1635" s="3" t="s">
        <v>686</v>
      </c>
    </row>
    <row r="1636" spans="1:14" ht="12" x14ac:dyDescent="0.25">
      <c r="A1636" s="35" t="s">
        <v>1803</v>
      </c>
      <c r="B1636" s="35" t="s">
        <v>1804</v>
      </c>
      <c r="C1636" s="10" t="s">
        <v>161</v>
      </c>
      <c r="D1636" s="10" t="s">
        <v>142</v>
      </c>
      <c r="E1636" s="10" t="s">
        <v>526</v>
      </c>
      <c r="F1636" s="10" t="s">
        <v>158</v>
      </c>
      <c r="G1636" s="32" t="str">
        <f t="shared" si="115"/>
        <v>5.58</v>
      </c>
      <c r="H1636" s="32" t="str">
        <f t="shared" si="116"/>
        <v>5.58.82</v>
      </c>
      <c r="I1636" s="32" t="str">
        <f>VLOOKUP(C1636,Hovedkonto!$C$2:$E$11,3,FALSE)</f>
        <v>Sociale opgaver og beskæftigelse</v>
      </c>
      <c r="J1636" s="32" t="str">
        <f>VLOOKUP(G1636,Hovedfunktion!$E$2:$G$93,3,FALSE)</f>
        <v xml:space="preserve">REVALIDERING </v>
      </c>
      <c r="K1636" s="32" t="str">
        <f>VLOOKUP(H1636,Funktion!$G$2:$J$435,4,FALSE)</f>
        <v>Ressourceforløb og jobafklaringsforløb</v>
      </c>
      <c r="L1636" s="32" t="str">
        <f>VLOOKUP(F1636,Dranst!$C$2:$D$10,2,FALSE)</f>
        <v>Statsrefusion</v>
      </c>
      <c r="M1636" s="10" t="s">
        <v>1142</v>
      </c>
      <c r="N1636" s="3" t="s">
        <v>1663</v>
      </c>
    </row>
    <row r="1637" spans="1:14" ht="12" x14ac:dyDescent="0.25">
      <c r="A1637" s="35" t="s">
        <v>1803</v>
      </c>
      <c r="B1637" s="35" t="s">
        <v>1804</v>
      </c>
      <c r="C1637" s="10" t="s">
        <v>161</v>
      </c>
      <c r="D1637" s="10" t="s">
        <v>142</v>
      </c>
      <c r="E1637" s="10" t="s">
        <v>526</v>
      </c>
      <c r="F1637" s="10" t="s">
        <v>158</v>
      </c>
      <c r="G1637" s="32" t="str">
        <f t="shared" si="115"/>
        <v>5.58</v>
      </c>
      <c r="H1637" s="32" t="str">
        <f t="shared" si="116"/>
        <v>5.58.82</v>
      </c>
      <c r="I1637" s="32" t="str">
        <f>VLOOKUP(C1637,Hovedkonto!$C$2:$E$11,3,FALSE)</f>
        <v>Sociale opgaver og beskæftigelse</v>
      </c>
      <c r="J1637" s="32" t="str">
        <f>VLOOKUP(G1637,Hovedfunktion!$E$2:$G$93,3,FALSE)</f>
        <v xml:space="preserve">REVALIDERING </v>
      </c>
      <c r="K1637" s="32" t="str">
        <f>VLOOKUP(H1637,Funktion!$G$2:$J$435,4,FALSE)</f>
        <v>Ressourceforløb og jobafklaringsforløb</v>
      </c>
      <c r="L1637" s="32" t="str">
        <f>VLOOKUP(F1637,Dranst!$C$2:$D$10,2,FALSE)</f>
        <v>Statsrefusion</v>
      </c>
      <c r="M1637" s="10" t="s">
        <v>1144</v>
      </c>
      <c r="N1637" s="3" t="s">
        <v>1664</v>
      </c>
    </row>
    <row r="1638" spans="1:14" ht="12" x14ac:dyDescent="0.25">
      <c r="A1638" s="35" t="s">
        <v>1803</v>
      </c>
      <c r="B1638" s="35" t="s">
        <v>1804</v>
      </c>
      <c r="C1638" s="10" t="s">
        <v>161</v>
      </c>
      <c r="D1638" s="10" t="s">
        <v>142</v>
      </c>
      <c r="E1638" s="10" t="s">
        <v>526</v>
      </c>
      <c r="F1638" s="10" t="s">
        <v>158</v>
      </c>
      <c r="G1638" s="32" t="str">
        <f t="shared" si="115"/>
        <v>5.58</v>
      </c>
      <c r="H1638" s="32" t="str">
        <f t="shared" si="116"/>
        <v>5.58.82</v>
      </c>
      <c r="I1638" s="32" t="str">
        <f>VLOOKUP(C1638,Hovedkonto!$C$2:$E$11,3,FALSE)</f>
        <v>Sociale opgaver og beskæftigelse</v>
      </c>
      <c r="J1638" s="32" t="str">
        <f>VLOOKUP(G1638,Hovedfunktion!$E$2:$G$93,3,FALSE)</f>
        <v xml:space="preserve">REVALIDERING </v>
      </c>
      <c r="K1638" s="32" t="str">
        <f>VLOOKUP(H1638,Funktion!$G$2:$J$435,4,FALSE)</f>
        <v>Ressourceforløb og jobafklaringsforløb</v>
      </c>
      <c r="L1638" s="32" t="str">
        <f>VLOOKUP(F1638,Dranst!$C$2:$D$10,2,FALSE)</f>
        <v>Statsrefusion</v>
      </c>
      <c r="M1638" s="10" t="s">
        <v>1145</v>
      </c>
      <c r="N1638" s="3" t="s">
        <v>1665</v>
      </c>
    </row>
    <row r="1639" spans="1:14" ht="12" x14ac:dyDescent="0.25">
      <c r="A1639" s="35" t="s">
        <v>1803</v>
      </c>
      <c r="B1639" s="35" t="s">
        <v>1804</v>
      </c>
      <c r="C1639" s="10" t="s">
        <v>161</v>
      </c>
      <c r="D1639" s="10" t="s">
        <v>142</v>
      </c>
      <c r="E1639" s="10" t="s">
        <v>526</v>
      </c>
      <c r="F1639" s="10" t="s">
        <v>158</v>
      </c>
      <c r="G1639" s="32" t="str">
        <f t="shared" si="115"/>
        <v>5.58</v>
      </c>
      <c r="H1639" s="32" t="str">
        <f t="shared" si="116"/>
        <v>5.58.82</v>
      </c>
      <c r="I1639" s="32" t="str">
        <f>VLOOKUP(C1639,Hovedkonto!$C$2:$E$11,3,FALSE)</f>
        <v>Sociale opgaver og beskæftigelse</v>
      </c>
      <c r="J1639" s="32" t="str">
        <f>VLOOKUP(G1639,Hovedfunktion!$E$2:$G$93,3,FALSE)</f>
        <v xml:space="preserve">REVALIDERING </v>
      </c>
      <c r="K1639" s="32" t="str">
        <f>VLOOKUP(H1639,Funktion!$G$2:$J$435,4,FALSE)</f>
        <v>Ressourceforløb og jobafklaringsforløb</v>
      </c>
      <c r="L1639" s="32" t="str">
        <f>VLOOKUP(F1639,Dranst!$C$2:$D$10,2,FALSE)</f>
        <v>Statsrefusion</v>
      </c>
      <c r="M1639" s="10" t="s">
        <v>1146</v>
      </c>
      <c r="N1639" s="3" t="s">
        <v>1666</v>
      </c>
    </row>
    <row r="1640" spans="1:14" ht="12" x14ac:dyDescent="0.25">
      <c r="A1640" s="35" t="s">
        <v>1803</v>
      </c>
      <c r="B1640" s="35" t="s">
        <v>1804</v>
      </c>
      <c r="C1640" s="10" t="s">
        <v>161</v>
      </c>
      <c r="D1640" s="10" t="s">
        <v>142</v>
      </c>
      <c r="E1640" s="10" t="s">
        <v>526</v>
      </c>
      <c r="F1640" s="10" t="s">
        <v>158</v>
      </c>
      <c r="G1640" s="32" t="str">
        <f t="shared" si="115"/>
        <v>5.58</v>
      </c>
      <c r="H1640" s="32" t="str">
        <f t="shared" si="116"/>
        <v>5.58.82</v>
      </c>
      <c r="I1640" s="32" t="str">
        <f>VLOOKUP(C1640,Hovedkonto!$C$2:$E$11,3,FALSE)</f>
        <v>Sociale opgaver og beskæftigelse</v>
      </c>
      <c r="J1640" s="32" t="str">
        <f>VLOOKUP(G1640,Hovedfunktion!$E$2:$G$93,3,FALSE)</f>
        <v xml:space="preserve">REVALIDERING </v>
      </c>
      <c r="K1640" s="32" t="str">
        <f>VLOOKUP(H1640,Funktion!$G$2:$J$435,4,FALSE)</f>
        <v>Ressourceforløb og jobafklaringsforløb</v>
      </c>
      <c r="L1640" s="32" t="str">
        <f>VLOOKUP(F1640,Dranst!$C$2:$D$10,2,FALSE)</f>
        <v>Statsrefusion</v>
      </c>
      <c r="M1640" s="10" t="s">
        <v>1147</v>
      </c>
      <c r="N1640" s="3" t="s">
        <v>1667</v>
      </c>
    </row>
    <row r="1641" spans="1:14" ht="12" x14ac:dyDescent="0.25">
      <c r="A1641" s="35" t="s">
        <v>1803</v>
      </c>
      <c r="B1641" s="35" t="s">
        <v>1804</v>
      </c>
      <c r="C1641" s="10" t="s">
        <v>161</v>
      </c>
      <c r="D1641" s="10" t="s">
        <v>142</v>
      </c>
      <c r="E1641" s="10" t="s">
        <v>526</v>
      </c>
      <c r="F1641" s="10" t="s">
        <v>158</v>
      </c>
      <c r="G1641" s="32" t="str">
        <f t="shared" si="115"/>
        <v>5.58</v>
      </c>
      <c r="H1641" s="32" t="str">
        <f t="shared" si="116"/>
        <v>5.58.82</v>
      </c>
      <c r="I1641" s="32" t="str">
        <f>VLOOKUP(C1641,Hovedkonto!$C$2:$E$11,3,FALSE)</f>
        <v>Sociale opgaver og beskæftigelse</v>
      </c>
      <c r="J1641" s="32" t="str">
        <f>VLOOKUP(G1641,Hovedfunktion!$E$2:$G$93,3,FALSE)</f>
        <v xml:space="preserve">REVALIDERING </v>
      </c>
      <c r="K1641" s="32" t="str">
        <f>VLOOKUP(H1641,Funktion!$G$2:$J$435,4,FALSE)</f>
        <v>Ressourceforløb og jobafklaringsforløb</v>
      </c>
      <c r="L1641" s="32" t="str">
        <f>VLOOKUP(F1641,Dranst!$C$2:$D$10,2,FALSE)</f>
        <v>Statsrefusion</v>
      </c>
      <c r="M1641" s="10" t="s">
        <v>1148</v>
      </c>
      <c r="N1641" s="3" t="s">
        <v>1668</v>
      </c>
    </row>
    <row r="1642" spans="1:14" ht="12" x14ac:dyDescent="0.25">
      <c r="A1642" s="35" t="s">
        <v>1803</v>
      </c>
      <c r="B1642" s="35" t="s">
        <v>1804</v>
      </c>
      <c r="C1642" s="10" t="s">
        <v>161</v>
      </c>
      <c r="D1642" s="10" t="s">
        <v>142</v>
      </c>
      <c r="E1642" s="10" t="s">
        <v>526</v>
      </c>
      <c r="F1642" s="10" t="s">
        <v>158</v>
      </c>
      <c r="G1642" s="32" t="str">
        <f t="shared" si="115"/>
        <v>5.58</v>
      </c>
      <c r="H1642" s="32" t="str">
        <f t="shared" si="116"/>
        <v>5.58.82</v>
      </c>
      <c r="I1642" s="32" t="str">
        <f>VLOOKUP(C1642,Hovedkonto!$C$2:$E$11,3,FALSE)</f>
        <v>Sociale opgaver og beskæftigelse</v>
      </c>
      <c r="J1642" s="32" t="str">
        <f>VLOOKUP(G1642,Hovedfunktion!$E$2:$G$93,3,FALSE)</f>
        <v xml:space="preserve">REVALIDERING </v>
      </c>
      <c r="K1642" s="32" t="str">
        <f>VLOOKUP(H1642,Funktion!$G$2:$J$435,4,FALSE)</f>
        <v>Ressourceforløb og jobafklaringsforløb</v>
      </c>
      <c r="L1642" s="32" t="str">
        <f>VLOOKUP(F1642,Dranst!$C$2:$D$10,2,FALSE)</f>
        <v>Statsrefusion</v>
      </c>
      <c r="M1642" s="10" t="s">
        <v>1137</v>
      </c>
      <c r="N1642" s="3" t="s">
        <v>1669</v>
      </c>
    </row>
    <row r="1643" spans="1:14" ht="12" x14ac:dyDescent="0.25">
      <c r="A1643" s="35" t="s">
        <v>1803</v>
      </c>
      <c r="B1643" s="35" t="s">
        <v>1804</v>
      </c>
      <c r="C1643" s="10" t="s">
        <v>161</v>
      </c>
      <c r="D1643" s="10" t="s">
        <v>142</v>
      </c>
      <c r="E1643" s="10" t="s">
        <v>526</v>
      </c>
      <c r="F1643" s="10" t="s">
        <v>158</v>
      </c>
      <c r="G1643" s="32" t="str">
        <f t="shared" si="115"/>
        <v>5.58</v>
      </c>
      <c r="H1643" s="32" t="str">
        <f t="shared" si="116"/>
        <v>5.58.82</v>
      </c>
      <c r="I1643" s="32" t="str">
        <f>VLOOKUP(C1643,Hovedkonto!$C$2:$E$11,3,FALSE)</f>
        <v>Sociale opgaver og beskæftigelse</v>
      </c>
      <c r="J1643" s="32" t="str">
        <f>VLOOKUP(G1643,Hovedfunktion!$E$2:$G$93,3,FALSE)</f>
        <v xml:space="preserve">REVALIDERING </v>
      </c>
      <c r="K1643" s="32" t="str">
        <f>VLOOKUP(H1643,Funktion!$G$2:$J$435,4,FALSE)</f>
        <v>Ressourceforløb og jobafklaringsforløb</v>
      </c>
      <c r="L1643" s="32" t="str">
        <f>VLOOKUP(F1643,Dranst!$C$2:$D$10,2,FALSE)</f>
        <v>Statsrefusion</v>
      </c>
      <c r="M1643" s="10" t="s">
        <v>1149</v>
      </c>
      <c r="N1643" s="3" t="s">
        <v>1670</v>
      </c>
    </row>
    <row r="1644" spans="1:14" ht="12" x14ac:dyDescent="0.25">
      <c r="A1644" s="35" t="s">
        <v>1803</v>
      </c>
      <c r="B1644" s="35" t="s">
        <v>1804</v>
      </c>
      <c r="C1644" s="10" t="s">
        <v>161</v>
      </c>
      <c r="D1644" s="10" t="s">
        <v>142</v>
      </c>
      <c r="E1644" s="10" t="s">
        <v>526</v>
      </c>
      <c r="F1644" s="10" t="s">
        <v>158</v>
      </c>
      <c r="G1644" s="32" t="str">
        <f t="shared" si="115"/>
        <v>5.58</v>
      </c>
      <c r="H1644" s="32" t="str">
        <f t="shared" si="116"/>
        <v>5.58.82</v>
      </c>
      <c r="I1644" s="32" t="str">
        <f>VLOOKUP(C1644,Hovedkonto!$C$2:$E$11,3,FALSE)</f>
        <v>Sociale opgaver og beskæftigelse</v>
      </c>
      <c r="J1644" s="32" t="str">
        <f>VLOOKUP(G1644,Hovedfunktion!$E$2:$G$93,3,FALSE)</f>
        <v xml:space="preserve">REVALIDERING </v>
      </c>
      <c r="K1644" s="32" t="str">
        <f>VLOOKUP(H1644,Funktion!$G$2:$J$435,4,FALSE)</f>
        <v>Ressourceforløb og jobafklaringsforløb</v>
      </c>
      <c r="L1644" s="32" t="str">
        <f>VLOOKUP(F1644,Dranst!$C$2:$D$10,2,FALSE)</f>
        <v>Statsrefusion</v>
      </c>
      <c r="M1644" s="10" t="s">
        <v>1150</v>
      </c>
      <c r="N1644" s="3" t="s">
        <v>1671</v>
      </c>
    </row>
    <row r="1645" spans="1:14" ht="12" x14ac:dyDescent="0.25">
      <c r="A1645" s="35" t="s">
        <v>1803</v>
      </c>
      <c r="B1645" s="35" t="s">
        <v>1804</v>
      </c>
      <c r="C1645" s="10" t="s">
        <v>161</v>
      </c>
      <c r="D1645" s="10" t="s">
        <v>142</v>
      </c>
      <c r="E1645" s="10" t="s">
        <v>526</v>
      </c>
      <c r="F1645" s="10" t="s">
        <v>158</v>
      </c>
      <c r="G1645" s="32" t="str">
        <f t="shared" si="115"/>
        <v>5.58</v>
      </c>
      <c r="H1645" s="32" t="str">
        <f t="shared" si="116"/>
        <v>5.58.82</v>
      </c>
      <c r="I1645" s="32" t="str">
        <f>VLOOKUP(C1645,Hovedkonto!$C$2:$E$11,3,FALSE)</f>
        <v>Sociale opgaver og beskæftigelse</v>
      </c>
      <c r="J1645" s="32" t="str">
        <f>VLOOKUP(G1645,Hovedfunktion!$E$2:$G$93,3,FALSE)</f>
        <v xml:space="preserve">REVALIDERING </v>
      </c>
      <c r="K1645" s="32" t="str">
        <f>VLOOKUP(H1645,Funktion!$G$2:$J$435,4,FALSE)</f>
        <v>Ressourceforløb og jobafklaringsforløb</v>
      </c>
      <c r="L1645" s="32" t="str">
        <f>VLOOKUP(F1645,Dranst!$C$2:$D$10,2,FALSE)</f>
        <v>Statsrefusion</v>
      </c>
      <c r="M1645" s="10" t="s">
        <v>1151</v>
      </c>
      <c r="N1645" s="3" t="s">
        <v>1672</v>
      </c>
    </row>
    <row r="1646" spans="1:14" ht="12" x14ac:dyDescent="0.25">
      <c r="A1646" s="35" t="s">
        <v>1803</v>
      </c>
      <c r="B1646" s="35" t="s">
        <v>1804</v>
      </c>
      <c r="C1646" s="10" t="s">
        <v>161</v>
      </c>
      <c r="D1646" s="10" t="s">
        <v>142</v>
      </c>
      <c r="E1646" s="10" t="s">
        <v>526</v>
      </c>
      <c r="F1646" s="10" t="s">
        <v>158</v>
      </c>
      <c r="G1646" s="32" t="str">
        <f t="shared" si="115"/>
        <v>5.58</v>
      </c>
      <c r="H1646" s="32" t="str">
        <f t="shared" si="116"/>
        <v>5.58.82</v>
      </c>
      <c r="I1646" s="32" t="str">
        <f>VLOOKUP(C1646,Hovedkonto!$C$2:$E$11,3,FALSE)</f>
        <v>Sociale opgaver og beskæftigelse</v>
      </c>
      <c r="J1646" s="32" t="str">
        <f>VLOOKUP(G1646,Hovedfunktion!$E$2:$G$93,3,FALSE)</f>
        <v xml:space="preserve">REVALIDERING </v>
      </c>
      <c r="K1646" s="32" t="str">
        <f>VLOOKUP(H1646,Funktion!$G$2:$J$435,4,FALSE)</f>
        <v>Ressourceforløb og jobafklaringsforløb</v>
      </c>
      <c r="L1646" s="32" t="str">
        <f>VLOOKUP(F1646,Dranst!$C$2:$D$10,2,FALSE)</f>
        <v>Statsrefusion</v>
      </c>
      <c r="M1646" s="10" t="s">
        <v>1152</v>
      </c>
      <c r="N1646" s="3" t="s">
        <v>1673</v>
      </c>
    </row>
    <row r="1647" spans="1:14" ht="12" x14ac:dyDescent="0.25">
      <c r="A1647" s="35" t="s">
        <v>1803</v>
      </c>
      <c r="B1647" s="35" t="s">
        <v>1804</v>
      </c>
      <c r="C1647" s="10" t="s">
        <v>161</v>
      </c>
      <c r="D1647" s="10" t="s">
        <v>142</v>
      </c>
      <c r="E1647" s="10" t="s">
        <v>526</v>
      </c>
      <c r="F1647" s="10" t="s">
        <v>158</v>
      </c>
      <c r="G1647" s="32" t="str">
        <f t="shared" si="115"/>
        <v>5.58</v>
      </c>
      <c r="H1647" s="32" t="str">
        <f t="shared" si="116"/>
        <v>5.58.82</v>
      </c>
      <c r="I1647" s="32" t="str">
        <f>VLOOKUP(C1647,Hovedkonto!$C$2:$E$11,3,FALSE)</f>
        <v>Sociale opgaver og beskæftigelse</v>
      </c>
      <c r="J1647" s="32" t="str">
        <f>VLOOKUP(G1647,Hovedfunktion!$E$2:$G$93,3,FALSE)</f>
        <v xml:space="preserve">REVALIDERING </v>
      </c>
      <c r="K1647" s="32" t="str">
        <f>VLOOKUP(H1647,Funktion!$G$2:$J$435,4,FALSE)</f>
        <v>Ressourceforløb og jobafklaringsforløb</v>
      </c>
      <c r="L1647" s="32" t="str">
        <f>VLOOKUP(F1647,Dranst!$C$2:$D$10,2,FALSE)</f>
        <v>Statsrefusion</v>
      </c>
      <c r="M1647" s="10" t="s">
        <v>16</v>
      </c>
      <c r="N1647" s="3" t="s">
        <v>1674</v>
      </c>
    </row>
    <row r="1648" spans="1:14" ht="12" x14ac:dyDescent="0.25">
      <c r="A1648" s="35" t="s">
        <v>1803</v>
      </c>
      <c r="B1648" s="35" t="s">
        <v>1804</v>
      </c>
      <c r="C1648" s="10" t="s">
        <v>161</v>
      </c>
      <c r="D1648" s="10" t="s">
        <v>142</v>
      </c>
      <c r="E1648" s="10" t="s">
        <v>526</v>
      </c>
      <c r="F1648" s="10" t="s">
        <v>158</v>
      </c>
      <c r="G1648" s="32" t="str">
        <f t="shared" si="115"/>
        <v>5.58</v>
      </c>
      <c r="H1648" s="32" t="str">
        <f t="shared" si="116"/>
        <v>5.58.82</v>
      </c>
      <c r="I1648" s="32" t="str">
        <f>VLOOKUP(C1648,Hovedkonto!$C$2:$E$11,3,FALSE)</f>
        <v>Sociale opgaver og beskæftigelse</v>
      </c>
      <c r="J1648" s="32" t="str">
        <f>VLOOKUP(G1648,Hovedfunktion!$E$2:$G$93,3,FALSE)</f>
        <v xml:space="preserve">REVALIDERING </v>
      </c>
      <c r="K1648" s="32" t="str">
        <f>VLOOKUP(H1648,Funktion!$G$2:$J$435,4,FALSE)</f>
        <v>Ressourceforløb og jobafklaringsforløb</v>
      </c>
      <c r="L1648" s="32" t="str">
        <f>VLOOKUP(F1648,Dranst!$C$2:$D$10,2,FALSE)</f>
        <v>Statsrefusion</v>
      </c>
      <c r="M1648" s="10" t="s">
        <v>1153</v>
      </c>
      <c r="N1648" s="3" t="s">
        <v>1675</v>
      </c>
    </row>
    <row r="1649" spans="1:14" ht="12" x14ac:dyDescent="0.25">
      <c r="A1649" s="35" t="s">
        <v>1803</v>
      </c>
      <c r="B1649" s="35" t="s">
        <v>1804</v>
      </c>
      <c r="C1649" s="10" t="s">
        <v>161</v>
      </c>
      <c r="D1649" s="10" t="s">
        <v>142</v>
      </c>
      <c r="E1649" s="10" t="s">
        <v>526</v>
      </c>
      <c r="F1649" s="10" t="s">
        <v>158</v>
      </c>
      <c r="G1649" s="32" t="str">
        <f t="shared" si="115"/>
        <v>5.58</v>
      </c>
      <c r="H1649" s="32" t="str">
        <f t="shared" si="116"/>
        <v>5.58.82</v>
      </c>
      <c r="I1649" s="32" t="str">
        <f>VLOOKUP(C1649,Hovedkonto!$C$2:$E$11,3,FALSE)</f>
        <v>Sociale opgaver og beskæftigelse</v>
      </c>
      <c r="J1649" s="32" t="str">
        <f>VLOOKUP(G1649,Hovedfunktion!$E$2:$G$93,3,FALSE)</f>
        <v xml:space="preserve">REVALIDERING </v>
      </c>
      <c r="K1649" s="32" t="str">
        <f>VLOOKUP(H1649,Funktion!$G$2:$J$435,4,FALSE)</f>
        <v>Ressourceforløb og jobafklaringsforløb</v>
      </c>
      <c r="L1649" s="32" t="str">
        <f>VLOOKUP(F1649,Dranst!$C$2:$D$10,2,FALSE)</f>
        <v>Statsrefusion</v>
      </c>
      <c r="M1649" s="10" t="s">
        <v>1156</v>
      </c>
      <c r="N1649" s="3" t="s">
        <v>1676</v>
      </c>
    </row>
    <row r="1650" spans="1:14" ht="12" x14ac:dyDescent="0.25">
      <c r="A1650" s="35" t="s">
        <v>1803</v>
      </c>
      <c r="B1650" s="35" t="s">
        <v>1804</v>
      </c>
      <c r="C1650" s="10" t="s">
        <v>161</v>
      </c>
      <c r="D1650" s="10" t="s">
        <v>142</v>
      </c>
      <c r="E1650" s="10" t="s">
        <v>526</v>
      </c>
      <c r="F1650" s="10" t="s">
        <v>158</v>
      </c>
      <c r="G1650" s="32" t="str">
        <f t="shared" si="115"/>
        <v>5.58</v>
      </c>
      <c r="H1650" s="32" t="str">
        <f t="shared" si="116"/>
        <v>5.58.82</v>
      </c>
      <c r="I1650" s="32" t="str">
        <f>VLOOKUP(C1650,Hovedkonto!$C$2:$E$11,3,FALSE)</f>
        <v>Sociale opgaver og beskæftigelse</v>
      </c>
      <c r="J1650" s="32" t="str">
        <f>VLOOKUP(G1650,Hovedfunktion!$E$2:$G$93,3,FALSE)</f>
        <v xml:space="preserve">REVALIDERING </v>
      </c>
      <c r="K1650" s="32" t="str">
        <f>VLOOKUP(H1650,Funktion!$G$2:$J$435,4,FALSE)</f>
        <v>Ressourceforløb og jobafklaringsforløb</v>
      </c>
      <c r="L1650" s="32" t="str">
        <f>VLOOKUP(F1650,Dranst!$C$2:$D$10,2,FALSE)</f>
        <v>Statsrefusion</v>
      </c>
      <c r="M1650" s="10" t="s">
        <v>1157</v>
      </c>
      <c r="N1650" s="3" t="s">
        <v>1677</v>
      </c>
    </row>
    <row r="1651" spans="1:14" ht="12" x14ac:dyDescent="0.25">
      <c r="A1651" s="35" t="s">
        <v>1803</v>
      </c>
      <c r="B1651" s="35" t="s">
        <v>1804</v>
      </c>
      <c r="C1651" s="10" t="s">
        <v>161</v>
      </c>
      <c r="D1651" s="10" t="s">
        <v>142</v>
      </c>
      <c r="E1651" s="10" t="s">
        <v>526</v>
      </c>
      <c r="F1651" s="10" t="s">
        <v>158</v>
      </c>
      <c r="G1651" s="32" t="str">
        <f t="shared" si="115"/>
        <v>5.58</v>
      </c>
      <c r="H1651" s="32" t="str">
        <f t="shared" si="116"/>
        <v>5.58.82</v>
      </c>
      <c r="I1651" s="32" t="str">
        <f>VLOOKUP(C1651,Hovedkonto!$C$2:$E$11,3,FALSE)</f>
        <v>Sociale opgaver og beskæftigelse</v>
      </c>
      <c r="J1651" s="32" t="str">
        <f>VLOOKUP(G1651,Hovedfunktion!$E$2:$G$93,3,FALSE)</f>
        <v xml:space="preserve">REVALIDERING </v>
      </c>
      <c r="K1651" s="32" t="str">
        <f>VLOOKUP(H1651,Funktion!$G$2:$J$435,4,FALSE)</f>
        <v>Ressourceforløb og jobafklaringsforløb</v>
      </c>
      <c r="L1651" s="32" t="str">
        <f>VLOOKUP(F1651,Dranst!$C$2:$D$10,2,FALSE)</f>
        <v>Statsrefusion</v>
      </c>
      <c r="M1651" s="10" t="s">
        <v>1158</v>
      </c>
      <c r="N1651" s="3" t="s">
        <v>1678</v>
      </c>
    </row>
    <row r="1652" spans="1:14" ht="12" x14ac:dyDescent="0.25">
      <c r="A1652" s="35" t="s">
        <v>1803</v>
      </c>
      <c r="B1652" s="35" t="s">
        <v>1804</v>
      </c>
      <c r="C1652" s="10" t="s">
        <v>161</v>
      </c>
      <c r="D1652" s="10" t="s">
        <v>142</v>
      </c>
      <c r="E1652" s="10" t="s">
        <v>526</v>
      </c>
      <c r="F1652" s="10" t="s">
        <v>159</v>
      </c>
      <c r="G1652" s="32" t="str">
        <f t="shared" ref="G1652:G1715" si="117">CONCATENATE(C1652,".",D1652)</f>
        <v>5.58</v>
      </c>
      <c r="H1652" s="32" t="str">
        <f t="shared" ref="H1652:H1715" si="118">CONCATENATE(C1652,".",D1652,".",E1652)</f>
        <v>5.58.82</v>
      </c>
      <c r="I1652" s="32" t="str">
        <f>VLOOKUP(C1652,Hovedkonto!$C$2:$E$11,3,FALSE)</f>
        <v>Sociale opgaver og beskæftigelse</v>
      </c>
      <c r="J1652" s="32" t="str">
        <f>VLOOKUP(G1652,Hovedfunktion!$E$2:$G$93,3,FALSE)</f>
        <v xml:space="preserve">REVALIDERING </v>
      </c>
      <c r="K1652" s="32" t="str">
        <f>VLOOKUP(H1652,Funktion!$G$2:$J$435,4,FALSE)</f>
        <v>Ressourceforløb og jobafklaringsforløb</v>
      </c>
      <c r="L1652" s="32" t="str">
        <f>VLOOKUP(F1652,Dranst!$C$2:$D$10,2,FALSE)</f>
        <v>Anlæg</v>
      </c>
      <c r="M1652" s="10" t="s">
        <v>1136</v>
      </c>
      <c r="N1652" s="3" t="str">
        <f>IF(M1652="001","Anlægstilskud", IF(M1652="010","Køb/salg af jord",  IF(M1652="015","Køb/salg af bygninger", "Uforvent grupperingskode")))</f>
        <v>Anlægstilskud</v>
      </c>
    </row>
    <row r="1653" spans="1:14" ht="12" x14ac:dyDescent="0.25">
      <c r="A1653" s="35" t="s">
        <v>1803</v>
      </c>
      <c r="B1653" s="35" t="s">
        <v>1804</v>
      </c>
      <c r="C1653" s="10" t="s">
        <v>161</v>
      </c>
      <c r="D1653" s="10" t="s">
        <v>142</v>
      </c>
      <c r="E1653" s="10" t="s">
        <v>526</v>
      </c>
      <c r="F1653" s="10" t="s">
        <v>159</v>
      </c>
      <c r="G1653" s="32" t="str">
        <f t="shared" si="117"/>
        <v>5.58</v>
      </c>
      <c r="H1653" s="32" t="str">
        <f t="shared" si="118"/>
        <v>5.58.82</v>
      </c>
      <c r="I1653" s="32" t="str">
        <f>VLOOKUP(C1653,Hovedkonto!$C$2:$E$11,3,FALSE)</f>
        <v>Sociale opgaver og beskæftigelse</v>
      </c>
      <c r="J1653" s="32" t="str">
        <f>VLOOKUP(G1653,Hovedfunktion!$E$2:$G$93,3,FALSE)</f>
        <v xml:space="preserve">REVALIDERING </v>
      </c>
      <c r="K1653" s="32" t="str">
        <f>VLOOKUP(H1653,Funktion!$G$2:$J$435,4,FALSE)</f>
        <v>Ressourceforløb og jobafklaringsforløb</v>
      </c>
      <c r="L1653" s="32" t="str">
        <f>VLOOKUP(F1653,Dranst!$C$2:$D$10,2,FALSE)</f>
        <v>Anlæg</v>
      </c>
      <c r="M1653" s="10" t="s">
        <v>1137</v>
      </c>
      <c r="N1653" s="3" t="str">
        <f>IF(M1653="001","Anlægstilskud", IF(M1653="010","Køb/salg af jord",  IF(M1653="015","Køb/salg af bygninger", "Uforvent grupperingskode")))</f>
        <v>Køb/salg af jord</v>
      </c>
    </row>
    <row r="1654" spans="1:14" ht="12" x14ac:dyDescent="0.25">
      <c r="A1654" s="35" t="s">
        <v>1803</v>
      </c>
      <c r="B1654" s="35" t="s">
        <v>1804</v>
      </c>
      <c r="C1654" s="10" t="s">
        <v>161</v>
      </c>
      <c r="D1654" s="10" t="s">
        <v>142</v>
      </c>
      <c r="E1654" s="10" t="s">
        <v>526</v>
      </c>
      <c r="F1654" s="10" t="s">
        <v>159</v>
      </c>
      <c r="G1654" s="32" t="str">
        <f t="shared" si="117"/>
        <v>5.58</v>
      </c>
      <c r="H1654" s="32" t="str">
        <f t="shared" si="118"/>
        <v>5.58.82</v>
      </c>
      <c r="I1654" s="32" t="str">
        <f>VLOOKUP(C1654,Hovedkonto!$C$2:$E$11,3,FALSE)</f>
        <v>Sociale opgaver og beskæftigelse</v>
      </c>
      <c r="J1654" s="32" t="str">
        <f>VLOOKUP(G1654,Hovedfunktion!$E$2:$G$93,3,FALSE)</f>
        <v xml:space="preserve">REVALIDERING </v>
      </c>
      <c r="K1654" s="32" t="str">
        <f>VLOOKUP(H1654,Funktion!$G$2:$J$435,4,FALSE)</f>
        <v>Ressourceforløb og jobafklaringsforløb</v>
      </c>
      <c r="L1654" s="32" t="str">
        <f>VLOOKUP(F1654,Dranst!$C$2:$D$10,2,FALSE)</f>
        <v>Anlæg</v>
      </c>
      <c r="M1654" s="10" t="s">
        <v>16</v>
      </c>
      <c r="N1654" s="3" t="str">
        <f>IF(M1654="001","Anlægstilskud", IF(M1654="010","Køb/salg af jord",  IF(M1654="015","Køb/salg af bygninger", "Uforvent grupperingskode")))</f>
        <v>Køb/salg af bygninger</v>
      </c>
    </row>
    <row r="1655" spans="1:14" ht="12" x14ac:dyDescent="0.25">
      <c r="A1655" s="35" t="s">
        <v>1803</v>
      </c>
      <c r="B1655" s="35" t="s">
        <v>1804</v>
      </c>
      <c r="C1655" s="10" t="s">
        <v>161</v>
      </c>
      <c r="D1655" s="10" t="s">
        <v>142</v>
      </c>
      <c r="E1655" s="10" t="s">
        <v>501</v>
      </c>
      <c r="F1655" s="10" t="s">
        <v>157</v>
      </c>
      <c r="G1655" s="32" t="str">
        <f t="shared" si="117"/>
        <v>5.58</v>
      </c>
      <c r="H1655" s="32" t="str">
        <f t="shared" si="118"/>
        <v>5.58.83</v>
      </c>
      <c r="I1655" s="32" t="str">
        <f>VLOOKUP(C1655,Hovedkonto!$C$2:$E$11,3,FALSE)</f>
        <v>Sociale opgaver og beskæftigelse</v>
      </c>
      <c r="J1655" s="32" t="str">
        <f>VLOOKUP(G1655,Hovedfunktion!$E$2:$G$93,3,FALSE)</f>
        <v xml:space="preserve">REVALIDERING </v>
      </c>
      <c r="K1655" s="32" t="str">
        <f>VLOOKUP(H1655,Funktion!$G$2:$J$435,4,FALSE)</f>
        <v>Ledighedsydelse</v>
      </c>
      <c r="L1655" s="32" t="str">
        <f>VLOOKUP(F1655,Dranst!$C$2:$D$10,2,FALSE)</f>
        <v>Drift</v>
      </c>
      <c r="M1655" s="10" t="s">
        <v>1136</v>
      </c>
      <c r="N1655" s="3" t="s">
        <v>1679</v>
      </c>
    </row>
    <row r="1656" spans="1:14" ht="12" x14ac:dyDescent="0.25">
      <c r="A1656" s="35" t="s">
        <v>1803</v>
      </c>
      <c r="B1656" s="35" t="s">
        <v>1804</v>
      </c>
      <c r="C1656" s="10" t="s">
        <v>161</v>
      </c>
      <c r="D1656" s="10" t="s">
        <v>142</v>
      </c>
      <c r="E1656" s="10" t="s">
        <v>501</v>
      </c>
      <c r="F1656" s="10" t="s">
        <v>157</v>
      </c>
      <c r="G1656" s="32" t="str">
        <f t="shared" si="117"/>
        <v>5.58</v>
      </c>
      <c r="H1656" s="32" t="str">
        <f t="shared" si="118"/>
        <v>5.58.83</v>
      </c>
      <c r="I1656" s="32" t="str">
        <f>VLOOKUP(C1656,Hovedkonto!$C$2:$E$11,3,FALSE)</f>
        <v>Sociale opgaver og beskæftigelse</v>
      </c>
      <c r="J1656" s="32" t="str">
        <f>VLOOKUP(G1656,Hovedfunktion!$E$2:$G$93,3,FALSE)</f>
        <v xml:space="preserve">REVALIDERING </v>
      </c>
      <c r="K1656" s="32" t="str">
        <f>VLOOKUP(H1656,Funktion!$G$2:$J$435,4,FALSE)</f>
        <v>Ledighedsydelse</v>
      </c>
      <c r="L1656" s="32" t="str">
        <f>VLOOKUP(F1656,Dranst!$C$2:$D$10,2,FALSE)</f>
        <v>Drift</v>
      </c>
      <c r="M1656" s="10" t="s">
        <v>1138</v>
      </c>
      <c r="N1656" s="3" t="s">
        <v>1680</v>
      </c>
    </row>
    <row r="1657" spans="1:14" ht="12" x14ac:dyDescent="0.25">
      <c r="A1657" s="35" t="s">
        <v>1803</v>
      </c>
      <c r="B1657" s="35" t="s">
        <v>1804</v>
      </c>
      <c r="C1657" s="10" t="s">
        <v>161</v>
      </c>
      <c r="D1657" s="10" t="s">
        <v>142</v>
      </c>
      <c r="E1657" s="10" t="s">
        <v>501</v>
      </c>
      <c r="F1657" s="10" t="s">
        <v>157</v>
      </c>
      <c r="G1657" s="32" t="str">
        <f t="shared" si="117"/>
        <v>5.58</v>
      </c>
      <c r="H1657" s="32" t="str">
        <f t="shared" si="118"/>
        <v>5.58.83</v>
      </c>
      <c r="I1657" s="32" t="str">
        <f>VLOOKUP(C1657,Hovedkonto!$C$2:$E$11,3,FALSE)</f>
        <v>Sociale opgaver og beskæftigelse</v>
      </c>
      <c r="J1657" s="32" t="str">
        <f>VLOOKUP(G1657,Hovedfunktion!$E$2:$G$93,3,FALSE)</f>
        <v xml:space="preserve">REVALIDERING </v>
      </c>
      <c r="K1657" s="32" t="str">
        <f>VLOOKUP(H1657,Funktion!$G$2:$J$435,4,FALSE)</f>
        <v>Ledighedsydelse</v>
      </c>
      <c r="L1657" s="32" t="str">
        <f>VLOOKUP(F1657,Dranst!$C$2:$D$10,2,FALSE)</f>
        <v>Drift</v>
      </c>
      <c r="M1657" s="10" t="s">
        <v>1139</v>
      </c>
      <c r="N1657" s="3" t="s">
        <v>1681</v>
      </c>
    </row>
    <row r="1658" spans="1:14" ht="12" x14ac:dyDescent="0.25">
      <c r="A1658" s="35" t="s">
        <v>1803</v>
      </c>
      <c r="B1658" s="35" t="s">
        <v>1804</v>
      </c>
      <c r="C1658" s="10" t="s">
        <v>161</v>
      </c>
      <c r="D1658" s="10" t="s">
        <v>142</v>
      </c>
      <c r="E1658" s="10" t="s">
        <v>501</v>
      </c>
      <c r="F1658" s="10" t="s">
        <v>157</v>
      </c>
      <c r="G1658" s="32" t="str">
        <f t="shared" si="117"/>
        <v>5.58</v>
      </c>
      <c r="H1658" s="32" t="str">
        <f t="shared" si="118"/>
        <v>5.58.83</v>
      </c>
      <c r="I1658" s="32" t="str">
        <f>VLOOKUP(C1658,Hovedkonto!$C$2:$E$11,3,FALSE)</f>
        <v>Sociale opgaver og beskæftigelse</v>
      </c>
      <c r="J1658" s="32" t="str">
        <f>VLOOKUP(G1658,Hovedfunktion!$E$2:$G$93,3,FALSE)</f>
        <v xml:space="preserve">REVALIDERING </v>
      </c>
      <c r="K1658" s="32" t="str">
        <f>VLOOKUP(H1658,Funktion!$G$2:$J$435,4,FALSE)</f>
        <v>Ledighedsydelse</v>
      </c>
      <c r="L1658" s="32" t="str">
        <f>VLOOKUP(F1658,Dranst!$C$2:$D$10,2,FALSE)</f>
        <v>Drift</v>
      </c>
      <c r="M1658" s="10" t="s">
        <v>1142</v>
      </c>
      <c r="N1658" s="3" t="s">
        <v>1682</v>
      </c>
    </row>
    <row r="1659" spans="1:14" ht="12" x14ac:dyDescent="0.25">
      <c r="A1659" s="35" t="s">
        <v>1803</v>
      </c>
      <c r="B1659" s="35" t="s">
        <v>1804</v>
      </c>
      <c r="C1659" s="10" t="s">
        <v>161</v>
      </c>
      <c r="D1659" s="10" t="s">
        <v>142</v>
      </c>
      <c r="E1659" s="10" t="s">
        <v>501</v>
      </c>
      <c r="F1659" s="10" t="s">
        <v>157</v>
      </c>
      <c r="G1659" s="32" t="str">
        <f t="shared" si="117"/>
        <v>5.58</v>
      </c>
      <c r="H1659" s="32" t="str">
        <f t="shared" si="118"/>
        <v>5.58.83</v>
      </c>
      <c r="I1659" s="32" t="str">
        <f>VLOOKUP(C1659,Hovedkonto!$C$2:$E$11,3,FALSE)</f>
        <v>Sociale opgaver og beskæftigelse</v>
      </c>
      <c r="J1659" s="32" t="str">
        <f>VLOOKUP(G1659,Hovedfunktion!$E$2:$G$93,3,FALSE)</f>
        <v xml:space="preserve">REVALIDERING </v>
      </c>
      <c r="K1659" s="32" t="str">
        <f>VLOOKUP(H1659,Funktion!$G$2:$J$435,4,FALSE)</f>
        <v>Ledighedsydelse</v>
      </c>
      <c r="L1659" s="32" t="str">
        <f>VLOOKUP(F1659,Dranst!$C$2:$D$10,2,FALSE)</f>
        <v>Drift</v>
      </c>
      <c r="M1659" s="10" t="s">
        <v>1144</v>
      </c>
      <c r="N1659" s="3" t="s">
        <v>1683</v>
      </c>
    </row>
    <row r="1660" spans="1:14" ht="12" x14ac:dyDescent="0.25">
      <c r="A1660" s="35" t="s">
        <v>1803</v>
      </c>
      <c r="B1660" s="35" t="s">
        <v>1804</v>
      </c>
      <c r="C1660" s="10" t="s">
        <v>161</v>
      </c>
      <c r="D1660" s="10" t="s">
        <v>142</v>
      </c>
      <c r="E1660" s="10" t="s">
        <v>501</v>
      </c>
      <c r="F1660" s="10" t="s">
        <v>157</v>
      </c>
      <c r="G1660" s="32" t="str">
        <f t="shared" si="117"/>
        <v>5.58</v>
      </c>
      <c r="H1660" s="32" t="str">
        <f t="shared" si="118"/>
        <v>5.58.83</v>
      </c>
      <c r="I1660" s="32" t="str">
        <f>VLOOKUP(C1660,Hovedkonto!$C$2:$E$11,3,FALSE)</f>
        <v>Sociale opgaver og beskæftigelse</v>
      </c>
      <c r="J1660" s="32" t="str">
        <f>VLOOKUP(G1660,Hovedfunktion!$E$2:$G$93,3,FALSE)</f>
        <v xml:space="preserve">REVALIDERING </v>
      </c>
      <c r="K1660" s="32" t="str">
        <f>VLOOKUP(H1660,Funktion!$G$2:$J$435,4,FALSE)</f>
        <v>Ledighedsydelse</v>
      </c>
      <c r="L1660" s="32" t="str">
        <f>VLOOKUP(F1660,Dranst!$C$2:$D$10,2,FALSE)</f>
        <v>Drift</v>
      </c>
      <c r="M1660" s="10" t="s">
        <v>1145</v>
      </c>
      <c r="N1660" s="3" t="s">
        <v>1684</v>
      </c>
    </row>
    <row r="1661" spans="1:14" ht="12" x14ac:dyDescent="0.25">
      <c r="A1661" s="35" t="s">
        <v>1803</v>
      </c>
      <c r="B1661" s="35" t="s">
        <v>1804</v>
      </c>
      <c r="C1661" s="10" t="s">
        <v>161</v>
      </c>
      <c r="D1661" s="10" t="s">
        <v>142</v>
      </c>
      <c r="E1661" s="10" t="s">
        <v>501</v>
      </c>
      <c r="F1661" s="10" t="s">
        <v>157</v>
      </c>
      <c r="G1661" s="32" t="str">
        <f t="shared" si="117"/>
        <v>5.58</v>
      </c>
      <c r="H1661" s="32" t="str">
        <f t="shared" si="118"/>
        <v>5.58.83</v>
      </c>
      <c r="I1661" s="32" t="str">
        <f>VLOOKUP(C1661,Hovedkonto!$C$2:$E$11,3,FALSE)</f>
        <v>Sociale opgaver og beskæftigelse</v>
      </c>
      <c r="J1661" s="32" t="str">
        <f>VLOOKUP(G1661,Hovedfunktion!$E$2:$G$93,3,FALSE)</f>
        <v xml:space="preserve">REVALIDERING </v>
      </c>
      <c r="K1661" s="32" t="str">
        <f>VLOOKUP(H1661,Funktion!$G$2:$J$435,4,FALSE)</f>
        <v>Ledighedsydelse</v>
      </c>
      <c r="L1661" s="32" t="str">
        <f>VLOOKUP(F1661,Dranst!$C$2:$D$10,2,FALSE)</f>
        <v>Drift</v>
      </c>
      <c r="M1661" s="10" t="s">
        <v>1146</v>
      </c>
      <c r="N1661" s="3" t="s">
        <v>1685</v>
      </c>
    </row>
    <row r="1662" spans="1:14" ht="12" x14ac:dyDescent="0.25">
      <c r="A1662" s="35" t="s">
        <v>1803</v>
      </c>
      <c r="B1662" s="35" t="s">
        <v>1804</v>
      </c>
      <c r="C1662" s="10" t="s">
        <v>161</v>
      </c>
      <c r="D1662" s="10" t="s">
        <v>142</v>
      </c>
      <c r="E1662" s="10" t="s">
        <v>501</v>
      </c>
      <c r="F1662" s="10" t="s">
        <v>157</v>
      </c>
      <c r="G1662" s="32" t="str">
        <f t="shared" si="117"/>
        <v>5.58</v>
      </c>
      <c r="H1662" s="32" t="str">
        <f t="shared" si="118"/>
        <v>5.58.83</v>
      </c>
      <c r="I1662" s="32" t="str">
        <f>VLOOKUP(C1662,Hovedkonto!$C$2:$E$11,3,FALSE)</f>
        <v>Sociale opgaver og beskæftigelse</v>
      </c>
      <c r="J1662" s="32" t="str">
        <f>VLOOKUP(G1662,Hovedfunktion!$E$2:$G$93,3,FALSE)</f>
        <v xml:space="preserve">REVALIDERING </v>
      </c>
      <c r="K1662" s="32" t="str">
        <f>VLOOKUP(H1662,Funktion!$G$2:$J$435,4,FALSE)</f>
        <v>Ledighedsydelse</v>
      </c>
      <c r="L1662" s="32" t="str">
        <f>VLOOKUP(F1662,Dranst!$C$2:$D$10,2,FALSE)</f>
        <v>Drift</v>
      </c>
      <c r="M1662" s="10" t="s">
        <v>1147</v>
      </c>
      <c r="N1662" s="3" t="s">
        <v>1686</v>
      </c>
    </row>
    <row r="1663" spans="1:14" ht="12" x14ac:dyDescent="0.25">
      <c r="A1663" s="35" t="s">
        <v>1803</v>
      </c>
      <c r="B1663" s="35" t="s">
        <v>1804</v>
      </c>
      <c r="C1663" s="10" t="s">
        <v>161</v>
      </c>
      <c r="D1663" s="10" t="s">
        <v>142</v>
      </c>
      <c r="E1663" s="10" t="s">
        <v>501</v>
      </c>
      <c r="F1663" s="10" t="s">
        <v>157</v>
      </c>
      <c r="G1663" s="32" t="str">
        <f t="shared" si="117"/>
        <v>5.58</v>
      </c>
      <c r="H1663" s="32" t="str">
        <f t="shared" si="118"/>
        <v>5.58.83</v>
      </c>
      <c r="I1663" s="32" t="str">
        <f>VLOOKUP(C1663,Hovedkonto!$C$2:$E$11,3,FALSE)</f>
        <v>Sociale opgaver og beskæftigelse</v>
      </c>
      <c r="J1663" s="32" t="str">
        <f>VLOOKUP(G1663,Hovedfunktion!$E$2:$G$93,3,FALSE)</f>
        <v xml:space="preserve">REVALIDERING </v>
      </c>
      <c r="K1663" s="32" t="str">
        <f>VLOOKUP(H1663,Funktion!$G$2:$J$435,4,FALSE)</f>
        <v>Ledighedsydelse</v>
      </c>
      <c r="L1663" s="32" t="str">
        <f>VLOOKUP(F1663,Dranst!$C$2:$D$10,2,FALSE)</f>
        <v>Drift</v>
      </c>
      <c r="M1663" s="10" t="s">
        <v>1160</v>
      </c>
      <c r="N1663" s="3" t="s">
        <v>1687</v>
      </c>
    </row>
    <row r="1664" spans="1:14" ht="12" x14ac:dyDescent="0.25">
      <c r="A1664" s="35" t="s">
        <v>1803</v>
      </c>
      <c r="B1664" s="35" t="s">
        <v>1804</v>
      </c>
      <c r="C1664" s="10" t="s">
        <v>161</v>
      </c>
      <c r="D1664" s="10" t="s">
        <v>142</v>
      </c>
      <c r="E1664" s="10" t="s">
        <v>501</v>
      </c>
      <c r="F1664" s="10" t="s">
        <v>157</v>
      </c>
      <c r="G1664" s="32" t="str">
        <f t="shared" si="117"/>
        <v>5.58</v>
      </c>
      <c r="H1664" s="32" t="str">
        <f t="shared" si="118"/>
        <v>5.58.83</v>
      </c>
      <c r="I1664" s="32" t="str">
        <f>VLOOKUP(C1664,Hovedkonto!$C$2:$E$11,3,FALSE)</f>
        <v>Sociale opgaver og beskæftigelse</v>
      </c>
      <c r="J1664" s="32" t="str">
        <f>VLOOKUP(G1664,Hovedfunktion!$E$2:$G$93,3,FALSE)</f>
        <v xml:space="preserve">REVALIDERING </v>
      </c>
      <c r="K1664" s="32" t="str">
        <f>VLOOKUP(H1664,Funktion!$G$2:$J$435,4,FALSE)</f>
        <v>Ledighedsydelse</v>
      </c>
      <c r="L1664" s="32" t="str">
        <f>VLOOKUP(F1664,Dranst!$C$2:$D$10,2,FALSE)</f>
        <v>Drift</v>
      </c>
      <c r="M1664" s="10" t="s">
        <v>1154</v>
      </c>
      <c r="N1664" s="3" t="s">
        <v>1688</v>
      </c>
    </row>
    <row r="1665" spans="1:14" ht="12" x14ac:dyDescent="0.25">
      <c r="A1665" s="35" t="s">
        <v>1803</v>
      </c>
      <c r="B1665" s="35" t="s">
        <v>1804</v>
      </c>
      <c r="C1665" s="10" t="s">
        <v>161</v>
      </c>
      <c r="D1665" s="10" t="s">
        <v>142</v>
      </c>
      <c r="E1665" s="10" t="s">
        <v>501</v>
      </c>
      <c r="F1665" s="10" t="s">
        <v>157</v>
      </c>
      <c r="G1665" s="32" t="str">
        <f t="shared" si="117"/>
        <v>5.58</v>
      </c>
      <c r="H1665" s="32" t="str">
        <f t="shared" si="118"/>
        <v>5.58.83</v>
      </c>
      <c r="I1665" s="32" t="str">
        <f>VLOOKUP(C1665,Hovedkonto!$C$2:$E$11,3,FALSE)</f>
        <v>Sociale opgaver og beskæftigelse</v>
      </c>
      <c r="J1665" s="32" t="str">
        <f>VLOOKUP(G1665,Hovedfunktion!$E$2:$G$93,3,FALSE)</f>
        <v xml:space="preserve">REVALIDERING </v>
      </c>
      <c r="K1665" s="32" t="str">
        <f>VLOOKUP(H1665,Funktion!$G$2:$J$435,4,FALSE)</f>
        <v>Ledighedsydelse</v>
      </c>
      <c r="L1665" s="32" t="str">
        <f>VLOOKUP(F1665,Dranst!$C$2:$D$10,2,FALSE)</f>
        <v>Drift</v>
      </c>
      <c r="M1665" s="10" t="s">
        <v>1140</v>
      </c>
      <c r="N1665" s="3" t="s">
        <v>1687</v>
      </c>
    </row>
    <row r="1666" spans="1:14" ht="12" x14ac:dyDescent="0.25">
      <c r="A1666" s="35" t="s">
        <v>1803</v>
      </c>
      <c r="B1666" s="35" t="s">
        <v>1804</v>
      </c>
      <c r="C1666" s="10" t="s">
        <v>161</v>
      </c>
      <c r="D1666" s="10" t="s">
        <v>142</v>
      </c>
      <c r="E1666" s="10" t="s">
        <v>501</v>
      </c>
      <c r="F1666" s="10" t="s">
        <v>157</v>
      </c>
      <c r="G1666" s="32" t="str">
        <f t="shared" si="117"/>
        <v>5.58</v>
      </c>
      <c r="H1666" s="32" t="str">
        <f t="shared" si="118"/>
        <v>5.58.83</v>
      </c>
      <c r="I1666" s="32" t="str">
        <f>VLOOKUP(C1666,Hovedkonto!$C$2:$E$11,3,FALSE)</f>
        <v>Sociale opgaver og beskæftigelse</v>
      </c>
      <c r="J1666" s="32" t="str">
        <f>VLOOKUP(G1666,Hovedfunktion!$E$2:$G$93,3,FALSE)</f>
        <v xml:space="preserve">REVALIDERING </v>
      </c>
      <c r="K1666" s="32" t="str">
        <f>VLOOKUP(H1666,Funktion!$G$2:$J$435,4,FALSE)</f>
        <v>Ledighedsydelse</v>
      </c>
      <c r="L1666" s="32" t="str">
        <f>VLOOKUP(F1666,Dranst!$C$2:$D$10,2,FALSE)</f>
        <v>Drift</v>
      </c>
      <c r="M1666" s="10" t="s">
        <v>1141</v>
      </c>
      <c r="N1666" s="3" t="s">
        <v>1689</v>
      </c>
    </row>
    <row r="1667" spans="1:14" ht="12" x14ac:dyDescent="0.25">
      <c r="A1667" s="35" t="s">
        <v>1803</v>
      </c>
      <c r="B1667" s="35" t="s">
        <v>1804</v>
      </c>
      <c r="C1667" s="10" t="s">
        <v>161</v>
      </c>
      <c r="D1667" s="10" t="s">
        <v>142</v>
      </c>
      <c r="E1667" s="10" t="s">
        <v>501</v>
      </c>
      <c r="F1667" s="10" t="s">
        <v>157</v>
      </c>
      <c r="G1667" s="32" t="str">
        <f t="shared" si="117"/>
        <v>5.58</v>
      </c>
      <c r="H1667" s="32" t="str">
        <f t="shared" si="118"/>
        <v>5.58.83</v>
      </c>
      <c r="I1667" s="32" t="str">
        <f>VLOOKUP(C1667,Hovedkonto!$C$2:$E$11,3,FALSE)</f>
        <v>Sociale opgaver og beskæftigelse</v>
      </c>
      <c r="J1667" s="32" t="str">
        <f>VLOOKUP(G1667,Hovedfunktion!$E$2:$G$93,3,FALSE)</f>
        <v xml:space="preserve">REVALIDERING </v>
      </c>
      <c r="K1667" s="32" t="str">
        <f>VLOOKUP(H1667,Funktion!$G$2:$J$435,4,FALSE)</f>
        <v>Ledighedsydelse</v>
      </c>
      <c r="L1667" s="32" t="str">
        <f>VLOOKUP(F1667,Dranst!$C$2:$D$10,2,FALSE)</f>
        <v>Drift</v>
      </c>
      <c r="M1667" s="10" t="s">
        <v>1159</v>
      </c>
      <c r="N1667" s="3" t="s">
        <v>1690</v>
      </c>
    </row>
    <row r="1668" spans="1:14" ht="12" x14ac:dyDescent="0.25">
      <c r="A1668" s="35" t="s">
        <v>1803</v>
      </c>
      <c r="B1668" s="35" t="s">
        <v>1804</v>
      </c>
      <c r="C1668" s="10" t="s">
        <v>161</v>
      </c>
      <c r="D1668" s="10" t="s">
        <v>142</v>
      </c>
      <c r="E1668" s="10" t="s">
        <v>501</v>
      </c>
      <c r="F1668" s="10" t="s">
        <v>157</v>
      </c>
      <c r="G1668" s="32" t="str">
        <f t="shared" si="117"/>
        <v>5.58</v>
      </c>
      <c r="H1668" s="32" t="str">
        <f t="shared" si="118"/>
        <v>5.58.83</v>
      </c>
      <c r="I1668" s="32" t="str">
        <f>VLOOKUP(C1668,Hovedkonto!$C$2:$E$11,3,FALSE)</f>
        <v>Sociale opgaver og beskæftigelse</v>
      </c>
      <c r="J1668" s="32" t="str">
        <f>VLOOKUP(G1668,Hovedfunktion!$E$2:$G$93,3,FALSE)</f>
        <v xml:space="preserve">REVALIDERING </v>
      </c>
      <c r="K1668" s="32" t="str">
        <f>VLOOKUP(H1668,Funktion!$G$2:$J$435,4,FALSE)</f>
        <v>Ledighedsydelse</v>
      </c>
      <c r="L1668" s="32" t="str">
        <f>VLOOKUP(F1668,Dranst!$C$2:$D$10,2,FALSE)</f>
        <v>Drift</v>
      </c>
      <c r="M1668" s="10" t="s">
        <v>1161</v>
      </c>
      <c r="N1668" s="3" t="s">
        <v>1687</v>
      </c>
    </row>
    <row r="1669" spans="1:14" ht="12" x14ac:dyDescent="0.25">
      <c r="A1669" s="35" t="s">
        <v>1803</v>
      </c>
      <c r="B1669" s="35" t="s">
        <v>1804</v>
      </c>
      <c r="C1669" s="10" t="s">
        <v>161</v>
      </c>
      <c r="D1669" s="10" t="s">
        <v>142</v>
      </c>
      <c r="E1669" s="10" t="s">
        <v>501</v>
      </c>
      <c r="F1669" s="10" t="s">
        <v>158</v>
      </c>
      <c r="G1669" s="32" t="str">
        <f t="shared" si="117"/>
        <v>5.58</v>
      </c>
      <c r="H1669" s="32" t="str">
        <f t="shared" si="118"/>
        <v>5.58.83</v>
      </c>
      <c r="I1669" s="32" t="str">
        <f>VLOOKUP(C1669,Hovedkonto!$C$2:$E$11,3,FALSE)</f>
        <v>Sociale opgaver og beskæftigelse</v>
      </c>
      <c r="J1669" s="32" t="str">
        <f>VLOOKUP(G1669,Hovedfunktion!$E$2:$G$93,3,FALSE)</f>
        <v xml:space="preserve">REVALIDERING </v>
      </c>
      <c r="K1669" s="32" t="str">
        <f>VLOOKUP(H1669,Funktion!$G$2:$J$435,4,FALSE)</f>
        <v>Ledighedsydelse</v>
      </c>
      <c r="L1669" s="32" t="str">
        <f>VLOOKUP(F1669,Dranst!$C$2:$D$10,2,FALSE)</f>
        <v>Statsrefusion</v>
      </c>
      <c r="M1669" s="10" t="s">
        <v>1136</v>
      </c>
      <c r="N1669" s="3" t="s">
        <v>1691</v>
      </c>
    </row>
    <row r="1670" spans="1:14" ht="12" x14ac:dyDescent="0.25">
      <c r="A1670" s="35" t="s">
        <v>1803</v>
      </c>
      <c r="B1670" s="35" t="s">
        <v>1804</v>
      </c>
      <c r="C1670" s="10" t="s">
        <v>161</v>
      </c>
      <c r="D1670" s="10" t="s">
        <v>142</v>
      </c>
      <c r="E1670" s="10" t="s">
        <v>501</v>
      </c>
      <c r="F1670" s="10" t="s">
        <v>158</v>
      </c>
      <c r="G1670" s="32" t="str">
        <f t="shared" si="117"/>
        <v>5.58</v>
      </c>
      <c r="H1670" s="32" t="str">
        <f t="shared" si="118"/>
        <v>5.58.83</v>
      </c>
      <c r="I1670" s="32" t="str">
        <f>VLOOKUP(C1670,Hovedkonto!$C$2:$E$11,3,FALSE)</f>
        <v>Sociale opgaver og beskæftigelse</v>
      </c>
      <c r="J1670" s="32" t="str">
        <f>VLOOKUP(G1670,Hovedfunktion!$E$2:$G$93,3,FALSE)</f>
        <v xml:space="preserve">REVALIDERING </v>
      </c>
      <c r="K1670" s="32" t="str">
        <f>VLOOKUP(H1670,Funktion!$G$2:$J$435,4,FALSE)</f>
        <v>Ledighedsydelse</v>
      </c>
      <c r="L1670" s="32" t="str">
        <f>VLOOKUP(F1670,Dranst!$C$2:$D$10,2,FALSE)</f>
        <v>Statsrefusion</v>
      </c>
      <c r="M1670" s="10" t="s">
        <v>1138</v>
      </c>
      <c r="N1670" s="3" t="s">
        <v>1692</v>
      </c>
    </row>
    <row r="1671" spans="1:14" ht="12" x14ac:dyDescent="0.25">
      <c r="A1671" s="35" t="s">
        <v>1803</v>
      </c>
      <c r="B1671" s="35" t="s">
        <v>1804</v>
      </c>
      <c r="C1671" s="10" t="s">
        <v>161</v>
      </c>
      <c r="D1671" s="10" t="s">
        <v>142</v>
      </c>
      <c r="E1671" s="10" t="s">
        <v>501</v>
      </c>
      <c r="F1671" s="10" t="s">
        <v>158</v>
      </c>
      <c r="G1671" s="32" t="str">
        <f t="shared" si="117"/>
        <v>5.58</v>
      </c>
      <c r="H1671" s="32" t="str">
        <f t="shared" si="118"/>
        <v>5.58.83</v>
      </c>
      <c r="I1671" s="32" t="str">
        <f>VLOOKUP(C1671,Hovedkonto!$C$2:$E$11,3,FALSE)</f>
        <v>Sociale opgaver og beskæftigelse</v>
      </c>
      <c r="J1671" s="32" t="str">
        <f>VLOOKUP(G1671,Hovedfunktion!$E$2:$G$93,3,FALSE)</f>
        <v xml:space="preserve">REVALIDERING </v>
      </c>
      <c r="K1671" s="32" t="str">
        <f>VLOOKUP(H1671,Funktion!$G$2:$J$435,4,FALSE)</f>
        <v>Ledighedsydelse</v>
      </c>
      <c r="L1671" s="32" t="str">
        <f>VLOOKUP(F1671,Dranst!$C$2:$D$10,2,FALSE)</f>
        <v>Statsrefusion</v>
      </c>
      <c r="M1671" s="10" t="s">
        <v>1139</v>
      </c>
      <c r="N1671" s="3" t="s">
        <v>1693</v>
      </c>
    </row>
    <row r="1672" spans="1:14" ht="12" x14ac:dyDescent="0.25">
      <c r="A1672" s="35" t="s">
        <v>1803</v>
      </c>
      <c r="B1672" s="35" t="s">
        <v>1804</v>
      </c>
      <c r="C1672" s="10" t="s">
        <v>161</v>
      </c>
      <c r="D1672" s="10" t="s">
        <v>142</v>
      </c>
      <c r="E1672" s="10" t="s">
        <v>501</v>
      </c>
      <c r="F1672" s="10" t="s">
        <v>158</v>
      </c>
      <c r="G1672" s="32" t="str">
        <f t="shared" si="117"/>
        <v>5.58</v>
      </c>
      <c r="H1672" s="32" t="str">
        <f t="shared" si="118"/>
        <v>5.58.83</v>
      </c>
      <c r="I1672" s="32" t="str">
        <f>VLOOKUP(C1672,Hovedkonto!$C$2:$E$11,3,FALSE)</f>
        <v>Sociale opgaver og beskæftigelse</v>
      </c>
      <c r="J1672" s="32" t="str">
        <f>VLOOKUP(G1672,Hovedfunktion!$E$2:$G$93,3,FALSE)</f>
        <v xml:space="preserve">REVALIDERING </v>
      </c>
      <c r="K1672" s="32" t="str">
        <f>VLOOKUP(H1672,Funktion!$G$2:$J$435,4,FALSE)</f>
        <v>Ledighedsydelse</v>
      </c>
      <c r="L1672" s="32" t="str">
        <f>VLOOKUP(F1672,Dranst!$C$2:$D$10,2,FALSE)</f>
        <v>Statsrefusion</v>
      </c>
      <c r="M1672" s="10" t="s">
        <v>1142</v>
      </c>
      <c r="N1672" s="3" t="s">
        <v>1694</v>
      </c>
    </row>
    <row r="1673" spans="1:14" ht="12" x14ac:dyDescent="0.25">
      <c r="A1673" s="35" t="s">
        <v>1803</v>
      </c>
      <c r="B1673" s="35" t="s">
        <v>1804</v>
      </c>
      <c r="C1673" s="10" t="s">
        <v>161</v>
      </c>
      <c r="D1673" s="10" t="s">
        <v>142</v>
      </c>
      <c r="E1673" s="10" t="s">
        <v>501</v>
      </c>
      <c r="F1673" s="10" t="s">
        <v>158</v>
      </c>
      <c r="G1673" s="32" t="str">
        <f t="shared" si="117"/>
        <v>5.58</v>
      </c>
      <c r="H1673" s="32" t="str">
        <f t="shared" si="118"/>
        <v>5.58.83</v>
      </c>
      <c r="I1673" s="32" t="str">
        <f>VLOOKUP(C1673,Hovedkonto!$C$2:$E$11,3,FALSE)</f>
        <v>Sociale opgaver og beskæftigelse</v>
      </c>
      <c r="J1673" s="32" t="str">
        <f>VLOOKUP(G1673,Hovedfunktion!$E$2:$G$93,3,FALSE)</f>
        <v xml:space="preserve">REVALIDERING </v>
      </c>
      <c r="K1673" s="32" t="str">
        <f>VLOOKUP(H1673,Funktion!$G$2:$J$435,4,FALSE)</f>
        <v>Ledighedsydelse</v>
      </c>
      <c r="L1673" s="32" t="str">
        <f>VLOOKUP(F1673,Dranst!$C$2:$D$10,2,FALSE)</f>
        <v>Statsrefusion</v>
      </c>
      <c r="M1673" s="10" t="s">
        <v>1144</v>
      </c>
      <c r="N1673" s="3" t="s">
        <v>1695</v>
      </c>
    </row>
    <row r="1674" spans="1:14" ht="12" x14ac:dyDescent="0.25">
      <c r="A1674" s="35" t="s">
        <v>1803</v>
      </c>
      <c r="B1674" s="35" t="s">
        <v>1804</v>
      </c>
      <c r="C1674" s="10" t="s">
        <v>161</v>
      </c>
      <c r="D1674" s="10" t="s">
        <v>142</v>
      </c>
      <c r="E1674" s="10" t="s">
        <v>501</v>
      </c>
      <c r="F1674" s="10" t="s">
        <v>158</v>
      </c>
      <c r="G1674" s="32" t="str">
        <f t="shared" si="117"/>
        <v>5.58</v>
      </c>
      <c r="H1674" s="32" t="str">
        <f t="shared" si="118"/>
        <v>5.58.83</v>
      </c>
      <c r="I1674" s="32" t="str">
        <f>VLOOKUP(C1674,Hovedkonto!$C$2:$E$11,3,FALSE)</f>
        <v>Sociale opgaver og beskæftigelse</v>
      </c>
      <c r="J1674" s="32" t="str">
        <f>VLOOKUP(G1674,Hovedfunktion!$E$2:$G$93,3,FALSE)</f>
        <v xml:space="preserve">REVALIDERING </v>
      </c>
      <c r="K1674" s="32" t="str">
        <f>VLOOKUP(H1674,Funktion!$G$2:$J$435,4,FALSE)</f>
        <v>Ledighedsydelse</v>
      </c>
      <c r="L1674" s="32" t="str">
        <f>VLOOKUP(F1674,Dranst!$C$2:$D$10,2,FALSE)</f>
        <v>Statsrefusion</v>
      </c>
      <c r="M1674" s="10" t="s">
        <v>1145</v>
      </c>
      <c r="N1674" s="3" t="s">
        <v>1696</v>
      </c>
    </row>
    <row r="1675" spans="1:14" ht="12" x14ac:dyDescent="0.25">
      <c r="A1675" s="35" t="s">
        <v>1803</v>
      </c>
      <c r="B1675" s="35" t="s">
        <v>1804</v>
      </c>
      <c r="C1675" s="10" t="s">
        <v>161</v>
      </c>
      <c r="D1675" s="10" t="s">
        <v>142</v>
      </c>
      <c r="E1675" s="10" t="s">
        <v>501</v>
      </c>
      <c r="F1675" s="10" t="s">
        <v>158</v>
      </c>
      <c r="G1675" s="32" t="str">
        <f t="shared" si="117"/>
        <v>5.58</v>
      </c>
      <c r="H1675" s="32" t="str">
        <f t="shared" si="118"/>
        <v>5.58.83</v>
      </c>
      <c r="I1675" s="32" t="str">
        <f>VLOOKUP(C1675,Hovedkonto!$C$2:$E$11,3,FALSE)</f>
        <v>Sociale opgaver og beskæftigelse</v>
      </c>
      <c r="J1675" s="32" t="str">
        <f>VLOOKUP(G1675,Hovedfunktion!$E$2:$G$93,3,FALSE)</f>
        <v xml:space="preserve">REVALIDERING </v>
      </c>
      <c r="K1675" s="32" t="str">
        <f>VLOOKUP(H1675,Funktion!$G$2:$J$435,4,FALSE)</f>
        <v>Ledighedsydelse</v>
      </c>
      <c r="L1675" s="32" t="str">
        <f>VLOOKUP(F1675,Dranst!$C$2:$D$10,2,FALSE)</f>
        <v>Statsrefusion</v>
      </c>
      <c r="M1675" s="10" t="s">
        <v>1146</v>
      </c>
      <c r="N1675" s="3" t="s">
        <v>1697</v>
      </c>
    </row>
    <row r="1676" spans="1:14" ht="12" x14ac:dyDescent="0.25">
      <c r="A1676" s="35" t="s">
        <v>1803</v>
      </c>
      <c r="B1676" s="35" t="s">
        <v>1804</v>
      </c>
      <c r="C1676" s="10" t="s">
        <v>161</v>
      </c>
      <c r="D1676" s="10" t="s">
        <v>142</v>
      </c>
      <c r="E1676" s="10" t="s">
        <v>501</v>
      </c>
      <c r="F1676" s="10" t="s">
        <v>158</v>
      </c>
      <c r="G1676" s="32" t="str">
        <f t="shared" si="117"/>
        <v>5.58</v>
      </c>
      <c r="H1676" s="32" t="str">
        <f t="shared" si="118"/>
        <v>5.58.83</v>
      </c>
      <c r="I1676" s="32" t="str">
        <f>VLOOKUP(C1676,Hovedkonto!$C$2:$E$11,3,FALSE)</f>
        <v>Sociale opgaver og beskæftigelse</v>
      </c>
      <c r="J1676" s="32" t="str">
        <f>VLOOKUP(G1676,Hovedfunktion!$E$2:$G$93,3,FALSE)</f>
        <v xml:space="preserve">REVALIDERING </v>
      </c>
      <c r="K1676" s="32" t="str">
        <f>VLOOKUP(H1676,Funktion!$G$2:$J$435,4,FALSE)</f>
        <v>Ledighedsydelse</v>
      </c>
      <c r="L1676" s="32" t="str">
        <f>VLOOKUP(F1676,Dranst!$C$2:$D$10,2,FALSE)</f>
        <v>Statsrefusion</v>
      </c>
      <c r="M1676" s="10" t="s">
        <v>1147</v>
      </c>
      <c r="N1676" s="3" t="s">
        <v>1698</v>
      </c>
    </row>
    <row r="1677" spans="1:14" ht="12" x14ac:dyDescent="0.25">
      <c r="A1677" s="35" t="s">
        <v>1803</v>
      </c>
      <c r="B1677" s="35" t="s">
        <v>1804</v>
      </c>
      <c r="C1677" s="10" t="s">
        <v>161</v>
      </c>
      <c r="D1677" s="10" t="s">
        <v>142</v>
      </c>
      <c r="E1677" s="10" t="s">
        <v>501</v>
      </c>
      <c r="F1677" s="10" t="s">
        <v>158</v>
      </c>
      <c r="G1677" s="32" t="str">
        <f t="shared" si="117"/>
        <v>5.58</v>
      </c>
      <c r="H1677" s="32" t="str">
        <f t="shared" si="118"/>
        <v>5.58.83</v>
      </c>
      <c r="I1677" s="32" t="str">
        <f>VLOOKUP(C1677,Hovedkonto!$C$2:$E$11,3,FALSE)</f>
        <v>Sociale opgaver og beskæftigelse</v>
      </c>
      <c r="J1677" s="32" t="str">
        <f>VLOOKUP(G1677,Hovedfunktion!$E$2:$G$93,3,FALSE)</f>
        <v xml:space="preserve">REVALIDERING </v>
      </c>
      <c r="K1677" s="32" t="str">
        <f>VLOOKUP(H1677,Funktion!$G$2:$J$435,4,FALSE)</f>
        <v>Ledighedsydelse</v>
      </c>
      <c r="L1677" s="32" t="str">
        <f>VLOOKUP(F1677,Dranst!$C$2:$D$10,2,FALSE)</f>
        <v>Statsrefusion</v>
      </c>
      <c r="M1677" s="10" t="s">
        <v>1148</v>
      </c>
      <c r="N1677" s="3" t="s">
        <v>1699</v>
      </c>
    </row>
    <row r="1678" spans="1:14" ht="12" x14ac:dyDescent="0.25">
      <c r="A1678" s="35" t="s">
        <v>1803</v>
      </c>
      <c r="B1678" s="35" t="s">
        <v>1804</v>
      </c>
      <c r="C1678" s="10" t="s">
        <v>161</v>
      </c>
      <c r="D1678" s="10" t="s">
        <v>142</v>
      </c>
      <c r="E1678" s="10" t="s">
        <v>501</v>
      </c>
      <c r="F1678" s="10" t="s">
        <v>159</v>
      </c>
      <c r="G1678" s="32" t="str">
        <f t="shared" si="117"/>
        <v>5.58</v>
      </c>
      <c r="H1678" s="32" t="str">
        <f t="shared" si="118"/>
        <v>5.58.83</v>
      </c>
      <c r="I1678" s="32" t="str">
        <f>VLOOKUP(C1678,Hovedkonto!$C$2:$E$11,3,FALSE)</f>
        <v>Sociale opgaver og beskæftigelse</v>
      </c>
      <c r="J1678" s="32" t="str">
        <f>VLOOKUP(G1678,Hovedfunktion!$E$2:$G$93,3,FALSE)</f>
        <v xml:space="preserve">REVALIDERING </v>
      </c>
      <c r="K1678" s="32" t="str">
        <f>VLOOKUP(H1678,Funktion!$G$2:$J$435,4,FALSE)</f>
        <v>Ledighedsydelse</v>
      </c>
      <c r="L1678" s="32" t="str">
        <f>VLOOKUP(F1678,Dranst!$C$2:$D$10,2,FALSE)</f>
        <v>Anlæg</v>
      </c>
      <c r="M1678" s="10" t="s">
        <v>1136</v>
      </c>
      <c r="N1678" s="3" t="str">
        <f>IF(M1678="001","Anlægstilskud", IF(M1678="010","Køb/salg af jord",  IF(M1678="015","Køb/salg af bygninger", "Uforvent grupperingskode")))</f>
        <v>Anlægstilskud</v>
      </c>
    </row>
    <row r="1679" spans="1:14" ht="12" x14ac:dyDescent="0.25">
      <c r="A1679" s="35" t="s">
        <v>1803</v>
      </c>
      <c r="B1679" s="35" t="s">
        <v>1804</v>
      </c>
      <c r="C1679" s="10" t="s">
        <v>161</v>
      </c>
      <c r="D1679" s="10" t="s">
        <v>142</v>
      </c>
      <c r="E1679" s="10" t="s">
        <v>501</v>
      </c>
      <c r="F1679" s="10" t="s">
        <v>159</v>
      </c>
      <c r="G1679" s="32" t="str">
        <f t="shared" si="117"/>
        <v>5.58</v>
      </c>
      <c r="H1679" s="32" t="str">
        <f t="shared" si="118"/>
        <v>5.58.83</v>
      </c>
      <c r="I1679" s="32" t="str">
        <f>VLOOKUP(C1679,Hovedkonto!$C$2:$E$11,3,FALSE)</f>
        <v>Sociale opgaver og beskæftigelse</v>
      </c>
      <c r="J1679" s="32" t="str">
        <f>VLOOKUP(G1679,Hovedfunktion!$E$2:$G$93,3,FALSE)</f>
        <v xml:space="preserve">REVALIDERING </v>
      </c>
      <c r="K1679" s="32" t="str">
        <f>VLOOKUP(H1679,Funktion!$G$2:$J$435,4,FALSE)</f>
        <v>Ledighedsydelse</v>
      </c>
      <c r="L1679" s="32" t="str">
        <f>VLOOKUP(F1679,Dranst!$C$2:$D$10,2,FALSE)</f>
        <v>Anlæg</v>
      </c>
      <c r="M1679" s="10" t="s">
        <v>1137</v>
      </c>
      <c r="N1679" s="3" t="str">
        <f>IF(M1679="001","Anlægstilskud", IF(M1679="010","Køb/salg af jord",  IF(M1679="015","Køb/salg af bygninger", "Uforvent grupperingskode")))</f>
        <v>Køb/salg af jord</v>
      </c>
    </row>
    <row r="1680" spans="1:14" ht="12" x14ac:dyDescent="0.25">
      <c r="A1680" s="35" t="s">
        <v>1803</v>
      </c>
      <c r="B1680" s="35" t="s">
        <v>1804</v>
      </c>
      <c r="C1680" s="10" t="s">
        <v>161</v>
      </c>
      <c r="D1680" s="10" t="s">
        <v>142</v>
      </c>
      <c r="E1680" s="10" t="s">
        <v>501</v>
      </c>
      <c r="F1680" s="10" t="s">
        <v>159</v>
      </c>
      <c r="G1680" s="32" t="str">
        <f t="shared" si="117"/>
        <v>5.58</v>
      </c>
      <c r="H1680" s="32" t="str">
        <f t="shared" si="118"/>
        <v>5.58.83</v>
      </c>
      <c r="I1680" s="32" t="str">
        <f>VLOOKUP(C1680,Hovedkonto!$C$2:$E$11,3,FALSE)</f>
        <v>Sociale opgaver og beskæftigelse</v>
      </c>
      <c r="J1680" s="32" t="str">
        <f>VLOOKUP(G1680,Hovedfunktion!$E$2:$G$93,3,FALSE)</f>
        <v xml:space="preserve">REVALIDERING </v>
      </c>
      <c r="K1680" s="32" t="str">
        <f>VLOOKUP(H1680,Funktion!$G$2:$J$435,4,FALSE)</f>
        <v>Ledighedsydelse</v>
      </c>
      <c r="L1680" s="32" t="str">
        <f>VLOOKUP(F1680,Dranst!$C$2:$D$10,2,FALSE)</f>
        <v>Anlæg</v>
      </c>
      <c r="M1680" s="10" t="s">
        <v>16</v>
      </c>
      <c r="N1680" s="3" t="str">
        <f>IF(M1680="001","Anlægstilskud", IF(M1680="010","Køb/salg af jord",  IF(M1680="015","Køb/salg af bygninger", "Uforvent grupperingskode")))</f>
        <v>Køb/salg af bygninger</v>
      </c>
    </row>
    <row r="1681" spans="1:14" ht="12" x14ac:dyDescent="0.25">
      <c r="A1681" s="35" t="s">
        <v>1803</v>
      </c>
      <c r="B1681" s="35" t="s">
        <v>1804</v>
      </c>
      <c r="C1681" s="10" t="s">
        <v>161</v>
      </c>
      <c r="D1681" s="10" t="s">
        <v>147</v>
      </c>
      <c r="E1681" s="10" t="s">
        <v>505</v>
      </c>
      <c r="F1681" s="10" t="s">
        <v>157</v>
      </c>
      <c r="G1681" s="32" t="str">
        <f t="shared" si="117"/>
        <v>5.68</v>
      </c>
      <c r="H1681" s="32" t="str">
        <f t="shared" si="118"/>
        <v>5.68.90</v>
      </c>
      <c r="I1681" s="32" t="str">
        <f>VLOOKUP(C1681,Hovedkonto!$C$2:$E$11,3,FALSE)</f>
        <v>Sociale opgaver og beskæftigelse</v>
      </c>
      <c r="J1681" s="32" t="str">
        <f>VLOOKUP(G1681,Hovedfunktion!$E$2:$G$93,3,FALSE)</f>
        <v xml:space="preserve">ARBEJDSMARKEDSFORANSTALTNINGER </v>
      </c>
      <c r="K1681" s="32" t="str">
        <f>VLOOKUP(H1681,Funktion!$G$2:$J$435,4,FALSE)</f>
        <v>Driftsudgifter til den kommunale beskæftigelsesindsats</v>
      </c>
      <c r="L1681" s="32" t="str">
        <f>VLOOKUP(F1681,Dranst!$C$2:$D$10,2,FALSE)</f>
        <v>Drift</v>
      </c>
      <c r="M1681" s="10" t="s">
        <v>1136</v>
      </c>
      <c r="N1681" s="3" t="s">
        <v>921</v>
      </c>
    </row>
    <row r="1682" spans="1:14" ht="12" x14ac:dyDescent="0.25">
      <c r="A1682" s="35" t="s">
        <v>1803</v>
      </c>
      <c r="B1682" s="35" t="s">
        <v>1804</v>
      </c>
      <c r="C1682" s="10" t="s">
        <v>161</v>
      </c>
      <c r="D1682" s="10" t="s">
        <v>147</v>
      </c>
      <c r="E1682" s="10" t="s">
        <v>505</v>
      </c>
      <c r="F1682" s="10" t="s">
        <v>157</v>
      </c>
      <c r="G1682" s="32" t="str">
        <f t="shared" si="117"/>
        <v>5.68</v>
      </c>
      <c r="H1682" s="32" t="str">
        <f t="shared" si="118"/>
        <v>5.68.90</v>
      </c>
      <c r="I1682" s="32" t="str">
        <f>VLOOKUP(C1682,Hovedkonto!$C$2:$E$11,3,FALSE)</f>
        <v>Sociale opgaver og beskæftigelse</v>
      </c>
      <c r="J1682" s="32" t="str">
        <f>VLOOKUP(G1682,Hovedfunktion!$E$2:$G$93,3,FALSE)</f>
        <v xml:space="preserve">ARBEJDSMARKEDSFORANSTALTNINGER </v>
      </c>
      <c r="K1682" s="32" t="str">
        <f>VLOOKUP(H1682,Funktion!$G$2:$J$435,4,FALSE)</f>
        <v>Driftsudgifter til den kommunale beskæftigelsesindsats</v>
      </c>
      <c r="L1682" s="32" t="str">
        <f>VLOOKUP(F1682,Dranst!$C$2:$D$10,2,FALSE)</f>
        <v>Drift</v>
      </c>
      <c r="M1682" s="10" t="s">
        <v>1138</v>
      </c>
      <c r="N1682" s="3" t="s">
        <v>1786</v>
      </c>
    </row>
    <row r="1683" spans="1:14" ht="12" x14ac:dyDescent="0.25">
      <c r="A1683" s="35" t="s">
        <v>1803</v>
      </c>
      <c r="B1683" s="35" t="s">
        <v>1804</v>
      </c>
      <c r="C1683" s="10" t="s">
        <v>161</v>
      </c>
      <c r="D1683" s="10" t="s">
        <v>147</v>
      </c>
      <c r="E1683" s="10" t="s">
        <v>505</v>
      </c>
      <c r="F1683" s="10" t="s">
        <v>157</v>
      </c>
      <c r="G1683" s="32" t="str">
        <f t="shared" si="117"/>
        <v>5.68</v>
      </c>
      <c r="H1683" s="32" t="str">
        <f t="shared" si="118"/>
        <v>5.68.90</v>
      </c>
      <c r="I1683" s="32" t="str">
        <f>VLOOKUP(C1683,Hovedkonto!$C$2:$E$11,3,FALSE)</f>
        <v>Sociale opgaver og beskæftigelse</v>
      </c>
      <c r="J1683" s="32" t="str">
        <f>VLOOKUP(G1683,Hovedfunktion!$E$2:$G$93,3,FALSE)</f>
        <v xml:space="preserve">ARBEJDSMARKEDSFORANSTALTNINGER </v>
      </c>
      <c r="K1683" s="32" t="str">
        <f>VLOOKUP(H1683,Funktion!$G$2:$J$435,4,FALSE)</f>
        <v>Driftsudgifter til den kommunale beskæftigelsesindsats</v>
      </c>
      <c r="L1683" s="32" t="str">
        <f>VLOOKUP(F1683,Dranst!$C$2:$D$10,2,FALSE)</f>
        <v>Drift</v>
      </c>
      <c r="M1683" s="10" t="s">
        <v>1139</v>
      </c>
      <c r="N1683" s="3" t="s">
        <v>922</v>
      </c>
    </row>
    <row r="1684" spans="1:14" ht="12" x14ac:dyDescent="0.25">
      <c r="A1684" s="35" t="s">
        <v>1803</v>
      </c>
      <c r="B1684" s="35" t="s">
        <v>1804</v>
      </c>
      <c r="C1684" s="10" t="s">
        <v>161</v>
      </c>
      <c r="D1684" s="10" t="s">
        <v>147</v>
      </c>
      <c r="E1684" s="10" t="s">
        <v>505</v>
      </c>
      <c r="F1684" s="10" t="s">
        <v>157</v>
      </c>
      <c r="G1684" s="32" t="str">
        <f t="shared" si="117"/>
        <v>5.68</v>
      </c>
      <c r="H1684" s="32" t="str">
        <f t="shared" si="118"/>
        <v>5.68.90</v>
      </c>
      <c r="I1684" s="32" t="str">
        <f>VLOOKUP(C1684,Hovedkonto!$C$2:$E$11,3,FALSE)</f>
        <v>Sociale opgaver og beskæftigelse</v>
      </c>
      <c r="J1684" s="32" t="str">
        <f>VLOOKUP(G1684,Hovedfunktion!$E$2:$G$93,3,FALSE)</f>
        <v xml:space="preserve">ARBEJDSMARKEDSFORANSTALTNINGER </v>
      </c>
      <c r="K1684" s="32" t="str">
        <f>VLOOKUP(H1684,Funktion!$G$2:$J$435,4,FALSE)</f>
        <v>Driftsudgifter til den kommunale beskæftigelsesindsats</v>
      </c>
      <c r="L1684" s="32" t="str">
        <f>VLOOKUP(F1684,Dranst!$C$2:$D$10,2,FALSE)</f>
        <v>Drift</v>
      </c>
      <c r="M1684" s="10" t="s">
        <v>1142</v>
      </c>
      <c r="N1684" s="3" t="s">
        <v>923</v>
      </c>
    </row>
    <row r="1685" spans="1:14" ht="12" x14ac:dyDescent="0.25">
      <c r="A1685" s="35" t="s">
        <v>1803</v>
      </c>
      <c r="B1685" s="35" t="s">
        <v>1804</v>
      </c>
      <c r="C1685" s="10" t="s">
        <v>161</v>
      </c>
      <c r="D1685" s="10" t="s">
        <v>147</v>
      </c>
      <c r="E1685" s="10" t="s">
        <v>505</v>
      </c>
      <c r="F1685" s="10" t="s">
        <v>157</v>
      </c>
      <c r="G1685" s="32" t="str">
        <f t="shared" si="117"/>
        <v>5.68</v>
      </c>
      <c r="H1685" s="32" t="str">
        <f t="shared" si="118"/>
        <v>5.68.90</v>
      </c>
      <c r="I1685" s="32" t="str">
        <f>VLOOKUP(C1685,Hovedkonto!$C$2:$E$11,3,FALSE)</f>
        <v>Sociale opgaver og beskæftigelse</v>
      </c>
      <c r="J1685" s="32" t="str">
        <f>VLOOKUP(G1685,Hovedfunktion!$E$2:$G$93,3,FALSE)</f>
        <v xml:space="preserve">ARBEJDSMARKEDSFORANSTALTNINGER </v>
      </c>
      <c r="K1685" s="32" t="str">
        <f>VLOOKUP(H1685,Funktion!$G$2:$J$435,4,FALSE)</f>
        <v>Driftsudgifter til den kommunale beskæftigelsesindsats</v>
      </c>
      <c r="L1685" s="32" t="str">
        <f>VLOOKUP(F1685,Dranst!$C$2:$D$10,2,FALSE)</f>
        <v>Drift</v>
      </c>
      <c r="M1685" s="10" t="s">
        <v>1144</v>
      </c>
      <c r="N1685" s="3" t="s">
        <v>924</v>
      </c>
    </row>
    <row r="1686" spans="1:14" ht="12" x14ac:dyDescent="0.25">
      <c r="A1686" s="35" t="s">
        <v>1803</v>
      </c>
      <c r="B1686" s="35" t="s">
        <v>1804</v>
      </c>
      <c r="C1686" s="10" t="s">
        <v>161</v>
      </c>
      <c r="D1686" s="10" t="s">
        <v>147</v>
      </c>
      <c r="E1686" s="10" t="s">
        <v>505</v>
      </c>
      <c r="F1686" s="10" t="s">
        <v>157</v>
      </c>
      <c r="G1686" s="32" t="str">
        <f t="shared" si="117"/>
        <v>5.68</v>
      </c>
      <c r="H1686" s="32" t="str">
        <f t="shared" si="118"/>
        <v>5.68.90</v>
      </c>
      <c r="I1686" s="32" t="str">
        <f>VLOOKUP(C1686,Hovedkonto!$C$2:$E$11,3,FALSE)</f>
        <v>Sociale opgaver og beskæftigelse</v>
      </c>
      <c r="J1686" s="32" t="str">
        <f>VLOOKUP(G1686,Hovedfunktion!$E$2:$G$93,3,FALSE)</f>
        <v xml:space="preserve">ARBEJDSMARKEDSFORANSTALTNINGER </v>
      </c>
      <c r="K1686" s="32" t="str">
        <f>VLOOKUP(H1686,Funktion!$G$2:$J$435,4,FALSE)</f>
        <v>Driftsudgifter til den kommunale beskæftigelsesindsats</v>
      </c>
      <c r="L1686" s="32" t="str">
        <f>VLOOKUP(F1686,Dranst!$C$2:$D$10,2,FALSE)</f>
        <v>Drift</v>
      </c>
      <c r="M1686" s="10" t="s">
        <v>1145</v>
      </c>
      <c r="N1686" s="3" t="s">
        <v>925</v>
      </c>
    </row>
    <row r="1687" spans="1:14" ht="12" x14ac:dyDescent="0.25">
      <c r="A1687" s="35" t="s">
        <v>1803</v>
      </c>
      <c r="B1687" s="35" t="s">
        <v>1804</v>
      </c>
      <c r="C1687" s="10" t="s">
        <v>161</v>
      </c>
      <c r="D1687" s="10" t="s">
        <v>147</v>
      </c>
      <c r="E1687" s="10" t="s">
        <v>505</v>
      </c>
      <c r="F1687" s="10" t="s">
        <v>157</v>
      </c>
      <c r="G1687" s="32" t="str">
        <f t="shared" si="117"/>
        <v>5.68</v>
      </c>
      <c r="H1687" s="32" t="str">
        <f t="shared" si="118"/>
        <v>5.68.90</v>
      </c>
      <c r="I1687" s="32" t="str">
        <f>VLOOKUP(C1687,Hovedkonto!$C$2:$E$11,3,FALSE)</f>
        <v>Sociale opgaver og beskæftigelse</v>
      </c>
      <c r="J1687" s="32" t="str">
        <f>VLOOKUP(G1687,Hovedfunktion!$E$2:$G$93,3,FALSE)</f>
        <v xml:space="preserve">ARBEJDSMARKEDSFORANSTALTNINGER </v>
      </c>
      <c r="K1687" s="32" t="str">
        <f>VLOOKUP(H1687,Funktion!$G$2:$J$435,4,FALSE)</f>
        <v>Driftsudgifter til den kommunale beskæftigelsesindsats</v>
      </c>
      <c r="L1687" s="32" t="str">
        <f>VLOOKUP(F1687,Dranst!$C$2:$D$10,2,FALSE)</f>
        <v>Drift</v>
      </c>
      <c r="M1687" s="10" t="s">
        <v>1146</v>
      </c>
      <c r="N1687" s="3" t="s">
        <v>926</v>
      </c>
    </row>
    <row r="1688" spans="1:14" ht="12" x14ac:dyDescent="0.25">
      <c r="A1688" s="35" t="s">
        <v>1803</v>
      </c>
      <c r="B1688" s="35" t="s">
        <v>1804</v>
      </c>
      <c r="C1688" s="10" t="s">
        <v>161</v>
      </c>
      <c r="D1688" s="10" t="s">
        <v>147</v>
      </c>
      <c r="E1688" s="10" t="s">
        <v>505</v>
      </c>
      <c r="F1688" s="10" t="s">
        <v>157</v>
      </c>
      <c r="G1688" s="32" t="str">
        <f t="shared" si="117"/>
        <v>5.68</v>
      </c>
      <c r="H1688" s="32" t="str">
        <f t="shared" si="118"/>
        <v>5.68.90</v>
      </c>
      <c r="I1688" s="32" t="str">
        <f>VLOOKUP(C1688,Hovedkonto!$C$2:$E$11,3,FALSE)</f>
        <v>Sociale opgaver og beskæftigelse</v>
      </c>
      <c r="J1688" s="32" t="str">
        <f>VLOOKUP(G1688,Hovedfunktion!$E$2:$G$93,3,FALSE)</f>
        <v xml:space="preserve">ARBEJDSMARKEDSFORANSTALTNINGER </v>
      </c>
      <c r="K1688" s="32" t="str">
        <f>VLOOKUP(H1688,Funktion!$G$2:$J$435,4,FALSE)</f>
        <v>Driftsudgifter til den kommunale beskæftigelsesindsats</v>
      </c>
      <c r="L1688" s="32" t="str">
        <f>VLOOKUP(F1688,Dranst!$C$2:$D$10,2,FALSE)</f>
        <v>Drift</v>
      </c>
      <c r="M1688" s="10" t="s">
        <v>1147</v>
      </c>
      <c r="N1688" s="3" t="s">
        <v>927</v>
      </c>
    </row>
    <row r="1689" spans="1:14" ht="12" x14ac:dyDescent="0.25">
      <c r="A1689" s="35" t="s">
        <v>1803</v>
      </c>
      <c r="B1689" s="35" t="s">
        <v>1804</v>
      </c>
      <c r="C1689" s="10" t="s">
        <v>161</v>
      </c>
      <c r="D1689" s="10" t="s">
        <v>147</v>
      </c>
      <c r="E1689" s="10" t="s">
        <v>505</v>
      </c>
      <c r="F1689" s="10" t="s">
        <v>157</v>
      </c>
      <c r="G1689" s="32" t="str">
        <f t="shared" si="117"/>
        <v>5.68</v>
      </c>
      <c r="H1689" s="32" t="str">
        <f t="shared" si="118"/>
        <v>5.68.90</v>
      </c>
      <c r="I1689" s="32" t="str">
        <f>VLOOKUP(C1689,Hovedkonto!$C$2:$E$11,3,FALSE)</f>
        <v>Sociale opgaver og beskæftigelse</v>
      </c>
      <c r="J1689" s="32" t="str">
        <f>VLOOKUP(G1689,Hovedfunktion!$E$2:$G$93,3,FALSE)</f>
        <v xml:space="preserve">ARBEJDSMARKEDSFORANSTALTNINGER </v>
      </c>
      <c r="K1689" s="32" t="str">
        <f>VLOOKUP(H1689,Funktion!$G$2:$J$435,4,FALSE)</f>
        <v>Driftsudgifter til den kommunale beskæftigelsesindsats</v>
      </c>
      <c r="L1689" s="32" t="str">
        <f>VLOOKUP(F1689,Dranst!$C$2:$D$10,2,FALSE)</f>
        <v>Drift</v>
      </c>
      <c r="M1689" s="10" t="s">
        <v>1148</v>
      </c>
      <c r="N1689" s="3" t="s">
        <v>928</v>
      </c>
    </row>
    <row r="1690" spans="1:14" ht="12" x14ac:dyDescent="0.25">
      <c r="A1690" s="35" t="s">
        <v>1803</v>
      </c>
      <c r="B1690" s="35" t="s">
        <v>1804</v>
      </c>
      <c r="C1690" s="10" t="s">
        <v>161</v>
      </c>
      <c r="D1690" s="10" t="s">
        <v>147</v>
      </c>
      <c r="E1690" s="10" t="s">
        <v>505</v>
      </c>
      <c r="F1690" s="10" t="s">
        <v>157</v>
      </c>
      <c r="G1690" s="32" t="str">
        <f t="shared" si="117"/>
        <v>5.68</v>
      </c>
      <c r="H1690" s="32" t="str">
        <f t="shared" si="118"/>
        <v>5.68.90</v>
      </c>
      <c r="I1690" s="32" t="str">
        <f>VLOOKUP(C1690,Hovedkonto!$C$2:$E$11,3,FALSE)</f>
        <v>Sociale opgaver og beskæftigelse</v>
      </c>
      <c r="J1690" s="32" t="str">
        <f>VLOOKUP(G1690,Hovedfunktion!$E$2:$G$93,3,FALSE)</f>
        <v xml:space="preserve">ARBEJDSMARKEDSFORANSTALTNINGER </v>
      </c>
      <c r="K1690" s="32" t="str">
        <f>VLOOKUP(H1690,Funktion!$G$2:$J$435,4,FALSE)</f>
        <v>Driftsudgifter til den kommunale beskæftigelsesindsats</v>
      </c>
      <c r="L1690" s="32" t="str">
        <f>VLOOKUP(F1690,Dranst!$C$2:$D$10,2,FALSE)</f>
        <v>Drift</v>
      </c>
      <c r="M1690" s="10" t="s">
        <v>1137</v>
      </c>
      <c r="N1690" s="3" t="s">
        <v>929</v>
      </c>
    </row>
    <row r="1691" spans="1:14" ht="12" x14ac:dyDescent="0.25">
      <c r="A1691" s="35" t="s">
        <v>1803</v>
      </c>
      <c r="B1691" s="35" t="s">
        <v>1804</v>
      </c>
      <c r="C1691" s="10" t="s">
        <v>161</v>
      </c>
      <c r="D1691" s="10" t="s">
        <v>147</v>
      </c>
      <c r="E1691" s="10" t="s">
        <v>505</v>
      </c>
      <c r="F1691" s="10" t="s">
        <v>157</v>
      </c>
      <c r="G1691" s="32" t="str">
        <f t="shared" si="117"/>
        <v>5.68</v>
      </c>
      <c r="H1691" s="32" t="str">
        <f t="shared" si="118"/>
        <v>5.68.90</v>
      </c>
      <c r="I1691" s="32" t="str">
        <f>VLOOKUP(C1691,Hovedkonto!$C$2:$E$11,3,FALSE)</f>
        <v>Sociale opgaver og beskæftigelse</v>
      </c>
      <c r="J1691" s="32" t="str">
        <f>VLOOKUP(G1691,Hovedfunktion!$E$2:$G$93,3,FALSE)</f>
        <v xml:space="preserve">ARBEJDSMARKEDSFORANSTALTNINGER </v>
      </c>
      <c r="K1691" s="32" t="str">
        <f>VLOOKUP(H1691,Funktion!$G$2:$J$435,4,FALSE)</f>
        <v>Driftsudgifter til den kommunale beskæftigelsesindsats</v>
      </c>
      <c r="L1691" s="32" t="str">
        <f>VLOOKUP(F1691,Dranst!$C$2:$D$10,2,FALSE)</f>
        <v>Drift</v>
      </c>
      <c r="M1691" s="10" t="s">
        <v>1149</v>
      </c>
      <c r="N1691" s="3" t="s">
        <v>1415</v>
      </c>
    </row>
    <row r="1692" spans="1:14" ht="12" x14ac:dyDescent="0.25">
      <c r="A1692" s="35" t="s">
        <v>1803</v>
      </c>
      <c r="B1692" s="35" t="s">
        <v>1804</v>
      </c>
      <c r="C1692" s="10" t="s">
        <v>161</v>
      </c>
      <c r="D1692" s="10" t="s">
        <v>147</v>
      </c>
      <c r="E1692" s="10" t="s">
        <v>505</v>
      </c>
      <c r="F1692" s="10" t="s">
        <v>157</v>
      </c>
      <c r="G1692" s="32" t="str">
        <f t="shared" si="117"/>
        <v>5.68</v>
      </c>
      <c r="H1692" s="32" t="str">
        <f t="shared" si="118"/>
        <v>5.68.90</v>
      </c>
      <c r="I1692" s="32" t="str">
        <f>VLOOKUP(C1692,Hovedkonto!$C$2:$E$11,3,FALSE)</f>
        <v>Sociale opgaver og beskæftigelse</v>
      </c>
      <c r="J1692" s="32" t="str">
        <f>VLOOKUP(G1692,Hovedfunktion!$E$2:$G$93,3,FALSE)</f>
        <v xml:space="preserve">ARBEJDSMARKEDSFORANSTALTNINGER </v>
      </c>
      <c r="K1692" s="32" t="str">
        <f>VLOOKUP(H1692,Funktion!$G$2:$J$435,4,FALSE)</f>
        <v>Driftsudgifter til den kommunale beskæftigelsesindsats</v>
      </c>
      <c r="L1692" s="32" t="str">
        <f>VLOOKUP(F1692,Dranst!$C$2:$D$10,2,FALSE)</f>
        <v>Drift</v>
      </c>
      <c r="M1692" s="10" t="s">
        <v>1150</v>
      </c>
      <c r="N1692" s="3" t="s">
        <v>1416</v>
      </c>
    </row>
    <row r="1693" spans="1:14" ht="24" x14ac:dyDescent="0.25">
      <c r="A1693" s="35" t="s">
        <v>1803</v>
      </c>
      <c r="B1693" s="35" t="s">
        <v>1804</v>
      </c>
      <c r="C1693" s="10" t="s">
        <v>161</v>
      </c>
      <c r="D1693" s="10" t="s">
        <v>147</v>
      </c>
      <c r="E1693" s="10" t="s">
        <v>505</v>
      </c>
      <c r="F1693" s="10" t="s">
        <v>157</v>
      </c>
      <c r="G1693" s="32" t="str">
        <f t="shared" si="117"/>
        <v>5.68</v>
      </c>
      <c r="H1693" s="32" t="str">
        <f t="shared" si="118"/>
        <v>5.68.90</v>
      </c>
      <c r="I1693" s="32" t="str">
        <f>VLOOKUP(C1693,Hovedkonto!$C$2:$E$11,3,FALSE)</f>
        <v>Sociale opgaver og beskæftigelse</v>
      </c>
      <c r="J1693" s="32" t="str">
        <f>VLOOKUP(G1693,Hovedfunktion!$E$2:$G$93,3,FALSE)</f>
        <v xml:space="preserve">ARBEJDSMARKEDSFORANSTALTNINGER </v>
      </c>
      <c r="K1693" s="32" t="str">
        <f>VLOOKUP(H1693,Funktion!$G$2:$J$435,4,FALSE)</f>
        <v>Driftsudgifter til den kommunale beskæftigelsesindsats</v>
      </c>
      <c r="L1693" s="32" t="str">
        <f>VLOOKUP(F1693,Dranst!$C$2:$D$10,2,FALSE)</f>
        <v>Drift</v>
      </c>
      <c r="M1693" s="10" t="s">
        <v>1151</v>
      </c>
      <c r="N1693" s="3" t="s">
        <v>1493</v>
      </c>
    </row>
    <row r="1694" spans="1:14" ht="24" x14ac:dyDescent="0.25">
      <c r="A1694" s="35" t="s">
        <v>1803</v>
      </c>
      <c r="B1694" s="35" t="s">
        <v>1804</v>
      </c>
      <c r="C1694" s="10" t="s">
        <v>161</v>
      </c>
      <c r="D1694" s="10" t="s">
        <v>147</v>
      </c>
      <c r="E1694" s="10" t="s">
        <v>505</v>
      </c>
      <c r="F1694" s="10" t="s">
        <v>157</v>
      </c>
      <c r="G1694" s="32" t="str">
        <f t="shared" si="117"/>
        <v>5.68</v>
      </c>
      <c r="H1694" s="32" t="str">
        <f t="shared" si="118"/>
        <v>5.68.90</v>
      </c>
      <c r="I1694" s="32" t="str">
        <f>VLOOKUP(C1694,Hovedkonto!$C$2:$E$11,3,FALSE)</f>
        <v>Sociale opgaver og beskæftigelse</v>
      </c>
      <c r="J1694" s="32" t="str">
        <f>VLOOKUP(G1694,Hovedfunktion!$E$2:$G$93,3,FALSE)</f>
        <v xml:space="preserve">ARBEJDSMARKEDSFORANSTALTNINGER </v>
      </c>
      <c r="K1694" s="32" t="str">
        <f>VLOOKUP(H1694,Funktion!$G$2:$J$435,4,FALSE)</f>
        <v>Driftsudgifter til den kommunale beskæftigelsesindsats</v>
      </c>
      <c r="L1694" s="32" t="str">
        <f>VLOOKUP(F1694,Dranst!$C$2:$D$10,2,FALSE)</f>
        <v>Drift</v>
      </c>
      <c r="M1694" s="10" t="s">
        <v>1152</v>
      </c>
      <c r="N1694" s="3" t="s">
        <v>1494</v>
      </c>
    </row>
    <row r="1695" spans="1:14" ht="12" x14ac:dyDescent="0.25">
      <c r="A1695" s="35" t="s">
        <v>1803</v>
      </c>
      <c r="B1695" s="35" t="s">
        <v>1804</v>
      </c>
      <c r="C1695" s="10" t="s">
        <v>161</v>
      </c>
      <c r="D1695" s="10" t="s">
        <v>147</v>
      </c>
      <c r="E1695" s="10" t="s">
        <v>505</v>
      </c>
      <c r="F1695" s="10" t="s">
        <v>157</v>
      </c>
      <c r="G1695" s="32" t="str">
        <f t="shared" si="117"/>
        <v>5.68</v>
      </c>
      <c r="H1695" s="32" t="str">
        <f t="shared" si="118"/>
        <v>5.68.90</v>
      </c>
      <c r="I1695" s="32" t="str">
        <f>VLOOKUP(C1695,Hovedkonto!$C$2:$E$11,3,FALSE)</f>
        <v>Sociale opgaver og beskæftigelse</v>
      </c>
      <c r="J1695" s="32" t="str">
        <f>VLOOKUP(G1695,Hovedfunktion!$E$2:$G$93,3,FALSE)</f>
        <v xml:space="preserve">ARBEJDSMARKEDSFORANSTALTNINGER </v>
      </c>
      <c r="K1695" s="32" t="str">
        <f>VLOOKUP(H1695,Funktion!$G$2:$J$435,4,FALSE)</f>
        <v>Driftsudgifter til den kommunale beskæftigelsesindsats</v>
      </c>
      <c r="L1695" s="32" t="str">
        <f>VLOOKUP(F1695,Dranst!$C$2:$D$10,2,FALSE)</f>
        <v>Drift</v>
      </c>
      <c r="M1695" s="10" t="s">
        <v>16</v>
      </c>
      <c r="N1695" s="3" t="s">
        <v>1434</v>
      </c>
    </row>
    <row r="1696" spans="1:14" ht="24" x14ac:dyDescent="0.25">
      <c r="A1696" s="35" t="s">
        <v>1803</v>
      </c>
      <c r="B1696" s="35" t="s">
        <v>1804</v>
      </c>
      <c r="C1696" s="10" t="s">
        <v>161</v>
      </c>
      <c r="D1696" s="10" t="s">
        <v>147</v>
      </c>
      <c r="E1696" s="10" t="s">
        <v>505</v>
      </c>
      <c r="F1696" s="10" t="s">
        <v>157</v>
      </c>
      <c r="G1696" s="32" t="str">
        <f t="shared" si="117"/>
        <v>5.68</v>
      </c>
      <c r="H1696" s="32" t="str">
        <f t="shared" si="118"/>
        <v>5.68.90</v>
      </c>
      <c r="I1696" s="32" t="str">
        <f>VLOOKUP(C1696,Hovedkonto!$C$2:$E$11,3,FALSE)</f>
        <v>Sociale opgaver og beskæftigelse</v>
      </c>
      <c r="J1696" s="32" t="str">
        <f>VLOOKUP(G1696,Hovedfunktion!$E$2:$G$93,3,FALSE)</f>
        <v xml:space="preserve">ARBEJDSMARKEDSFORANSTALTNINGER </v>
      </c>
      <c r="K1696" s="32" t="str">
        <f>VLOOKUP(H1696,Funktion!$G$2:$J$435,4,FALSE)</f>
        <v>Driftsudgifter til den kommunale beskæftigelsesindsats</v>
      </c>
      <c r="L1696" s="32" t="str">
        <f>VLOOKUP(F1696,Dranst!$C$2:$D$10,2,FALSE)</f>
        <v>Drift</v>
      </c>
      <c r="M1696" s="10" t="s">
        <v>1153</v>
      </c>
      <c r="N1696" s="3" t="s">
        <v>1495</v>
      </c>
    </row>
    <row r="1697" spans="1:14" ht="12" x14ac:dyDescent="0.25">
      <c r="A1697" s="35" t="s">
        <v>1803</v>
      </c>
      <c r="B1697" s="35" t="s">
        <v>1804</v>
      </c>
      <c r="C1697" s="10" t="s">
        <v>161</v>
      </c>
      <c r="D1697" s="10" t="s">
        <v>147</v>
      </c>
      <c r="E1697" s="10" t="s">
        <v>505</v>
      </c>
      <c r="F1697" s="10" t="s">
        <v>157</v>
      </c>
      <c r="G1697" s="32" t="str">
        <f t="shared" si="117"/>
        <v>5.68</v>
      </c>
      <c r="H1697" s="32" t="str">
        <f t="shared" si="118"/>
        <v>5.68.90</v>
      </c>
      <c r="I1697" s="32" t="str">
        <f>VLOOKUP(C1697,Hovedkonto!$C$2:$E$11,3,FALSE)</f>
        <v>Sociale opgaver og beskæftigelse</v>
      </c>
      <c r="J1697" s="32" t="str">
        <f>VLOOKUP(G1697,Hovedfunktion!$E$2:$G$93,3,FALSE)</f>
        <v xml:space="preserve">ARBEJDSMARKEDSFORANSTALTNINGER </v>
      </c>
      <c r="K1697" s="32" t="str">
        <f>VLOOKUP(H1697,Funktion!$G$2:$J$435,4,FALSE)</f>
        <v>Driftsudgifter til den kommunale beskæftigelsesindsats</v>
      </c>
      <c r="L1697" s="32" t="str">
        <f>VLOOKUP(F1697,Dranst!$C$2:$D$10,2,FALSE)</f>
        <v>Drift</v>
      </c>
      <c r="M1697" s="10" t="s">
        <v>1156</v>
      </c>
      <c r="N1697" s="3" t="s">
        <v>1822</v>
      </c>
    </row>
    <row r="1698" spans="1:14" ht="12" x14ac:dyDescent="0.25">
      <c r="A1698" s="35" t="s">
        <v>1803</v>
      </c>
      <c r="B1698" s="35" t="s">
        <v>1804</v>
      </c>
      <c r="C1698" s="10" t="s">
        <v>161</v>
      </c>
      <c r="D1698" s="10" t="s">
        <v>147</v>
      </c>
      <c r="E1698" s="10" t="s">
        <v>505</v>
      </c>
      <c r="F1698" s="10" t="s">
        <v>157</v>
      </c>
      <c r="G1698" s="32" t="str">
        <f t="shared" si="117"/>
        <v>5.68</v>
      </c>
      <c r="H1698" s="32" t="str">
        <f t="shared" si="118"/>
        <v>5.68.90</v>
      </c>
      <c r="I1698" s="32" t="str">
        <f>VLOOKUP(C1698,Hovedkonto!$C$2:$E$11,3,FALSE)</f>
        <v>Sociale opgaver og beskæftigelse</v>
      </c>
      <c r="J1698" s="32" t="str">
        <f>VLOOKUP(G1698,Hovedfunktion!$E$2:$G$93,3,FALSE)</f>
        <v xml:space="preserve">ARBEJDSMARKEDSFORANSTALTNINGER </v>
      </c>
      <c r="K1698" s="32" t="str">
        <f>VLOOKUP(H1698,Funktion!$G$2:$J$435,4,FALSE)</f>
        <v>Driftsudgifter til den kommunale beskæftigelsesindsats</v>
      </c>
      <c r="L1698" s="32" t="str">
        <f>VLOOKUP(F1698,Dranst!$C$2:$D$10,2,FALSE)</f>
        <v>Drift</v>
      </c>
      <c r="M1698" s="10" t="s">
        <v>1157</v>
      </c>
      <c r="N1698" s="3" t="s">
        <v>1823</v>
      </c>
    </row>
    <row r="1699" spans="1:14" ht="12" x14ac:dyDescent="0.25">
      <c r="A1699" s="35" t="s">
        <v>1803</v>
      </c>
      <c r="B1699" s="35" t="s">
        <v>1804</v>
      </c>
      <c r="C1699" s="10" t="s">
        <v>161</v>
      </c>
      <c r="D1699" s="10" t="s">
        <v>147</v>
      </c>
      <c r="E1699" s="10" t="s">
        <v>505</v>
      </c>
      <c r="F1699" s="10" t="s">
        <v>157</v>
      </c>
      <c r="G1699" s="32" t="str">
        <f t="shared" si="117"/>
        <v>5.68</v>
      </c>
      <c r="H1699" s="32" t="str">
        <f t="shared" si="118"/>
        <v>5.68.90</v>
      </c>
      <c r="I1699" s="32" t="str">
        <f>VLOOKUP(C1699,Hovedkonto!$C$2:$E$11,3,FALSE)</f>
        <v>Sociale opgaver og beskæftigelse</v>
      </c>
      <c r="J1699" s="32" t="str">
        <f>VLOOKUP(G1699,Hovedfunktion!$E$2:$G$93,3,FALSE)</f>
        <v xml:space="preserve">ARBEJDSMARKEDSFORANSTALTNINGER </v>
      </c>
      <c r="K1699" s="32" t="str">
        <f>VLOOKUP(H1699,Funktion!$G$2:$J$435,4,FALSE)</f>
        <v>Driftsudgifter til den kommunale beskæftigelsesindsats</v>
      </c>
      <c r="L1699" s="32" t="str">
        <f>VLOOKUP(F1699,Dranst!$C$2:$D$10,2,FALSE)</f>
        <v>Drift</v>
      </c>
      <c r="M1699" s="10" t="s">
        <v>1158</v>
      </c>
      <c r="N1699" s="3" t="s">
        <v>1824</v>
      </c>
    </row>
    <row r="1700" spans="1:14" ht="12" x14ac:dyDescent="0.25">
      <c r="A1700" s="35" t="s">
        <v>1803</v>
      </c>
      <c r="B1700" s="35" t="s">
        <v>1804</v>
      </c>
      <c r="C1700" s="10" t="s">
        <v>161</v>
      </c>
      <c r="D1700" s="10" t="s">
        <v>147</v>
      </c>
      <c r="E1700" s="10" t="s">
        <v>505</v>
      </c>
      <c r="F1700" s="10" t="s">
        <v>157</v>
      </c>
      <c r="G1700" s="32" t="str">
        <f t="shared" si="117"/>
        <v>5.68</v>
      </c>
      <c r="H1700" s="32" t="str">
        <f t="shared" si="118"/>
        <v>5.68.90</v>
      </c>
      <c r="I1700" s="32" t="str">
        <f>VLOOKUP(C1700,Hovedkonto!$C$2:$E$11,3,FALSE)</f>
        <v>Sociale opgaver og beskæftigelse</v>
      </c>
      <c r="J1700" s="32" t="str">
        <f>VLOOKUP(G1700,Hovedfunktion!$E$2:$G$93,3,FALSE)</f>
        <v xml:space="preserve">ARBEJDSMARKEDSFORANSTALTNINGER </v>
      </c>
      <c r="K1700" s="32" t="str">
        <f>VLOOKUP(H1700,Funktion!$G$2:$J$435,4,FALSE)</f>
        <v>Driftsudgifter til den kommunale beskæftigelsesindsats</v>
      </c>
      <c r="L1700" s="32" t="str">
        <f>VLOOKUP(F1700,Dranst!$C$2:$D$10,2,FALSE)</f>
        <v>Drift</v>
      </c>
      <c r="M1700" s="10" t="s">
        <v>1160</v>
      </c>
      <c r="N1700" s="3" t="s">
        <v>1435</v>
      </c>
    </row>
    <row r="1701" spans="1:14" ht="12" x14ac:dyDescent="0.25">
      <c r="A1701" s="35" t="s">
        <v>1803</v>
      </c>
      <c r="B1701" s="35" t="s">
        <v>1804</v>
      </c>
      <c r="C1701" s="10" t="s">
        <v>161</v>
      </c>
      <c r="D1701" s="10" t="s">
        <v>147</v>
      </c>
      <c r="E1701" s="10" t="s">
        <v>505</v>
      </c>
      <c r="F1701" s="10" t="s">
        <v>157</v>
      </c>
      <c r="G1701" s="32" t="str">
        <f t="shared" si="117"/>
        <v>5.68</v>
      </c>
      <c r="H1701" s="32" t="str">
        <f t="shared" si="118"/>
        <v>5.68.90</v>
      </c>
      <c r="I1701" s="32" t="str">
        <f>VLOOKUP(C1701,Hovedkonto!$C$2:$E$11,3,FALSE)</f>
        <v>Sociale opgaver og beskæftigelse</v>
      </c>
      <c r="J1701" s="32" t="str">
        <f>VLOOKUP(G1701,Hovedfunktion!$E$2:$G$93,3,FALSE)</f>
        <v xml:space="preserve">ARBEJDSMARKEDSFORANSTALTNINGER </v>
      </c>
      <c r="K1701" s="32" t="str">
        <f>VLOOKUP(H1701,Funktion!$G$2:$J$435,4,FALSE)</f>
        <v>Driftsudgifter til den kommunale beskæftigelsesindsats</v>
      </c>
      <c r="L1701" s="32" t="str">
        <f>VLOOKUP(F1701,Dranst!$C$2:$D$10,2,FALSE)</f>
        <v>Drift</v>
      </c>
      <c r="M1701" s="10" t="s">
        <v>1154</v>
      </c>
      <c r="N1701" s="3" t="s">
        <v>931</v>
      </c>
    </row>
    <row r="1702" spans="1:14" ht="12" x14ac:dyDescent="0.25">
      <c r="A1702" s="35" t="s">
        <v>1803</v>
      </c>
      <c r="B1702" s="35" t="s">
        <v>1804</v>
      </c>
      <c r="C1702" s="10" t="s">
        <v>161</v>
      </c>
      <c r="D1702" s="10" t="s">
        <v>147</v>
      </c>
      <c r="E1702" s="10" t="s">
        <v>505</v>
      </c>
      <c r="F1702" s="10" t="s">
        <v>157</v>
      </c>
      <c r="G1702" s="32" t="str">
        <f t="shared" si="117"/>
        <v>5.68</v>
      </c>
      <c r="H1702" s="32" t="str">
        <f t="shared" si="118"/>
        <v>5.68.90</v>
      </c>
      <c r="I1702" s="32" t="str">
        <f>VLOOKUP(C1702,Hovedkonto!$C$2:$E$11,3,FALSE)</f>
        <v>Sociale opgaver og beskæftigelse</v>
      </c>
      <c r="J1702" s="32" t="str">
        <f>VLOOKUP(G1702,Hovedfunktion!$E$2:$G$93,3,FALSE)</f>
        <v xml:space="preserve">ARBEJDSMARKEDSFORANSTALTNINGER </v>
      </c>
      <c r="K1702" s="32" t="str">
        <f>VLOOKUP(H1702,Funktion!$G$2:$J$435,4,FALSE)</f>
        <v>Driftsudgifter til den kommunale beskæftigelsesindsats</v>
      </c>
      <c r="L1702" s="32" t="str">
        <f>VLOOKUP(F1702,Dranst!$C$2:$D$10,2,FALSE)</f>
        <v>Drift</v>
      </c>
      <c r="M1702" s="10" t="s">
        <v>1140</v>
      </c>
      <c r="N1702" s="3" t="s">
        <v>1432</v>
      </c>
    </row>
    <row r="1703" spans="1:14" ht="12" x14ac:dyDescent="0.25">
      <c r="A1703" s="35" t="s">
        <v>1803</v>
      </c>
      <c r="B1703" s="35" t="s">
        <v>1804</v>
      </c>
      <c r="C1703" s="10" t="s">
        <v>161</v>
      </c>
      <c r="D1703" s="10" t="s">
        <v>147</v>
      </c>
      <c r="E1703" s="10" t="s">
        <v>505</v>
      </c>
      <c r="F1703" s="10" t="s">
        <v>158</v>
      </c>
      <c r="G1703" s="32" t="str">
        <f t="shared" si="117"/>
        <v>5.68</v>
      </c>
      <c r="H1703" s="32" t="str">
        <f t="shared" si="118"/>
        <v>5.68.90</v>
      </c>
      <c r="I1703" s="32" t="str">
        <f>VLOOKUP(C1703,Hovedkonto!$C$2:$E$11,3,FALSE)</f>
        <v>Sociale opgaver og beskæftigelse</v>
      </c>
      <c r="J1703" s="32" t="str">
        <f>VLOOKUP(G1703,Hovedfunktion!$E$2:$G$93,3,FALSE)</f>
        <v xml:space="preserve">ARBEJDSMARKEDSFORANSTALTNINGER </v>
      </c>
      <c r="K1703" s="32" t="str">
        <f>VLOOKUP(H1703,Funktion!$G$2:$J$435,4,FALSE)</f>
        <v>Driftsudgifter til den kommunale beskæftigelsesindsats</v>
      </c>
      <c r="L1703" s="32" t="str">
        <f>VLOOKUP(F1703,Dranst!$C$2:$D$10,2,FALSE)</f>
        <v>Statsrefusion</v>
      </c>
      <c r="M1703" s="10" t="s">
        <v>1136</v>
      </c>
      <c r="N1703" s="3" t="s">
        <v>930</v>
      </c>
    </row>
    <row r="1704" spans="1:14" ht="12" x14ac:dyDescent="0.25">
      <c r="A1704" s="35" t="s">
        <v>1803</v>
      </c>
      <c r="B1704" s="35" t="s">
        <v>1804</v>
      </c>
      <c r="C1704" s="10" t="s">
        <v>161</v>
      </c>
      <c r="D1704" s="10" t="s">
        <v>147</v>
      </c>
      <c r="E1704" s="10" t="s">
        <v>505</v>
      </c>
      <c r="F1704" s="10" t="s">
        <v>158</v>
      </c>
      <c r="G1704" s="32" t="str">
        <f t="shared" si="117"/>
        <v>5.68</v>
      </c>
      <c r="H1704" s="32" t="str">
        <f t="shared" si="118"/>
        <v>5.68.90</v>
      </c>
      <c r="I1704" s="32" t="str">
        <f>VLOOKUP(C1704,Hovedkonto!$C$2:$E$11,3,FALSE)</f>
        <v>Sociale opgaver og beskæftigelse</v>
      </c>
      <c r="J1704" s="32" t="str">
        <f>VLOOKUP(G1704,Hovedfunktion!$E$2:$G$93,3,FALSE)</f>
        <v xml:space="preserve">ARBEJDSMARKEDSFORANSTALTNINGER </v>
      </c>
      <c r="K1704" s="32" t="str">
        <f>VLOOKUP(H1704,Funktion!$G$2:$J$435,4,FALSE)</f>
        <v>Driftsudgifter til den kommunale beskæftigelsesindsats</v>
      </c>
      <c r="L1704" s="32" t="str">
        <f>VLOOKUP(F1704,Dranst!$C$2:$D$10,2,FALSE)</f>
        <v>Statsrefusion</v>
      </c>
      <c r="M1704" s="10" t="s">
        <v>1138</v>
      </c>
      <c r="N1704" s="3" t="s">
        <v>1433</v>
      </c>
    </row>
    <row r="1705" spans="1:14" ht="12" x14ac:dyDescent="0.25">
      <c r="A1705" s="35" t="s">
        <v>1803</v>
      </c>
      <c r="B1705" s="35" t="s">
        <v>1804</v>
      </c>
      <c r="C1705" s="10" t="s">
        <v>161</v>
      </c>
      <c r="D1705" s="10" t="s">
        <v>147</v>
      </c>
      <c r="E1705" s="10" t="s">
        <v>505</v>
      </c>
      <c r="F1705" s="10" t="s">
        <v>158</v>
      </c>
      <c r="G1705" s="32" t="str">
        <f t="shared" si="117"/>
        <v>5.68</v>
      </c>
      <c r="H1705" s="32" t="str">
        <f t="shared" si="118"/>
        <v>5.68.90</v>
      </c>
      <c r="I1705" s="32" t="str">
        <f>VLOOKUP(C1705,Hovedkonto!$C$2:$E$11,3,FALSE)</f>
        <v>Sociale opgaver og beskæftigelse</v>
      </c>
      <c r="J1705" s="32" t="str">
        <f>VLOOKUP(G1705,Hovedfunktion!$E$2:$G$93,3,FALSE)</f>
        <v xml:space="preserve">ARBEJDSMARKEDSFORANSTALTNINGER </v>
      </c>
      <c r="K1705" s="32" t="str">
        <f>VLOOKUP(H1705,Funktion!$G$2:$J$435,4,FALSE)</f>
        <v>Driftsudgifter til den kommunale beskæftigelsesindsats</v>
      </c>
      <c r="L1705" s="32" t="str">
        <f>VLOOKUP(F1705,Dranst!$C$2:$D$10,2,FALSE)</f>
        <v>Statsrefusion</v>
      </c>
      <c r="M1705" s="10" t="s">
        <v>1139</v>
      </c>
      <c r="N1705" s="3" t="s">
        <v>686</v>
      </c>
    </row>
    <row r="1706" spans="1:14" ht="12" x14ac:dyDescent="0.25">
      <c r="A1706" s="35" t="s">
        <v>1803</v>
      </c>
      <c r="B1706" s="35" t="s">
        <v>1804</v>
      </c>
      <c r="C1706" s="10" t="s">
        <v>161</v>
      </c>
      <c r="D1706" s="10" t="s">
        <v>147</v>
      </c>
      <c r="E1706" s="10" t="s">
        <v>505</v>
      </c>
      <c r="F1706" s="10" t="s">
        <v>158</v>
      </c>
      <c r="G1706" s="32" t="str">
        <f t="shared" si="117"/>
        <v>5.68</v>
      </c>
      <c r="H1706" s="32" t="str">
        <f t="shared" si="118"/>
        <v>5.68.90</v>
      </c>
      <c r="I1706" s="32" t="str">
        <f>VLOOKUP(C1706,Hovedkonto!$C$2:$E$11,3,FALSE)</f>
        <v>Sociale opgaver og beskæftigelse</v>
      </c>
      <c r="J1706" s="32" t="str">
        <f>VLOOKUP(G1706,Hovedfunktion!$E$2:$G$93,3,FALSE)</f>
        <v xml:space="preserve">ARBEJDSMARKEDSFORANSTALTNINGER </v>
      </c>
      <c r="K1706" s="32" t="str">
        <f>VLOOKUP(H1706,Funktion!$G$2:$J$435,4,FALSE)</f>
        <v>Driftsudgifter til den kommunale beskæftigelsesindsats</v>
      </c>
      <c r="L1706" s="32" t="str">
        <f>VLOOKUP(F1706,Dranst!$C$2:$D$10,2,FALSE)</f>
        <v>Statsrefusion</v>
      </c>
      <c r="M1706" s="10" t="s">
        <v>1143</v>
      </c>
      <c r="N1706" s="3" t="s">
        <v>838</v>
      </c>
    </row>
    <row r="1707" spans="1:14" ht="12" x14ac:dyDescent="0.25">
      <c r="A1707" s="35" t="s">
        <v>1803</v>
      </c>
      <c r="B1707" s="35" t="s">
        <v>1804</v>
      </c>
      <c r="C1707" s="10" t="s">
        <v>161</v>
      </c>
      <c r="D1707" s="10" t="s">
        <v>147</v>
      </c>
      <c r="E1707" s="10" t="s">
        <v>505</v>
      </c>
      <c r="F1707" s="10" t="s">
        <v>159</v>
      </c>
      <c r="G1707" s="32" t="str">
        <f t="shared" si="117"/>
        <v>5.68</v>
      </c>
      <c r="H1707" s="32" t="str">
        <f t="shared" si="118"/>
        <v>5.68.90</v>
      </c>
      <c r="I1707" s="32" t="str">
        <f>VLOOKUP(C1707,Hovedkonto!$C$2:$E$11,3,FALSE)</f>
        <v>Sociale opgaver og beskæftigelse</v>
      </c>
      <c r="J1707" s="32" t="str">
        <f>VLOOKUP(G1707,Hovedfunktion!$E$2:$G$93,3,FALSE)</f>
        <v xml:space="preserve">ARBEJDSMARKEDSFORANSTALTNINGER </v>
      </c>
      <c r="K1707" s="32" t="str">
        <f>VLOOKUP(H1707,Funktion!$G$2:$J$435,4,FALSE)</f>
        <v>Driftsudgifter til den kommunale beskæftigelsesindsats</v>
      </c>
      <c r="L1707" s="32" t="str">
        <f>VLOOKUP(F1707,Dranst!$C$2:$D$10,2,FALSE)</f>
        <v>Anlæg</v>
      </c>
      <c r="M1707" s="10" t="s">
        <v>1136</v>
      </c>
      <c r="N1707" s="3" t="str">
        <f>IF(M1707="001","Anlægstilskud", IF(M1707="010","Køb/salg af jord",  IF(M1707="015","Køb/salg af bygninger", "Uforvent grupperingskode")))</f>
        <v>Anlægstilskud</v>
      </c>
    </row>
    <row r="1708" spans="1:14" ht="12" x14ac:dyDescent="0.25">
      <c r="A1708" s="35" t="s">
        <v>1803</v>
      </c>
      <c r="B1708" s="35" t="s">
        <v>1804</v>
      </c>
      <c r="C1708" s="10" t="s">
        <v>161</v>
      </c>
      <c r="D1708" s="10" t="s">
        <v>147</v>
      </c>
      <c r="E1708" s="10" t="s">
        <v>505</v>
      </c>
      <c r="F1708" s="10" t="s">
        <v>159</v>
      </c>
      <c r="G1708" s="32" t="str">
        <f t="shared" si="117"/>
        <v>5.68</v>
      </c>
      <c r="H1708" s="32" t="str">
        <f t="shared" si="118"/>
        <v>5.68.90</v>
      </c>
      <c r="I1708" s="32" t="str">
        <f>VLOOKUP(C1708,Hovedkonto!$C$2:$E$11,3,FALSE)</f>
        <v>Sociale opgaver og beskæftigelse</v>
      </c>
      <c r="J1708" s="32" t="str">
        <f>VLOOKUP(G1708,Hovedfunktion!$E$2:$G$93,3,FALSE)</f>
        <v xml:space="preserve">ARBEJDSMARKEDSFORANSTALTNINGER </v>
      </c>
      <c r="K1708" s="32" t="str">
        <f>VLOOKUP(H1708,Funktion!$G$2:$J$435,4,FALSE)</f>
        <v>Driftsudgifter til den kommunale beskæftigelsesindsats</v>
      </c>
      <c r="L1708" s="32" t="str">
        <f>VLOOKUP(F1708,Dranst!$C$2:$D$10,2,FALSE)</f>
        <v>Anlæg</v>
      </c>
      <c r="M1708" s="10" t="s">
        <v>1137</v>
      </c>
      <c r="N1708" s="3" t="str">
        <f>IF(M1708="001","Anlægstilskud", IF(M1708="010","Køb/salg af jord",  IF(M1708="015","Køb/salg af bygninger", "Uforvent grupperingskode")))</f>
        <v>Køb/salg af jord</v>
      </c>
    </row>
    <row r="1709" spans="1:14" ht="12" x14ac:dyDescent="0.25">
      <c r="A1709" s="35" t="s">
        <v>1803</v>
      </c>
      <c r="B1709" s="35" t="s">
        <v>1804</v>
      </c>
      <c r="C1709" s="10" t="s">
        <v>161</v>
      </c>
      <c r="D1709" s="10" t="s">
        <v>147</v>
      </c>
      <c r="E1709" s="10" t="s">
        <v>505</v>
      </c>
      <c r="F1709" s="10" t="s">
        <v>159</v>
      </c>
      <c r="G1709" s="32" t="str">
        <f t="shared" si="117"/>
        <v>5.68</v>
      </c>
      <c r="H1709" s="32" t="str">
        <f t="shared" si="118"/>
        <v>5.68.90</v>
      </c>
      <c r="I1709" s="32" t="str">
        <f>VLOOKUP(C1709,Hovedkonto!$C$2:$E$11,3,FALSE)</f>
        <v>Sociale opgaver og beskæftigelse</v>
      </c>
      <c r="J1709" s="32" t="str">
        <f>VLOOKUP(G1709,Hovedfunktion!$E$2:$G$93,3,FALSE)</f>
        <v xml:space="preserve">ARBEJDSMARKEDSFORANSTALTNINGER </v>
      </c>
      <c r="K1709" s="32" t="str">
        <f>VLOOKUP(H1709,Funktion!$G$2:$J$435,4,FALSE)</f>
        <v>Driftsudgifter til den kommunale beskæftigelsesindsats</v>
      </c>
      <c r="L1709" s="32" t="str">
        <f>VLOOKUP(F1709,Dranst!$C$2:$D$10,2,FALSE)</f>
        <v>Anlæg</v>
      </c>
      <c r="M1709" s="10" t="s">
        <v>16</v>
      </c>
      <c r="N1709" s="3" t="str">
        <f>IF(M1709="001","Anlægstilskud", IF(M1709="010","Køb/salg af jord",  IF(M1709="015","Køb/salg af bygninger", "Uforvent grupperingskode")))</f>
        <v>Køb/salg af bygninger</v>
      </c>
    </row>
    <row r="1710" spans="1:14" ht="12" x14ac:dyDescent="0.25">
      <c r="A1710" s="35" t="s">
        <v>1803</v>
      </c>
      <c r="B1710" s="35" t="s">
        <v>1804</v>
      </c>
      <c r="C1710" s="10" t="s">
        <v>161</v>
      </c>
      <c r="D1710" s="10" t="s">
        <v>147</v>
      </c>
      <c r="E1710" s="10" t="s">
        <v>506</v>
      </c>
      <c r="F1710" s="10" t="s">
        <v>157</v>
      </c>
      <c r="G1710" s="32" t="str">
        <f t="shared" si="117"/>
        <v>5.68</v>
      </c>
      <c r="H1710" s="32" t="str">
        <f t="shared" si="118"/>
        <v>5.68.91</v>
      </c>
      <c r="I1710" s="32" t="str">
        <f>VLOOKUP(C1710,Hovedkonto!$C$2:$E$11,3,FALSE)</f>
        <v>Sociale opgaver og beskæftigelse</v>
      </c>
      <c r="J1710" s="32" t="str">
        <f>VLOOKUP(G1710,Hovedfunktion!$E$2:$G$93,3,FALSE)</f>
        <v xml:space="preserve">ARBEJDSMARKEDSFORANSTALTNINGER </v>
      </c>
      <c r="K1710" s="32" t="str">
        <f>VLOOKUP(H1710,Funktion!$G$2:$J$435,4,FALSE)</f>
        <v>Beskæftigelsesindsats for forsikrede ledige</v>
      </c>
      <c r="L1710" s="32" t="str">
        <f>VLOOKUP(F1710,Dranst!$C$2:$D$10,2,FALSE)</f>
        <v>Drift</v>
      </c>
      <c r="M1710" s="10" t="s">
        <v>1136</v>
      </c>
      <c r="N1710" s="3" t="s">
        <v>932</v>
      </c>
    </row>
    <row r="1711" spans="1:14" ht="12" x14ac:dyDescent="0.25">
      <c r="A1711" s="35" t="s">
        <v>1803</v>
      </c>
      <c r="B1711" s="35" t="s">
        <v>1804</v>
      </c>
      <c r="C1711" s="10" t="s">
        <v>161</v>
      </c>
      <c r="D1711" s="10" t="s">
        <v>147</v>
      </c>
      <c r="E1711" s="10" t="s">
        <v>506</v>
      </c>
      <c r="F1711" s="10" t="s">
        <v>157</v>
      </c>
      <c r="G1711" s="32" t="str">
        <f t="shared" si="117"/>
        <v>5.68</v>
      </c>
      <c r="H1711" s="32" t="str">
        <f t="shared" si="118"/>
        <v>5.68.91</v>
      </c>
      <c r="I1711" s="32" t="str">
        <f>VLOOKUP(C1711,Hovedkonto!$C$2:$E$11,3,FALSE)</f>
        <v>Sociale opgaver og beskæftigelse</v>
      </c>
      <c r="J1711" s="32" t="str">
        <f>VLOOKUP(G1711,Hovedfunktion!$E$2:$G$93,3,FALSE)</f>
        <v xml:space="preserve">ARBEJDSMARKEDSFORANSTALTNINGER </v>
      </c>
      <c r="K1711" s="32" t="str">
        <f>VLOOKUP(H1711,Funktion!$G$2:$J$435,4,FALSE)</f>
        <v>Beskæftigelsesindsats for forsikrede ledige</v>
      </c>
      <c r="L1711" s="32" t="str">
        <f>VLOOKUP(F1711,Dranst!$C$2:$D$10,2,FALSE)</f>
        <v>Drift</v>
      </c>
      <c r="M1711" s="10" t="s">
        <v>1138</v>
      </c>
      <c r="N1711" s="3" t="s">
        <v>933</v>
      </c>
    </row>
    <row r="1712" spans="1:14" ht="12" x14ac:dyDescent="0.25">
      <c r="A1712" s="35" t="s">
        <v>1803</v>
      </c>
      <c r="B1712" s="35" t="s">
        <v>1804</v>
      </c>
      <c r="C1712" s="10" t="s">
        <v>161</v>
      </c>
      <c r="D1712" s="10" t="s">
        <v>147</v>
      </c>
      <c r="E1712" s="10" t="s">
        <v>506</v>
      </c>
      <c r="F1712" s="10" t="s">
        <v>157</v>
      </c>
      <c r="G1712" s="32" t="str">
        <f t="shared" si="117"/>
        <v>5.68</v>
      </c>
      <c r="H1712" s="32" t="str">
        <f t="shared" si="118"/>
        <v>5.68.91</v>
      </c>
      <c r="I1712" s="32" t="str">
        <f>VLOOKUP(C1712,Hovedkonto!$C$2:$E$11,3,FALSE)</f>
        <v>Sociale opgaver og beskæftigelse</v>
      </c>
      <c r="J1712" s="32" t="str">
        <f>VLOOKUP(G1712,Hovedfunktion!$E$2:$G$93,3,FALSE)</f>
        <v xml:space="preserve">ARBEJDSMARKEDSFORANSTALTNINGER </v>
      </c>
      <c r="K1712" s="32" t="str">
        <f>VLOOKUP(H1712,Funktion!$G$2:$J$435,4,FALSE)</f>
        <v>Beskæftigelsesindsats for forsikrede ledige</v>
      </c>
      <c r="L1712" s="32" t="str">
        <f>VLOOKUP(F1712,Dranst!$C$2:$D$10,2,FALSE)</f>
        <v>Drift</v>
      </c>
      <c r="M1712" s="10" t="s">
        <v>1139</v>
      </c>
      <c r="N1712" s="3" t="s">
        <v>934</v>
      </c>
    </row>
    <row r="1713" spans="1:14" ht="12" x14ac:dyDescent="0.25">
      <c r="A1713" s="35" t="s">
        <v>1803</v>
      </c>
      <c r="B1713" s="35" t="s">
        <v>1804</v>
      </c>
      <c r="C1713" s="10" t="s">
        <v>161</v>
      </c>
      <c r="D1713" s="10" t="s">
        <v>147</v>
      </c>
      <c r="E1713" s="10" t="s">
        <v>506</v>
      </c>
      <c r="F1713" s="10" t="s">
        <v>157</v>
      </c>
      <c r="G1713" s="32" t="str">
        <f t="shared" si="117"/>
        <v>5.68</v>
      </c>
      <c r="H1713" s="32" t="str">
        <f t="shared" si="118"/>
        <v>5.68.91</v>
      </c>
      <c r="I1713" s="32" t="str">
        <f>VLOOKUP(C1713,Hovedkonto!$C$2:$E$11,3,FALSE)</f>
        <v>Sociale opgaver og beskæftigelse</v>
      </c>
      <c r="J1713" s="32" t="str">
        <f>VLOOKUP(G1713,Hovedfunktion!$E$2:$G$93,3,FALSE)</f>
        <v xml:space="preserve">ARBEJDSMARKEDSFORANSTALTNINGER </v>
      </c>
      <c r="K1713" s="32" t="str">
        <f>VLOOKUP(H1713,Funktion!$G$2:$J$435,4,FALSE)</f>
        <v>Beskæftigelsesindsats for forsikrede ledige</v>
      </c>
      <c r="L1713" s="32" t="str">
        <f>VLOOKUP(F1713,Dranst!$C$2:$D$10,2,FALSE)</f>
        <v>Drift</v>
      </c>
      <c r="M1713" s="10" t="s">
        <v>1142</v>
      </c>
      <c r="N1713" s="3" t="s">
        <v>935</v>
      </c>
    </row>
    <row r="1714" spans="1:14" ht="12" x14ac:dyDescent="0.25">
      <c r="A1714" s="35" t="s">
        <v>1803</v>
      </c>
      <c r="B1714" s="35" t="s">
        <v>1804</v>
      </c>
      <c r="C1714" s="10" t="s">
        <v>161</v>
      </c>
      <c r="D1714" s="10" t="s">
        <v>147</v>
      </c>
      <c r="E1714" s="10" t="s">
        <v>506</v>
      </c>
      <c r="F1714" s="10" t="s">
        <v>157</v>
      </c>
      <c r="G1714" s="32" t="str">
        <f t="shared" si="117"/>
        <v>5.68</v>
      </c>
      <c r="H1714" s="32" t="str">
        <f t="shared" si="118"/>
        <v>5.68.91</v>
      </c>
      <c r="I1714" s="32" t="str">
        <f>VLOOKUP(C1714,Hovedkonto!$C$2:$E$11,3,FALSE)</f>
        <v>Sociale opgaver og beskæftigelse</v>
      </c>
      <c r="J1714" s="32" t="str">
        <f>VLOOKUP(G1714,Hovedfunktion!$E$2:$G$93,3,FALSE)</f>
        <v xml:space="preserve">ARBEJDSMARKEDSFORANSTALTNINGER </v>
      </c>
      <c r="K1714" s="32" t="str">
        <f>VLOOKUP(H1714,Funktion!$G$2:$J$435,4,FALSE)</f>
        <v>Beskæftigelsesindsats for forsikrede ledige</v>
      </c>
      <c r="L1714" s="32" t="str">
        <f>VLOOKUP(F1714,Dranst!$C$2:$D$10,2,FALSE)</f>
        <v>Drift</v>
      </c>
      <c r="M1714" s="10" t="s">
        <v>1145</v>
      </c>
      <c r="N1714" s="3" t="s">
        <v>936</v>
      </c>
    </row>
    <row r="1715" spans="1:14" ht="12" x14ac:dyDescent="0.25">
      <c r="A1715" s="35" t="s">
        <v>1803</v>
      </c>
      <c r="B1715" s="35" t="s">
        <v>1804</v>
      </c>
      <c r="C1715" s="10" t="s">
        <v>161</v>
      </c>
      <c r="D1715" s="10" t="s">
        <v>147</v>
      </c>
      <c r="E1715" s="10" t="s">
        <v>506</v>
      </c>
      <c r="F1715" s="10" t="s">
        <v>157</v>
      </c>
      <c r="G1715" s="32" t="str">
        <f t="shared" si="117"/>
        <v>5.68</v>
      </c>
      <c r="H1715" s="32" t="str">
        <f t="shared" si="118"/>
        <v>5.68.91</v>
      </c>
      <c r="I1715" s="32" t="str">
        <f>VLOOKUP(C1715,Hovedkonto!$C$2:$E$11,3,FALSE)</f>
        <v>Sociale opgaver og beskæftigelse</v>
      </c>
      <c r="J1715" s="32" t="str">
        <f>VLOOKUP(G1715,Hovedfunktion!$E$2:$G$93,3,FALSE)</f>
        <v xml:space="preserve">ARBEJDSMARKEDSFORANSTALTNINGER </v>
      </c>
      <c r="K1715" s="32" t="str">
        <f>VLOOKUP(H1715,Funktion!$G$2:$J$435,4,FALSE)</f>
        <v>Beskæftigelsesindsats for forsikrede ledige</v>
      </c>
      <c r="L1715" s="32" t="str">
        <f>VLOOKUP(F1715,Dranst!$C$2:$D$10,2,FALSE)</f>
        <v>Drift</v>
      </c>
      <c r="M1715" s="10" t="s">
        <v>1146</v>
      </c>
      <c r="N1715" s="3" t="s">
        <v>937</v>
      </c>
    </row>
    <row r="1716" spans="1:14" ht="12" x14ac:dyDescent="0.25">
      <c r="A1716" s="35" t="s">
        <v>1803</v>
      </c>
      <c r="B1716" s="35" t="s">
        <v>1804</v>
      </c>
      <c r="C1716" s="10" t="s">
        <v>161</v>
      </c>
      <c r="D1716" s="10" t="s">
        <v>147</v>
      </c>
      <c r="E1716" s="10" t="s">
        <v>506</v>
      </c>
      <c r="F1716" s="10" t="s">
        <v>157</v>
      </c>
      <c r="G1716" s="32" t="str">
        <f t="shared" ref="G1716:G1779" si="119">CONCATENATE(C1716,".",D1716)</f>
        <v>5.68</v>
      </c>
      <c r="H1716" s="32" t="str">
        <f t="shared" ref="H1716:H1779" si="120">CONCATENATE(C1716,".",D1716,".",E1716)</f>
        <v>5.68.91</v>
      </c>
      <c r="I1716" s="32" t="str">
        <f>VLOOKUP(C1716,Hovedkonto!$C$2:$E$11,3,FALSE)</f>
        <v>Sociale opgaver og beskæftigelse</v>
      </c>
      <c r="J1716" s="32" t="str">
        <f>VLOOKUP(G1716,Hovedfunktion!$E$2:$G$93,3,FALSE)</f>
        <v xml:space="preserve">ARBEJDSMARKEDSFORANSTALTNINGER </v>
      </c>
      <c r="K1716" s="32" t="str">
        <f>VLOOKUP(H1716,Funktion!$G$2:$J$435,4,FALSE)</f>
        <v>Beskæftigelsesindsats for forsikrede ledige</v>
      </c>
      <c r="L1716" s="32" t="str">
        <f>VLOOKUP(F1716,Dranst!$C$2:$D$10,2,FALSE)</f>
        <v>Drift</v>
      </c>
      <c r="M1716" s="10" t="s">
        <v>1147</v>
      </c>
      <c r="N1716" s="3" t="s">
        <v>938</v>
      </c>
    </row>
    <row r="1717" spans="1:14" ht="12" x14ac:dyDescent="0.25">
      <c r="A1717" s="35" t="s">
        <v>1803</v>
      </c>
      <c r="B1717" s="35" t="s">
        <v>1804</v>
      </c>
      <c r="C1717" s="10" t="s">
        <v>161</v>
      </c>
      <c r="D1717" s="10" t="s">
        <v>147</v>
      </c>
      <c r="E1717" s="10" t="s">
        <v>506</v>
      </c>
      <c r="F1717" s="10" t="s">
        <v>157</v>
      </c>
      <c r="G1717" s="32" t="str">
        <f t="shared" si="119"/>
        <v>5.68</v>
      </c>
      <c r="H1717" s="32" t="str">
        <f t="shared" si="120"/>
        <v>5.68.91</v>
      </c>
      <c r="I1717" s="32" t="str">
        <f>VLOOKUP(C1717,Hovedkonto!$C$2:$E$11,3,FALSE)</f>
        <v>Sociale opgaver og beskæftigelse</v>
      </c>
      <c r="J1717" s="32" t="str">
        <f>VLOOKUP(G1717,Hovedfunktion!$E$2:$G$93,3,FALSE)</f>
        <v xml:space="preserve">ARBEJDSMARKEDSFORANSTALTNINGER </v>
      </c>
      <c r="K1717" s="32" t="str">
        <f>VLOOKUP(H1717,Funktion!$G$2:$J$435,4,FALSE)</f>
        <v>Beskæftigelsesindsats for forsikrede ledige</v>
      </c>
      <c r="L1717" s="32" t="str">
        <f>VLOOKUP(F1717,Dranst!$C$2:$D$10,2,FALSE)</f>
        <v>Drift</v>
      </c>
      <c r="M1717" s="10" t="s">
        <v>1148</v>
      </c>
      <c r="N1717" s="3" t="s">
        <v>939</v>
      </c>
    </row>
    <row r="1718" spans="1:14" ht="12" x14ac:dyDescent="0.25">
      <c r="A1718" s="35" t="s">
        <v>1803</v>
      </c>
      <c r="B1718" s="35" t="s">
        <v>1804</v>
      </c>
      <c r="C1718" s="10" t="s">
        <v>161</v>
      </c>
      <c r="D1718" s="10" t="s">
        <v>147</v>
      </c>
      <c r="E1718" s="10" t="s">
        <v>506</v>
      </c>
      <c r="F1718" s="10" t="s">
        <v>157</v>
      </c>
      <c r="G1718" s="32" t="str">
        <f t="shared" si="119"/>
        <v>5.68</v>
      </c>
      <c r="H1718" s="32" t="str">
        <f t="shared" si="120"/>
        <v>5.68.91</v>
      </c>
      <c r="I1718" s="32" t="str">
        <f>VLOOKUP(C1718,Hovedkonto!$C$2:$E$11,3,FALSE)</f>
        <v>Sociale opgaver og beskæftigelse</v>
      </c>
      <c r="J1718" s="32" t="str">
        <f>VLOOKUP(G1718,Hovedfunktion!$E$2:$G$93,3,FALSE)</f>
        <v xml:space="preserve">ARBEJDSMARKEDSFORANSTALTNINGER </v>
      </c>
      <c r="K1718" s="32" t="str">
        <f>VLOOKUP(H1718,Funktion!$G$2:$J$435,4,FALSE)</f>
        <v>Beskæftigelsesindsats for forsikrede ledige</v>
      </c>
      <c r="L1718" s="32" t="str">
        <f>VLOOKUP(F1718,Dranst!$C$2:$D$10,2,FALSE)</f>
        <v>Drift</v>
      </c>
      <c r="M1718" s="10" t="s">
        <v>1137</v>
      </c>
      <c r="N1718" s="3" t="s">
        <v>940</v>
      </c>
    </row>
    <row r="1719" spans="1:14" ht="12" x14ac:dyDescent="0.25">
      <c r="A1719" s="35" t="s">
        <v>1803</v>
      </c>
      <c r="B1719" s="35" t="s">
        <v>1804</v>
      </c>
      <c r="C1719" s="10" t="s">
        <v>161</v>
      </c>
      <c r="D1719" s="10" t="s">
        <v>147</v>
      </c>
      <c r="E1719" s="10" t="s">
        <v>506</v>
      </c>
      <c r="F1719" s="10" t="s">
        <v>157</v>
      </c>
      <c r="G1719" s="32" t="str">
        <f t="shared" si="119"/>
        <v>5.68</v>
      </c>
      <c r="H1719" s="32" t="str">
        <f t="shared" si="120"/>
        <v>5.68.91</v>
      </c>
      <c r="I1719" s="32" t="str">
        <f>VLOOKUP(C1719,Hovedkonto!$C$2:$E$11,3,FALSE)</f>
        <v>Sociale opgaver og beskæftigelse</v>
      </c>
      <c r="J1719" s="32" t="str">
        <f>VLOOKUP(G1719,Hovedfunktion!$E$2:$G$93,3,FALSE)</f>
        <v xml:space="preserve">ARBEJDSMARKEDSFORANSTALTNINGER </v>
      </c>
      <c r="K1719" s="32" t="str">
        <f>VLOOKUP(H1719,Funktion!$G$2:$J$435,4,FALSE)</f>
        <v>Beskæftigelsesindsats for forsikrede ledige</v>
      </c>
      <c r="L1719" s="32" t="str">
        <f>VLOOKUP(F1719,Dranst!$C$2:$D$10,2,FALSE)</f>
        <v>Drift</v>
      </c>
      <c r="M1719" s="10" t="s">
        <v>1149</v>
      </c>
      <c r="N1719" s="3" t="s">
        <v>941</v>
      </c>
    </row>
    <row r="1720" spans="1:14" ht="12" x14ac:dyDescent="0.25">
      <c r="A1720" s="35" t="s">
        <v>1803</v>
      </c>
      <c r="B1720" s="35" t="s">
        <v>1804</v>
      </c>
      <c r="C1720" s="10" t="s">
        <v>161</v>
      </c>
      <c r="D1720" s="10" t="s">
        <v>147</v>
      </c>
      <c r="E1720" s="10" t="s">
        <v>506</v>
      </c>
      <c r="F1720" s="10" t="s">
        <v>157</v>
      </c>
      <c r="G1720" s="32" t="str">
        <f t="shared" si="119"/>
        <v>5.68</v>
      </c>
      <c r="H1720" s="32" t="str">
        <f t="shared" si="120"/>
        <v>5.68.91</v>
      </c>
      <c r="I1720" s="32" t="str">
        <f>VLOOKUP(C1720,Hovedkonto!$C$2:$E$11,3,FALSE)</f>
        <v>Sociale opgaver og beskæftigelse</v>
      </c>
      <c r="J1720" s="32" t="str">
        <f>VLOOKUP(G1720,Hovedfunktion!$E$2:$G$93,3,FALSE)</f>
        <v xml:space="preserve">ARBEJDSMARKEDSFORANSTALTNINGER </v>
      </c>
      <c r="K1720" s="32" t="str">
        <f>VLOOKUP(H1720,Funktion!$G$2:$J$435,4,FALSE)</f>
        <v>Beskæftigelsesindsats for forsikrede ledige</v>
      </c>
      <c r="L1720" s="32" t="str">
        <f>VLOOKUP(F1720,Dranst!$C$2:$D$10,2,FALSE)</f>
        <v>Drift</v>
      </c>
      <c r="M1720" s="10" t="s">
        <v>1150</v>
      </c>
      <c r="N1720" s="3" t="s">
        <v>942</v>
      </c>
    </row>
    <row r="1721" spans="1:14" ht="12" x14ac:dyDescent="0.25">
      <c r="A1721" s="35" t="s">
        <v>1803</v>
      </c>
      <c r="B1721" s="35" t="s">
        <v>1804</v>
      </c>
      <c r="C1721" s="10" t="s">
        <v>161</v>
      </c>
      <c r="D1721" s="10" t="s">
        <v>147</v>
      </c>
      <c r="E1721" s="10" t="s">
        <v>506</v>
      </c>
      <c r="F1721" s="10" t="s">
        <v>157</v>
      </c>
      <c r="G1721" s="32" t="str">
        <f t="shared" si="119"/>
        <v>5.68</v>
      </c>
      <c r="H1721" s="32" t="str">
        <f t="shared" si="120"/>
        <v>5.68.91</v>
      </c>
      <c r="I1721" s="32" t="str">
        <f>VLOOKUP(C1721,Hovedkonto!$C$2:$E$11,3,FALSE)</f>
        <v>Sociale opgaver og beskæftigelse</v>
      </c>
      <c r="J1721" s="32" t="str">
        <f>VLOOKUP(G1721,Hovedfunktion!$E$2:$G$93,3,FALSE)</f>
        <v xml:space="preserve">ARBEJDSMARKEDSFORANSTALTNINGER </v>
      </c>
      <c r="K1721" s="32" t="str">
        <f>VLOOKUP(H1721,Funktion!$G$2:$J$435,4,FALSE)</f>
        <v>Beskæftigelsesindsats for forsikrede ledige</v>
      </c>
      <c r="L1721" s="32" t="str">
        <f>VLOOKUP(F1721,Dranst!$C$2:$D$10,2,FALSE)</f>
        <v>Drift</v>
      </c>
      <c r="M1721" s="10" t="s">
        <v>1151</v>
      </c>
      <c r="N1721" s="3" t="s">
        <v>943</v>
      </c>
    </row>
    <row r="1722" spans="1:14" ht="12" x14ac:dyDescent="0.25">
      <c r="A1722" s="35" t="s">
        <v>1803</v>
      </c>
      <c r="B1722" s="35" t="s">
        <v>1804</v>
      </c>
      <c r="C1722" s="10" t="s">
        <v>161</v>
      </c>
      <c r="D1722" s="10" t="s">
        <v>147</v>
      </c>
      <c r="E1722" s="10" t="s">
        <v>506</v>
      </c>
      <c r="F1722" s="10" t="s">
        <v>157</v>
      </c>
      <c r="G1722" s="32" t="str">
        <f t="shared" si="119"/>
        <v>5.68</v>
      </c>
      <c r="H1722" s="32" t="str">
        <f t="shared" si="120"/>
        <v>5.68.91</v>
      </c>
      <c r="I1722" s="32" t="str">
        <f>VLOOKUP(C1722,Hovedkonto!$C$2:$E$11,3,FALSE)</f>
        <v>Sociale opgaver og beskæftigelse</v>
      </c>
      <c r="J1722" s="32" t="str">
        <f>VLOOKUP(G1722,Hovedfunktion!$E$2:$G$93,3,FALSE)</f>
        <v xml:space="preserve">ARBEJDSMARKEDSFORANSTALTNINGER </v>
      </c>
      <c r="K1722" s="32" t="str">
        <f>VLOOKUP(H1722,Funktion!$G$2:$J$435,4,FALSE)</f>
        <v>Beskæftigelsesindsats for forsikrede ledige</v>
      </c>
      <c r="L1722" s="32" t="str">
        <f>VLOOKUP(F1722,Dranst!$C$2:$D$10,2,FALSE)</f>
        <v>Drift</v>
      </c>
      <c r="M1722" s="10" t="s">
        <v>1152</v>
      </c>
      <c r="N1722" s="3" t="s">
        <v>944</v>
      </c>
    </row>
    <row r="1723" spans="1:14" ht="12" x14ac:dyDescent="0.25">
      <c r="A1723" s="35" t="s">
        <v>1803</v>
      </c>
      <c r="B1723" s="35" t="s">
        <v>1804</v>
      </c>
      <c r="C1723" s="10" t="s">
        <v>161</v>
      </c>
      <c r="D1723" s="10" t="s">
        <v>147</v>
      </c>
      <c r="E1723" s="10" t="s">
        <v>506</v>
      </c>
      <c r="F1723" s="10" t="s">
        <v>157</v>
      </c>
      <c r="G1723" s="32" t="str">
        <f t="shared" si="119"/>
        <v>5.68</v>
      </c>
      <c r="H1723" s="32" t="str">
        <f t="shared" si="120"/>
        <v>5.68.91</v>
      </c>
      <c r="I1723" s="32" t="str">
        <f>VLOOKUP(C1723,Hovedkonto!$C$2:$E$11,3,FALSE)</f>
        <v>Sociale opgaver og beskæftigelse</v>
      </c>
      <c r="J1723" s="32" t="str">
        <f>VLOOKUP(G1723,Hovedfunktion!$E$2:$G$93,3,FALSE)</f>
        <v xml:space="preserve">ARBEJDSMARKEDSFORANSTALTNINGER </v>
      </c>
      <c r="K1723" s="32" t="str">
        <f>VLOOKUP(H1723,Funktion!$G$2:$J$435,4,FALSE)</f>
        <v>Beskæftigelsesindsats for forsikrede ledige</v>
      </c>
      <c r="L1723" s="32" t="str">
        <f>VLOOKUP(F1723,Dranst!$C$2:$D$10,2,FALSE)</f>
        <v>Drift</v>
      </c>
      <c r="M1723" s="10" t="s">
        <v>16</v>
      </c>
      <c r="N1723" s="3" t="s">
        <v>945</v>
      </c>
    </row>
    <row r="1724" spans="1:14" ht="24" x14ac:dyDescent="0.25">
      <c r="A1724" s="35" t="s">
        <v>1803</v>
      </c>
      <c r="B1724" s="35" t="s">
        <v>1804</v>
      </c>
      <c r="C1724" s="10" t="s">
        <v>161</v>
      </c>
      <c r="D1724" s="10" t="s">
        <v>147</v>
      </c>
      <c r="E1724" s="10" t="s">
        <v>506</v>
      </c>
      <c r="F1724" s="10" t="s">
        <v>157</v>
      </c>
      <c r="G1724" s="32" t="str">
        <f t="shared" si="119"/>
        <v>5.68</v>
      </c>
      <c r="H1724" s="32" t="str">
        <f t="shared" si="120"/>
        <v>5.68.91</v>
      </c>
      <c r="I1724" s="32" t="str">
        <f>VLOOKUP(C1724,Hovedkonto!$C$2:$E$11,3,FALSE)</f>
        <v>Sociale opgaver og beskæftigelse</v>
      </c>
      <c r="J1724" s="32" t="str">
        <f>VLOOKUP(G1724,Hovedfunktion!$E$2:$G$93,3,FALSE)</f>
        <v xml:space="preserve">ARBEJDSMARKEDSFORANSTALTNINGER </v>
      </c>
      <c r="K1724" s="32" t="str">
        <f>VLOOKUP(H1724,Funktion!$G$2:$J$435,4,FALSE)</f>
        <v>Beskæftigelsesindsats for forsikrede ledige</v>
      </c>
      <c r="L1724" s="32" t="str">
        <f>VLOOKUP(F1724,Dranst!$C$2:$D$10,2,FALSE)</f>
        <v>Drift</v>
      </c>
      <c r="M1724" s="10" t="s">
        <v>1153</v>
      </c>
      <c r="N1724" s="3" t="s">
        <v>1496</v>
      </c>
    </row>
    <row r="1725" spans="1:14" ht="24" x14ac:dyDescent="0.25">
      <c r="A1725" s="35" t="s">
        <v>1803</v>
      </c>
      <c r="B1725" s="35" t="s">
        <v>1804</v>
      </c>
      <c r="C1725" s="10" t="s">
        <v>161</v>
      </c>
      <c r="D1725" s="10" t="s">
        <v>147</v>
      </c>
      <c r="E1725" s="10" t="s">
        <v>506</v>
      </c>
      <c r="F1725" s="10" t="s">
        <v>157</v>
      </c>
      <c r="G1725" s="32" t="str">
        <f t="shared" si="119"/>
        <v>5.68</v>
      </c>
      <c r="H1725" s="32" t="str">
        <f t="shared" si="120"/>
        <v>5.68.91</v>
      </c>
      <c r="I1725" s="32" t="str">
        <f>VLOOKUP(C1725,Hovedkonto!$C$2:$E$11,3,FALSE)</f>
        <v>Sociale opgaver og beskæftigelse</v>
      </c>
      <c r="J1725" s="32" t="str">
        <f>VLOOKUP(G1725,Hovedfunktion!$E$2:$G$93,3,FALSE)</f>
        <v xml:space="preserve">ARBEJDSMARKEDSFORANSTALTNINGER </v>
      </c>
      <c r="K1725" s="32" t="str">
        <f>VLOOKUP(H1725,Funktion!$G$2:$J$435,4,FALSE)</f>
        <v>Beskæftigelsesindsats for forsikrede ledige</v>
      </c>
      <c r="L1725" s="32" t="str">
        <f>VLOOKUP(F1725,Dranst!$C$2:$D$10,2,FALSE)</f>
        <v>Drift</v>
      </c>
      <c r="M1725" s="10" t="s">
        <v>1156</v>
      </c>
      <c r="N1725" s="3" t="s">
        <v>1497</v>
      </c>
    </row>
    <row r="1726" spans="1:14" ht="12" x14ac:dyDescent="0.25">
      <c r="A1726" s="35" t="s">
        <v>1803</v>
      </c>
      <c r="B1726" s="35" t="s">
        <v>1804</v>
      </c>
      <c r="C1726" s="10" t="s">
        <v>161</v>
      </c>
      <c r="D1726" s="10" t="s">
        <v>147</v>
      </c>
      <c r="E1726" s="10" t="s">
        <v>506</v>
      </c>
      <c r="F1726" s="10" t="s">
        <v>157</v>
      </c>
      <c r="G1726" s="32" t="str">
        <f t="shared" si="119"/>
        <v>5.68</v>
      </c>
      <c r="H1726" s="32" t="str">
        <f t="shared" si="120"/>
        <v>5.68.91</v>
      </c>
      <c r="I1726" s="32" t="str">
        <f>VLOOKUP(C1726,Hovedkonto!$C$2:$E$11,3,FALSE)</f>
        <v>Sociale opgaver og beskæftigelse</v>
      </c>
      <c r="J1726" s="32" t="str">
        <f>VLOOKUP(G1726,Hovedfunktion!$E$2:$G$93,3,FALSE)</f>
        <v xml:space="preserve">ARBEJDSMARKEDSFORANSTALTNINGER </v>
      </c>
      <c r="K1726" s="32" t="str">
        <f>VLOOKUP(H1726,Funktion!$G$2:$J$435,4,FALSE)</f>
        <v>Beskæftigelsesindsats for forsikrede ledige</v>
      </c>
      <c r="L1726" s="32" t="str">
        <f>VLOOKUP(F1726,Dranst!$C$2:$D$10,2,FALSE)</f>
        <v>Drift</v>
      </c>
      <c r="M1726" s="10" t="s">
        <v>1158</v>
      </c>
      <c r="N1726" s="3" t="s">
        <v>946</v>
      </c>
    </row>
    <row r="1727" spans="1:14" ht="12" x14ac:dyDescent="0.25">
      <c r="A1727" s="35" t="s">
        <v>1803</v>
      </c>
      <c r="B1727" s="35" t="s">
        <v>1804</v>
      </c>
      <c r="C1727" s="10" t="s">
        <v>161</v>
      </c>
      <c r="D1727" s="10" t="s">
        <v>147</v>
      </c>
      <c r="E1727" s="10" t="s">
        <v>506</v>
      </c>
      <c r="F1727" s="10" t="s">
        <v>157</v>
      </c>
      <c r="G1727" s="32" t="str">
        <f t="shared" si="119"/>
        <v>5.68</v>
      </c>
      <c r="H1727" s="32" t="str">
        <f t="shared" si="120"/>
        <v>5.68.91</v>
      </c>
      <c r="I1727" s="32" t="str">
        <f>VLOOKUP(C1727,Hovedkonto!$C$2:$E$11,3,FALSE)</f>
        <v>Sociale opgaver og beskæftigelse</v>
      </c>
      <c r="J1727" s="32" t="str">
        <f>VLOOKUP(G1727,Hovedfunktion!$E$2:$G$93,3,FALSE)</f>
        <v xml:space="preserve">ARBEJDSMARKEDSFORANSTALTNINGER </v>
      </c>
      <c r="K1727" s="32" t="str">
        <f>VLOOKUP(H1727,Funktion!$G$2:$J$435,4,FALSE)</f>
        <v>Beskæftigelsesindsats for forsikrede ledige</v>
      </c>
      <c r="L1727" s="32" t="str">
        <f>VLOOKUP(F1727,Dranst!$C$2:$D$10,2,FALSE)</f>
        <v>Drift</v>
      </c>
      <c r="M1727" s="10" t="s">
        <v>1143</v>
      </c>
      <c r="N1727" s="3" t="s">
        <v>947</v>
      </c>
    </row>
    <row r="1728" spans="1:14" ht="12" x14ac:dyDescent="0.25">
      <c r="A1728" s="35" t="s">
        <v>1803</v>
      </c>
      <c r="B1728" s="35" t="s">
        <v>1804</v>
      </c>
      <c r="C1728" s="10" t="s">
        <v>161</v>
      </c>
      <c r="D1728" s="10" t="s">
        <v>147</v>
      </c>
      <c r="E1728" s="10" t="s">
        <v>506</v>
      </c>
      <c r="F1728" s="10" t="s">
        <v>157</v>
      </c>
      <c r="G1728" s="32" t="str">
        <f t="shared" si="119"/>
        <v>5.68</v>
      </c>
      <c r="H1728" s="32" t="str">
        <f t="shared" si="120"/>
        <v>5.68.91</v>
      </c>
      <c r="I1728" s="32" t="str">
        <f>VLOOKUP(C1728,Hovedkonto!$C$2:$E$11,3,FALSE)</f>
        <v>Sociale opgaver og beskæftigelse</v>
      </c>
      <c r="J1728" s="32" t="str">
        <f>VLOOKUP(G1728,Hovedfunktion!$E$2:$G$93,3,FALSE)</f>
        <v xml:space="preserve">ARBEJDSMARKEDSFORANSTALTNINGER </v>
      </c>
      <c r="K1728" s="32" t="str">
        <f>VLOOKUP(H1728,Funktion!$G$2:$J$435,4,FALSE)</f>
        <v>Beskæftigelsesindsats for forsikrede ledige</v>
      </c>
      <c r="L1728" s="32" t="str">
        <f>VLOOKUP(F1728,Dranst!$C$2:$D$10,2,FALSE)</f>
        <v>Drift</v>
      </c>
      <c r="M1728" s="10" t="s">
        <v>1165</v>
      </c>
      <c r="N1728" s="3" t="s">
        <v>948</v>
      </c>
    </row>
    <row r="1729" spans="1:14" ht="12" x14ac:dyDescent="0.25">
      <c r="A1729" s="35" t="s">
        <v>1803</v>
      </c>
      <c r="B1729" s="35" t="s">
        <v>1804</v>
      </c>
      <c r="C1729" s="10" t="s">
        <v>161</v>
      </c>
      <c r="D1729" s="10" t="s">
        <v>147</v>
      </c>
      <c r="E1729" s="10" t="s">
        <v>506</v>
      </c>
      <c r="F1729" s="10" t="s">
        <v>157</v>
      </c>
      <c r="G1729" s="32" t="str">
        <f t="shared" si="119"/>
        <v>5.68</v>
      </c>
      <c r="H1729" s="32" t="str">
        <f t="shared" si="120"/>
        <v>5.68.91</v>
      </c>
      <c r="I1729" s="32" t="str">
        <f>VLOOKUP(C1729,Hovedkonto!$C$2:$E$11,3,FALSE)</f>
        <v>Sociale opgaver og beskæftigelse</v>
      </c>
      <c r="J1729" s="32" t="str">
        <f>VLOOKUP(G1729,Hovedfunktion!$E$2:$G$93,3,FALSE)</f>
        <v xml:space="preserve">ARBEJDSMARKEDSFORANSTALTNINGER </v>
      </c>
      <c r="K1729" s="32" t="str">
        <f>VLOOKUP(H1729,Funktion!$G$2:$J$435,4,FALSE)</f>
        <v>Beskæftigelsesindsats for forsikrede ledige</v>
      </c>
      <c r="L1729" s="32" t="str">
        <f>VLOOKUP(F1729,Dranst!$C$2:$D$10,2,FALSE)</f>
        <v>Drift</v>
      </c>
      <c r="M1729" s="10" t="s">
        <v>1166</v>
      </c>
      <c r="N1729" s="3" t="s">
        <v>949</v>
      </c>
    </row>
    <row r="1730" spans="1:14" ht="12" x14ac:dyDescent="0.25">
      <c r="A1730" s="35" t="s">
        <v>1803</v>
      </c>
      <c r="B1730" s="35" t="s">
        <v>1804</v>
      </c>
      <c r="C1730" s="10" t="s">
        <v>161</v>
      </c>
      <c r="D1730" s="10" t="s">
        <v>147</v>
      </c>
      <c r="E1730" s="10" t="s">
        <v>506</v>
      </c>
      <c r="F1730" s="10" t="s">
        <v>157</v>
      </c>
      <c r="G1730" s="32" t="str">
        <f t="shared" si="119"/>
        <v>5.68</v>
      </c>
      <c r="H1730" s="32" t="str">
        <f t="shared" si="120"/>
        <v>5.68.91</v>
      </c>
      <c r="I1730" s="32" t="str">
        <f>VLOOKUP(C1730,Hovedkonto!$C$2:$E$11,3,FALSE)</f>
        <v>Sociale opgaver og beskæftigelse</v>
      </c>
      <c r="J1730" s="32" t="str">
        <f>VLOOKUP(G1730,Hovedfunktion!$E$2:$G$93,3,FALSE)</f>
        <v xml:space="preserve">ARBEJDSMARKEDSFORANSTALTNINGER </v>
      </c>
      <c r="K1730" s="32" t="str">
        <f>VLOOKUP(H1730,Funktion!$G$2:$J$435,4,FALSE)</f>
        <v>Beskæftigelsesindsats for forsikrede ledige</v>
      </c>
      <c r="L1730" s="32" t="str">
        <f>VLOOKUP(F1730,Dranst!$C$2:$D$10,2,FALSE)</f>
        <v>Drift</v>
      </c>
      <c r="M1730" s="10" t="s">
        <v>1167</v>
      </c>
      <c r="N1730" s="3" t="s">
        <v>1787</v>
      </c>
    </row>
    <row r="1731" spans="1:14" ht="12" x14ac:dyDescent="0.25">
      <c r="A1731" s="35" t="s">
        <v>1803</v>
      </c>
      <c r="B1731" s="35" t="s">
        <v>1804</v>
      </c>
      <c r="C1731" s="10" t="s">
        <v>161</v>
      </c>
      <c r="D1731" s="10" t="s">
        <v>147</v>
      </c>
      <c r="E1731" s="10" t="s">
        <v>506</v>
      </c>
      <c r="F1731" s="10" t="s">
        <v>157</v>
      </c>
      <c r="G1731" s="32" t="str">
        <f t="shared" si="119"/>
        <v>5.68</v>
      </c>
      <c r="H1731" s="32" t="str">
        <f t="shared" si="120"/>
        <v>5.68.91</v>
      </c>
      <c r="I1731" s="32" t="str">
        <f>VLOOKUP(C1731,Hovedkonto!$C$2:$E$11,3,FALSE)</f>
        <v>Sociale opgaver og beskæftigelse</v>
      </c>
      <c r="J1731" s="32" t="str">
        <f>VLOOKUP(G1731,Hovedfunktion!$E$2:$G$93,3,FALSE)</f>
        <v xml:space="preserve">ARBEJDSMARKEDSFORANSTALTNINGER </v>
      </c>
      <c r="K1731" s="32" t="str">
        <f>VLOOKUP(H1731,Funktion!$G$2:$J$435,4,FALSE)</f>
        <v>Beskæftigelsesindsats for forsikrede ledige</v>
      </c>
      <c r="L1731" s="32" t="str">
        <f>VLOOKUP(F1731,Dranst!$C$2:$D$10,2,FALSE)</f>
        <v>Drift</v>
      </c>
      <c r="M1731" s="10" t="s">
        <v>1168</v>
      </c>
      <c r="N1731" s="3" t="s">
        <v>1788</v>
      </c>
    </row>
    <row r="1732" spans="1:14" ht="24" x14ac:dyDescent="0.25">
      <c r="A1732" s="35" t="s">
        <v>1803</v>
      </c>
      <c r="B1732" s="35" t="s">
        <v>1804</v>
      </c>
      <c r="C1732" s="10" t="s">
        <v>161</v>
      </c>
      <c r="D1732" s="10" t="s">
        <v>147</v>
      </c>
      <c r="E1732" s="10" t="s">
        <v>506</v>
      </c>
      <c r="F1732" s="10" t="s">
        <v>157</v>
      </c>
      <c r="G1732" s="32" t="str">
        <f t="shared" si="119"/>
        <v>5.68</v>
      </c>
      <c r="H1732" s="32" t="str">
        <f t="shared" si="120"/>
        <v>5.68.91</v>
      </c>
      <c r="I1732" s="32" t="str">
        <f>VLOOKUP(C1732,Hovedkonto!$C$2:$E$11,3,FALSE)</f>
        <v>Sociale opgaver og beskæftigelse</v>
      </c>
      <c r="J1732" s="32" t="str">
        <f>VLOOKUP(G1732,Hovedfunktion!$E$2:$G$93,3,FALSE)</f>
        <v xml:space="preserve">ARBEJDSMARKEDSFORANSTALTNINGER </v>
      </c>
      <c r="K1732" s="32" t="str">
        <f>VLOOKUP(H1732,Funktion!$G$2:$J$435,4,FALSE)</f>
        <v>Beskæftigelsesindsats for forsikrede ledige</v>
      </c>
      <c r="L1732" s="32" t="str">
        <f>VLOOKUP(F1732,Dranst!$C$2:$D$10,2,FALSE)</f>
        <v>Drift</v>
      </c>
      <c r="M1732" s="10" t="s">
        <v>1169</v>
      </c>
      <c r="N1732" s="3" t="s">
        <v>1438</v>
      </c>
    </row>
    <row r="1733" spans="1:14" ht="12" x14ac:dyDescent="0.25">
      <c r="A1733" s="35" t="s">
        <v>1803</v>
      </c>
      <c r="B1733" s="35" t="s">
        <v>1804</v>
      </c>
      <c r="C1733" s="10" t="s">
        <v>161</v>
      </c>
      <c r="D1733" s="10" t="s">
        <v>147</v>
      </c>
      <c r="E1733" s="10" t="s">
        <v>506</v>
      </c>
      <c r="F1733" s="10" t="s">
        <v>157</v>
      </c>
      <c r="G1733" s="32" t="str">
        <f t="shared" si="119"/>
        <v>5.68</v>
      </c>
      <c r="H1733" s="32" t="str">
        <f t="shared" si="120"/>
        <v>5.68.91</v>
      </c>
      <c r="I1733" s="32" t="str">
        <f>VLOOKUP(C1733,Hovedkonto!$C$2:$E$11,3,FALSE)</f>
        <v>Sociale opgaver og beskæftigelse</v>
      </c>
      <c r="J1733" s="32" t="str">
        <f>VLOOKUP(G1733,Hovedfunktion!$E$2:$G$93,3,FALSE)</f>
        <v xml:space="preserve">ARBEJDSMARKEDSFORANSTALTNINGER </v>
      </c>
      <c r="K1733" s="32" t="str">
        <f>VLOOKUP(H1733,Funktion!$G$2:$J$435,4,FALSE)</f>
        <v>Beskæftigelsesindsats for forsikrede ledige</v>
      </c>
      <c r="L1733" s="32" t="str">
        <f>VLOOKUP(F1733,Dranst!$C$2:$D$10,2,FALSE)</f>
        <v>Drift</v>
      </c>
      <c r="M1733" s="10" t="s">
        <v>1170</v>
      </c>
      <c r="N1733" s="3" t="s">
        <v>1789</v>
      </c>
    </row>
    <row r="1734" spans="1:14" ht="12" x14ac:dyDescent="0.25">
      <c r="A1734" s="35" t="s">
        <v>1803</v>
      </c>
      <c r="B1734" s="35" t="s">
        <v>1804</v>
      </c>
      <c r="C1734" s="10" t="s">
        <v>161</v>
      </c>
      <c r="D1734" s="10" t="s">
        <v>147</v>
      </c>
      <c r="E1734" s="10" t="s">
        <v>506</v>
      </c>
      <c r="F1734" s="10" t="s">
        <v>157</v>
      </c>
      <c r="G1734" s="32" t="str">
        <f t="shared" si="119"/>
        <v>5.68</v>
      </c>
      <c r="H1734" s="32" t="str">
        <f t="shared" si="120"/>
        <v>5.68.91</v>
      </c>
      <c r="I1734" s="32" t="str">
        <f>VLOOKUP(C1734,Hovedkonto!$C$2:$E$11,3,FALSE)</f>
        <v>Sociale opgaver og beskæftigelse</v>
      </c>
      <c r="J1734" s="32" t="str">
        <f>VLOOKUP(G1734,Hovedfunktion!$E$2:$G$93,3,FALSE)</f>
        <v xml:space="preserve">ARBEJDSMARKEDSFORANSTALTNINGER </v>
      </c>
      <c r="K1734" s="32" t="str">
        <f>VLOOKUP(H1734,Funktion!$G$2:$J$435,4,FALSE)</f>
        <v>Beskæftigelsesindsats for forsikrede ledige</v>
      </c>
      <c r="L1734" s="32" t="str">
        <f>VLOOKUP(F1734,Dranst!$C$2:$D$10,2,FALSE)</f>
        <v>Drift</v>
      </c>
      <c r="M1734" s="10" t="s">
        <v>1171</v>
      </c>
      <c r="N1734" s="3" t="s">
        <v>1790</v>
      </c>
    </row>
    <row r="1735" spans="1:14" ht="12" x14ac:dyDescent="0.25">
      <c r="A1735" s="35" t="s">
        <v>1803</v>
      </c>
      <c r="B1735" s="35" t="s">
        <v>1804</v>
      </c>
      <c r="C1735" s="10" t="s">
        <v>161</v>
      </c>
      <c r="D1735" s="10" t="s">
        <v>147</v>
      </c>
      <c r="E1735" s="10" t="s">
        <v>506</v>
      </c>
      <c r="F1735" s="10" t="s">
        <v>157</v>
      </c>
      <c r="G1735" s="32" t="str">
        <f t="shared" si="119"/>
        <v>5.68</v>
      </c>
      <c r="H1735" s="32" t="str">
        <f t="shared" si="120"/>
        <v>5.68.91</v>
      </c>
      <c r="I1735" s="32" t="str">
        <f>VLOOKUP(C1735,Hovedkonto!$C$2:$E$11,3,FALSE)</f>
        <v>Sociale opgaver og beskæftigelse</v>
      </c>
      <c r="J1735" s="32" t="str">
        <f>VLOOKUP(G1735,Hovedfunktion!$E$2:$G$93,3,FALSE)</f>
        <v xml:space="preserve">ARBEJDSMARKEDSFORANSTALTNINGER </v>
      </c>
      <c r="K1735" s="32" t="str">
        <f>VLOOKUP(H1735,Funktion!$G$2:$J$435,4,FALSE)</f>
        <v>Beskæftigelsesindsats for forsikrede ledige</v>
      </c>
      <c r="L1735" s="32" t="str">
        <f>VLOOKUP(F1735,Dranst!$C$2:$D$10,2,FALSE)</f>
        <v>Drift</v>
      </c>
      <c r="M1735" s="10" t="s">
        <v>1172</v>
      </c>
      <c r="N1735" s="3" t="s">
        <v>1791</v>
      </c>
    </row>
    <row r="1736" spans="1:14" ht="12" x14ac:dyDescent="0.25">
      <c r="A1736" s="35" t="s">
        <v>1803</v>
      </c>
      <c r="B1736" s="35" t="s">
        <v>1804</v>
      </c>
      <c r="C1736" s="10" t="s">
        <v>161</v>
      </c>
      <c r="D1736" s="10" t="s">
        <v>147</v>
      </c>
      <c r="E1736" s="10" t="s">
        <v>506</v>
      </c>
      <c r="F1736" s="10" t="s">
        <v>157</v>
      </c>
      <c r="G1736" s="32" t="str">
        <f t="shared" si="119"/>
        <v>5.68</v>
      </c>
      <c r="H1736" s="32" t="str">
        <f t="shared" si="120"/>
        <v>5.68.91</v>
      </c>
      <c r="I1736" s="32" t="str">
        <f>VLOOKUP(C1736,Hovedkonto!$C$2:$E$11,3,FALSE)</f>
        <v>Sociale opgaver og beskæftigelse</v>
      </c>
      <c r="J1736" s="32" t="str">
        <f>VLOOKUP(G1736,Hovedfunktion!$E$2:$G$93,3,FALSE)</f>
        <v xml:space="preserve">ARBEJDSMARKEDSFORANSTALTNINGER </v>
      </c>
      <c r="K1736" s="32" t="str">
        <f>VLOOKUP(H1736,Funktion!$G$2:$J$435,4,FALSE)</f>
        <v>Beskæftigelsesindsats for forsikrede ledige</v>
      </c>
      <c r="L1736" s="32" t="str">
        <f>VLOOKUP(F1736,Dranst!$C$2:$D$10,2,FALSE)</f>
        <v>Drift</v>
      </c>
      <c r="M1736" s="10">
        <v>108</v>
      </c>
      <c r="N1736" s="3" t="s">
        <v>1700</v>
      </c>
    </row>
    <row r="1737" spans="1:14" ht="12" x14ac:dyDescent="0.25">
      <c r="A1737" s="35" t="s">
        <v>1803</v>
      </c>
      <c r="B1737" s="35" t="s">
        <v>1804</v>
      </c>
      <c r="C1737" s="10" t="s">
        <v>161</v>
      </c>
      <c r="D1737" s="10" t="s">
        <v>147</v>
      </c>
      <c r="E1737" s="10" t="s">
        <v>506</v>
      </c>
      <c r="F1737" s="10" t="s">
        <v>157</v>
      </c>
      <c r="G1737" s="32" t="str">
        <f t="shared" si="119"/>
        <v>5.68</v>
      </c>
      <c r="H1737" s="32" t="str">
        <f t="shared" si="120"/>
        <v>5.68.91</v>
      </c>
      <c r="I1737" s="32" t="str">
        <f>VLOOKUP(C1737,Hovedkonto!$C$2:$E$11,3,FALSE)</f>
        <v>Sociale opgaver og beskæftigelse</v>
      </c>
      <c r="J1737" s="32" t="str">
        <f>VLOOKUP(G1737,Hovedfunktion!$E$2:$G$93,3,FALSE)</f>
        <v xml:space="preserve">ARBEJDSMARKEDSFORANSTALTNINGER </v>
      </c>
      <c r="K1737" s="32" t="str">
        <f>VLOOKUP(H1737,Funktion!$G$2:$J$435,4,FALSE)</f>
        <v>Beskæftigelsesindsats for forsikrede ledige</v>
      </c>
      <c r="L1737" s="32" t="str">
        <f>VLOOKUP(F1737,Dranst!$C$2:$D$10,2,FALSE)</f>
        <v>Drift</v>
      </c>
      <c r="M1737" s="10">
        <v>109</v>
      </c>
      <c r="N1737" s="3" t="s">
        <v>1701</v>
      </c>
    </row>
    <row r="1738" spans="1:14" ht="12" x14ac:dyDescent="0.25">
      <c r="A1738" s="35" t="s">
        <v>1803</v>
      </c>
      <c r="B1738" s="35" t="s">
        <v>1804</v>
      </c>
      <c r="C1738" s="10" t="s">
        <v>161</v>
      </c>
      <c r="D1738" s="10" t="s">
        <v>147</v>
      </c>
      <c r="E1738" s="10" t="s">
        <v>506</v>
      </c>
      <c r="F1738" s="10" t="s">
        <v>157</v>
      </c>
      <c r="G1738" s="32" t="str">
        <f t="shared" si="119"/>
        <v>5.68</v>
      </c>
      <c r="H1738" s="32" t="str">
        <f t="shared" si="120"/>
        <v>5.68.91</v>
      </c>
      <c r="I1738" s="32" t="str">
        <f>VLOOKUP(C1738,Hovedkonto!$C$2:$E$11,3,FALSE)</f>
        <v>Sociale opgaver og beskæftigelse</v>
      </c>
      <c r="J1738" s="32" t="str">
        <f>VLOOKUP(G1738,Hovedfunktion!$E$2:$G$93,3,FALSE)</f>
        <v xml:space="preserve">ARBEJDSMARKEDSFORANSTALTNINGER </v>
      </c>
      <c r="K1738" s="32" t="str">
        <f>VLOOKUP(H1738,Funktion!$G$2:$J$435,4,FALSE)</f>
        <v>Beskæftigelsesindsats for forsikrede ledige</v>
      </c>
      <c r="L1738" s="32" t="str">
        <f>VLOOKUP(F1738,Dranst!$C$2:$D$10,2,FALSE)</f>
        <v>Drift</v>
      </c>
      <c r="M1738" s="10">
        <v>110</v>
      </c>
      <c r="N1738" s="3" t="s">
        <v>1702</v>
      </c>
    </row>
    <row r="1739" spans="1:14" ht="12" x14ac:dyDescent="0.25">
      <c r="A1739" s="35" t="s">
        <v>1803</v>
      </c>
      <c r="B1739" s="35" t="s">
        <v>1804</v>
      </c>
      <c r="C1739" s="10" t="s">
        <v>161</v>
      </c>
      <c r="D1739" s="10" t="s">
        <v>147</v>
      </c>
      <c r="E1739" s="10" t="s">
        <v>506</v>
      </c>
      <c r="F1739" s="10" t="s">
        <v>157</v>
      </c>
      <c r="G1739" s="32" t="str">
        <f t="shared" si="119"/>
        <v>5.68</v>
      </c>
      <c r="H1739" s="32" t="str">
        <f t="shared" si="120"/>
        <v>5.68.91</v>
      </c>
      <c r="I1739" s="32" t="str">
        <f>VLOOKUP(C1739,Hovedkonto!$C$2:$E$11,3,FALSE)</f>
        <v>Sociale opgaver og beskæftigelse</v>
      </c>
      <c r="J1739" s="32" t="str">
        <f>VLOOKUP(G1739,Hovedfunktion!$E$2:$G$93,3,FALSE)</f>
        <v xml:space="preserve">ARBEJDSMARKEDSFORANSTALTNINGER </v>
      </c>
      <c r="K1739" s="32" t="str">
        <f>VLOOKUP(H1739,Funktion!$G$2:$J$435,4,FALSE)</f>
        <v>Beskæftigelsesindsats for forsikrede ledige</v>
      </c>
      <c r="L1739" s="32" t="str">
        <f>VLOOKUP(F1739,Dranst!$C$2:$D$10,2,FALSE)</f>
        <v>Drift</v>
      </c>
      <c r="M1739" s="10">
        <v>111</v>
      </c>
      <c r="N1739" s="3" t="s">
        <v>1703</v>
      </c>
    </row>
    <row r="1740" spans="1:14" ht="12" x14ac:dyDescent="0.25">
      <c r="A1740" s="35" t="s">
        <v>1803</v>
      </c>
      <c r="B1740" s="35" t="s">
        <v>1804</v>
      </c>
      <c r="C1740" s="10" t="s">
        <v>161</v>
      </c>
      <c r="D1740" s="10" t="s">
        <v>147</v>
      </c>
      <c r="E1740" s="10" t="s">
        <v>506</v>
      </c>
      <c r="F1740" s="10" t="s">
        <v>158</v>
      </c>
      <c r="G1740" s="32" t="str">
        <f t="shared" si="119"/>
        <v>5.68</v>
      </c>
      <c r="H1740" s="32" t="str">
        <f t="shared" si="120"/>
        <v>5.68.91</v>
      </c>
      <c r="I1740" s="32" t="str">
        <f>VLOOKUP(C1740,Hovedkonto!$C$2:$E$11,3,FALSE)</f>
        <v>Sociale opgaver og beskæftigelse</v>
      </c>
      <c r="J1740" s="32" t="str">
        <f>VLOOKUP(G1740,Hovedfunktion!$E$2:$G$93,3,FALSE)</f>
        <v xml:space="preserve">ARBEJDSMARKEDSFORANSTALTNINGER </v>
      </c>
      <c r="K1740" s="32" t="str">
        <f>VLOOKUP(H1740,Funktion!$G$2:$J$435,4,FALSE)</f>
        <v>Beskæftigelsesindsats for forsikrede ledige</v>
      </c>
      <c r="L1740" s="32" t="str">
        <f>VLOOKUP(F1740,Dranst!$C$2:$D$10,2,FALSE)</f>
        <v>Statsrefusion</v>
      </c>
      <c r="M1740" s="10" t="s">
        <v>1136</v>
      </c>
      <c r="N1740" s="3" t="s">
        <v>950</v>
      </c>
    </row>
    <row r="1741" spans="1:14" ht="12" x14ac:dyDescent="0.25">
      <c r="A1741" s="35" t="s">
        <v>1803</v>
      </c>
      <c r="B1741" s="35" t="s">
        <v>1804</v>
      </c>
      <c r="C1741" s="10" t="s">
        <v>161</v>
      </c>
      <c r="D1741" s="10" t="s">
        <v>147</v>
      </c>
      <c r="E1741" s="10" t="s">
        <v>506</v>
      </c>
      <c r="F1741" s="10" t="s">
        <v>158</v>
      </c>
      <c r="G1741" s="32" t="str">
        <f t="shared" si="119"/>
        <v>5.68</v>
      </c>
      <c r="H1741" s="32" t="str">
        <f t="shared" si="120"/>
        <v>5.68.91</v>
      </c>
      <c r="I1741" s="32" t="str">
        <f>VLOOKUP(C1741,Hovedkonto!$C$2:$E$11,3,FALSE)</f>
        <v>Sociale opgaver og beskæftigelse</v>
      </c>
      <c r="J1741" s="32" t="str">
        <f>VLOOKUP(G1741,Hovedfunktion!$E$2:$G$93,3,FALSE)</f>
        <v xml:space="preserve">ARBEJDSMARKEDSFORANSTALTNINGER </v>
      </c>
      <c r="K1741" s="32" t="str">
        <f>VLOOKUP(H1741,Funktion!$G$2:$J$435,4,FALSE)</f>
        <v>Beskæftigelsesindsats for forsikrede ledige</v>
      </c>
      <c r="L1741" s="32" t="str">
        <f>VLOOKUP(F1741,Dranst!$C$2:$D$10,2,FALSE)</f>
        <v>Statsrefusion</v>
      </c>
      <c r="M1741" s="10" t="s">
        <v>1138</v>
      </c>
      <c r="N1741" s="3" t="s">
        <v>951</v>
      </c>
    </row>
    <row r="1742" spans="1:14" ht="12" x14ac:dyDescent="0.25">
      <c r="A1742" s="35" t="s">
        <v>1803</v>
      </c>
      <c r="B1742" s="35" t="s">
        <v>1804</v>
      </c>
      <c r="C1742" s="10" t="s">
        <v>161</v>
      </c>
      <c r="D1742" s="10" t="s">
        <v>147</v>
      </c>
      <c r="E1742" s="10" t="s">
        <v>506</v>
      </c>
      <c r="F1742" s="10" t="s">
        <v>158</v>
      </c>
      <c r="G1742" s="32" t="str">
        <f t="shared" si="119"/>
        <v>5.68</v>
      </c>
      <c r="H1742" s="32" t="str">
        <f t="shared" si="120"/>
        <v>5.68.91</v>
      </c>
      <c r="I1742" s="32" t="str">
        <f>VLOOKUP(C1742,Hovedkonto!$C$2:$E$11,3,FALSE)</f>
        <v>Sociale opgaver og beskæftigelse</v>
      </c>
      <c r="J1742" s="32" t="str">
        <f>VLOOKUP(G1742,Hovedfunktion!$E$2:$G$93,3,FALSE)</f>
        <v xml:space="preserve">ARBEJDSMARKEDSFORANSTALTNINGER </v>
      </c>
      <c r="K1742" s="32" t="str">
        <f>VLOOKUP(H1742,Funktion!$G$2:$J$435,4,FALSE)</f>
        <v>Beskæftigelsesindsats for forsikrede ledige</v>
      </c>
      <c r="L1742" s="32" t="str">
        <f>VLOOKUP(F1742,Dranst!$C$2:$D$10,2,FALSE)</f>
        <v>Statsrefusion</v>
      </c>
      <c r="M1742" s="10" t="s">
        <v>1139</v>
      </c>
      <c r="N1742" s="3" t="s">
        <v>686</v>
      </c>
    </row>
    <row r="1743" spans="1:14" ht="12" x14ac:dyDescent="0.25">
      <c r="A1743" s="35" t="s">
        <v>1803</v>
      </c>
      <c r="B1743" s="35" t="s">
        <v>1804</v>
      </c>
      <c r="C1743" s="10" t="s">
        <v>161</v>
      </c>
      <c r="D1743" s="10" t="s">
        <v>147</v>
      </c>
      <c r="E1743" s="10" t="s">
        <v>506</v>
      </c>
      <c r="F1743" s="10" t="s">
        <v>158</v>
      </c>
      <c r="G1743" s="32" t="str">
        <f t="shared" si="119"/>
        <v>5.68</v>
      </c>
      <c r="H1743" s="32" t="str">
        <f t="shared" si="120"/>
        <v>5.68.91</v>
      </c>
      <c r="I1743" s="32" t="str">
        <f>VLOOKUP(C1743,Hovedkonto!$C$2:$E$11,3,FALSE)</f>
        <v>Sociale opgaver og beskæftigelse</v>
      </c>
      <c r="J1743" s="32" t="str">
        <f>VLOOKUP(G1743,Hovedfunktion!$E$2:$G$93,3,FALSE)</f>
        <v xml:space="preserve">ARBEJDSMARKEDSFORANSTALTNINGER </v>
      </c>
      <c r="K1743" s="32" t="str">
        <f>VLOOKUP(H1743,Funktion!$G$2:$J$435,4,FALSE)</f>
        <v>Beskæftigelsesindsats for forsikrede ledige</v>
      </c>
      <c r="L1743" s="32" t="str">
        <f>VLOOKUP(F1743,Dranst!$C$2:$D$10,2,FALSE)</f>
        <v>Statsrefusion</v>
      </c>
      <c r="M1743" s="10" t="s">
        <v>1142</v>
      </c>
      <c r="N1743" s="3" t="s">
        <v>952</v>
      </c>
    </row>
    <row r="1744" spans="1:14" ht="12" x14ac:dyDescent="0.25">
      <c r="A1744" s="35" t="s">
        <v>1803</v>
      </c>
      <c r="B1744" s="35" t="s">
        <v>1804</v>
      </c>
      <c r="C1744" s="10" t="s">
        <v>161</v>
      </c>
      <c r="D1744" s="10" t="s">
        <v>147</v>
      </c>
      <c r="E1744" s="10" t="s">
        <v>506</v>
      </c>
      <c r="F1744" s="10" t="s">
        <v>158</v>
      </c>
      <c r="G1744" s="32" t="str">
        <f t="shared" si="119"/>
        <v>5.68</v>
      </c>
      <c r="H1744" s="32" t="str">
        <f t="shared" si="120"/>
        <v>5.68.91</v>
      </c>
      <c r="I1744" s="32" t="str">
        <f>VLOOKUP(C1744,Hovedkonto!$C$2:$E$11,3,FALSE)</f>
        <v>Sociale opgaver og beskæftigelse</v>
      </c>
      <c r="J1744" s="32" t="str">
        <f>VLOOKUP(G1744,Hovedfunktion!$E$2:$G$93,3,FALSE)</f>
        <v xml:space="preserve">ARBEJDSMARKEDSFORANSTALTNINGER </v>
      </c>
      <c r="K1744" s="32" t="str">
        <f>VLOOKUP(H1744,Funktion!$G$2:$J$435,4,FALSE)</f>
        <v>Beskæftigelsesindsats for forsikrede ledige</v>
      </c>
      <c r="L1744" s="32" t="str">
        <f>VLOOKUP(F1744,Dranst!$C$2:$D$10,2,FALSE)</f>
        <v>Statsrefusion</v>
      </c>
      <c r="M1744" s="10" t="s">
        <v>1144</v>
      </c>
      <c r="N1744" s="3" t="s">
        <v>1792</v>
      </c>
    </row>
    <row r="1745" spans="1:14" ht="12" x14ac:dyDescent="0.25">
      <c r="A1745" s="35" t="s">
        <v>1803</v>
      </c>
      <c r="B1745" s="35" t="s">
        <v>1804</v>
      </c>
      <c r="C1745" s="10" t="s">
        <v>161</v>
      </c>
      <c r="D1745" s="10" t="s">
        <v>147</v>
      </c>
      <c r="E1745" s="10" t="s">
        <v>506</v>
      </c>
      <c r="F1745" s="10" t="s">
        <v>158</v>
      </c>
      <c r="G1745" s="32" t="str">
        <f t="shared" si="119"/>
        <v>5.68</v>
      </c>
      <c r="H1745" s="32" t="str">
        <f t="shared" si="120"/>
        <v>5.68.91</v>
      </c>
      <c r="I1745" s="32" t="str">
        <f>VLOOKUP(C1745,Hovedkonto!$C$2:$E$11,3,FALSE)</f>
        <v>Sociale opgaver og beskæftigelse</v>
      </c>
      <c r="J1745" s="32" t="str">
        <f>VLOOKUP(G1745,Hovedfunktion!$E$2:$G$93,3,FALSE)</f>
        <v xml:space="preserve">ARBEJDSMARKEDSFORANSTALTNINGER </v>
      </c>
      <c r="K1745" s="32" t="str">
        <f>VLOOKUP(H1745,Funktion!$G$2:$J$435,4,FALSE)</f>
        <v>Beskæftigelsesindsats for forsikrede ledige</v>
      </c>
      <c r="L1745" s="32" t="str">
        <f>VLOOKUP(F1745,Dranst!$C$2:$D$10,2,FALSE)</f>
        <v>Statsrefusion</v>
      </c>
      <c r="M1745" s="10" t="s">
        <v>1145</v>
      </c>
      <c r="N1745" s="3" t="s">
        <v>1793</v>
      </c>
    </row>
    <row r="1746" spans="1:14" ht="12" x14ac:dyDescent="0.25">
      <c r="A1746" s="35" t="s">
        <v>1803</v>
      </c>
      <c r="B1746" s="35" t="s">
        <v>1804</v>
      </c>
      <c r="C1746" s="10" t="s">
        <v>161</v>
      </c>
      <c r="D1746" s="10" t="s">
        <v>147</v>
      </c>
      <c r="E1746" s="10" t="s">
        <v>506</v>
      </c>
      <c r="F1746" s="10" t="s">
        <v>158</v>
      </c>
      <c r="G1746" s="32" t="str">
        <f t="shared" si="119"/>
        <v>5.68</v>
      </c>
      <c r="H1746" s="32" t="str">
        <f t="shared" si="120"/>
        <v>5.68.91</v>
      </c>
      <c r="I1746" s="32" t="str">
        <f>VLOOKUP(C1746,Hovedkonto!$C$2:$E$11,3,FALSE)</f>
        <v>Sociale opgaver og beskæftigelse</v>
      </c>
      <c r="J1746" s="32" t="str">
        <f>VLOOKUP(G1746,Hovedfunktion!$E$2:$G$93,3,FALSE)</f>
        <v xml:space="preserve">ARBEJDSMARKEDSFORANSTALTNINGER </v>
      </c>
      <c r="K1746" s="32" t="str">
        <f>VLOOKUP(H1746,Funktion!$G$2:$J$435,4,FALSE)</f>
        <v>Beskæftigelsesindsats for forsikrede ledige</v>
      </c>
      <c r="L1746" s="32" t="str">
        <f>VLOOKUP(F1746,Dranst!$C$2:$D$10,2,FALSE)</f>
        <v>Statsrefusion</v>
      </c>
      <c r="M1746" s="10" t="s">
        <v>1146</v>
      </c>
      <c r="N1746" s="3" t="s">
        <v>1704</v>
      </c>
    </row>
    <row r="1747" spans="1:14" ht="12" x14ac:dyDescent="0.25">
      <c r="A1747" s="35" t="s">
        <v>1803</v>
      </c>
      <c r="B1747" s="35" t="s">
        <v>1804</v>
      </c>
      <c r="C1747" s="10" t="s">
        <v>161</v>
      </c>
      <c r="D1747" s="10" t="s">
        <v>147</v>
      </c>
      <c r="E1747" s="10" t="s">
        <v>506</v>
      </c>
      <c r="F1747" s="10" t="s">
        <v>158</v>
      </c>
      <c r="G1747" s="32" t="str">
        <f t="shared" si="119"/>
        <v>5.68</v>
      </c>
      <c r="H1747" s="32" t="str">
        <f t="shared" si="120"/>
        <v>5.68.91</v>
      </c>
      <c r="I1747" s="32" t="str">
        <f>VLOOKUP(C1747,Hovedkonto!$C$2:$E$11,3,FALSE)</f>
        <v>Sociale opgaver og beskæftigelse</v>
      </c>
      <c r="J1747" s="32" t="str">
        <f>VLOOKUP(G1747,Hovedfunktion!$E$2:$G$93,3,FALSE)</f>
        <v xml:space="preserve">ARBEJDSMARKEDSFORANSTALTNINGER </v>
      </c>
      <c r="K1747" s="32" t="str">
        <f>VLOOKUP(H1747,Funktion!$G$2:$J$435,4,FALSE)</f>
        <v>Beskæftigelsesindsats for forsikrede ledige</v>
      </c>
      <c r="L1747" s="32" t="str">
        <f>VLOOKUP(F1747,Dranst!$C$2:$D$10,2,FALSE)</f>
        <v>Statsrefusion</v>
      </c>
      <c r="M1747" s="10" t="s">
        <v>1147</v>
      </c>
      <c r="N1747" s="3" t="s">
        <v>1705</v>
      </c>
    </row>
    <row r="1748" spans="1:14" ht="12" x14ac:dyDescent="0.25">
      <c r="A1748" s="35" t="s">
        <v>1803</v>
      </c>
      <c r="B1748" s="35" t="s">
        <v>1804</v>
      </c>
      <c r="C1748" s="10" t="s">
        <v>161</v>
      </c>
      <c r="D1748" s="10" t="s">
        <v>147</v>
      </c>
      <c r="E1748" s="10" t="s">
        <v>506</v>
      </c>
      <c r="F1748" s="10" t="s">
        <v>158</v>
      </c>
      <c r="G1748" s="32" t="str">
        <f t="shared" si="119"/>
        <v>5.68</v>
      </c>
      <c r="H1748" s="32" t="str">
        <f t="shared" si="120"/>
        <v>5.68.91</v>
      </c>
      <c r="I1748" s="32" t="str">
        <f>VLOOKUP(C1748,Hovedkonto!$C$2:$E$11,3,FALSE)</f>
        <v>Sociale opgaver og beskæftigelse</v>
      </c>
      <c r="J1748" s="32" t="str">
        <f>VLOOKUP(G1748,Hovedfunktion!$E$2:$G$93,3,FALSE)</f>
        <v xml:space="preserve">ARBEJDSMARKEDSFORANSTALTNINGER </v>
      </c>
      <c r="K1748" s="32" t="str">
        <f>VLOOKUP(H1748,Funktion!$G$2:$J$435,4,FALSE)</f>
        <v>Beskæftigelsesindsats for forsikrede ledige</v>
      </c>
      <c r="L1748" s="32" t="str">
        <f>VLOOKUP(F1748,Dranst!$C$2:$D$10,2,FALSE)</f>
        <v>Statsrefusion</v>
      </c>
      <c r="M1748" s="10" t="s">
        <v>1148</v>
      </c>
      <c r="N1748" s="3" t="s">
        <v>1706</v>
      </c>
    </row>
    <row r="1749" spans="1:14" ht="12" x14ac:dyDescent="0.25">
      <c r="A1749" s="35" t="s">
        <v>1803</v>
      </c>
      <c r="B1749" s="35" t="s">
        <v>1804</v>
      </c>
      <c r="C1749" s="10" t="s">
        <v>161</v>
      </c>
      <c r="D1749" s="10" t="s">
        <v>147</v>
      </c>
      <c r="E1749" s="10" t="s">
        <v>506</v>
      </c>
      <c r="F1749" s="10" t="s">
        <v>158</v>
      </c>
      <c r="G1749" s="32" t="str">
        <f t="shared" si="119"/>
        <v>5.68</v>
      </c>
      <c r="H1749" s="32" t="str">
        <f t="shared" si="120"/>
        <v>5.68.91</v>
      </c>
      <c r="I1749" s="32" t="str">
        <f>VLOOKUP(C1749,Hovedkonto!$C$2:$E$11,3,FALSE)</f>
        <v>Sociale opgaver og beskæftigelse</v>
      </c>
      <c r="J1749" s="32" t="str">
        <f>VLOOKUP(G1749,Hovedfunktion!$E$2:$G$93,3,FALSE)</f>
        <v xml:space="preserve">ARBEJDSMARKEDSFORANSTALTNINGER </v>
      </c>
      <c r="K1749" s="32" t="str">
        <f>VLOOKUP(H1749,Funktion!$G$2:$J$435,4,FALSE)</f>
        <v>Beskæftigelsesindsats for forsikrede ledige</v>
      </c>
      <c r="L1749" s="32" t="str">
        <f>VLOOKUP(F1749,Dranst!$C$2:$D$10,2,FALSE)</f>
        <v>Statsrefusion</v>
      </c>
      <c r="M1749" s="10" t="s">
        <v>1137</v>
      </c>
      <c r="N1749" s="3" t="s">
        <v>1707</v>
      </c>
    </row>
    <row r="1750" spans="1:14" ht="12" x14ac:dyDescent="0.25">
      <c r="A1750" s="35" t="s">
        <v>1803</v>
      </c>
      <c r="B1750" s="35" t="s">
        <v>1804</v>
      </c>
      <c r="C1750" s="10" t="s">
        <v>161</v>
      </c>
      <c r="D1750" s="10" t="s">
        <v>147</v>
      </c>
      <c r="E1750" s="10" t="s">
        <v>506</v>
      </c>
      <c r="F1750" s="10" t="s">
        <v>158</v>
      </c>
      <c r="G1750" s="32" t="str">
        <f t="shared" si="119"/>
        <v>5.68</v>
      </c>
      <c r="H1750" s="32" t="str">
        <f t="shared" si="120"/>
        <v>5.68.91</v>
      </c>
      <c r="I1750" s="32" t="str">
        <f>VLOOKUP(C1750,Hovedkonto!$C$2:$E$11,3,FALSE)</f>
        <v>Sociale opgaver og beskæftigelse</v>
      </c>
      <c r="J1750" s="32" t="str">
        <f>VLOOKUP(G1750,Hovedfunktion!$E$2:$G$93,3,FALSE)</f>
        <v xml:space="preserve">ARBEJDSMARKEDSFORANSTALTNINGER </v>
      </c>
      <c r="K1750" s="32" t="str">
        <f>VLOOKUP(H1750,Funktion!$G$2:$J$435,4,FALSE)</f>
        <v>Beskæftigelsesindsats for forsikrede ledige</v>
      </c>
      <c r="L1750" s="32" t="str">
        <f>VLOOKUP(F1750,Dranst!$C$2:$D$10,2,FALSE)</f>
        <v>Statsrefusion</v>
      </c>
      <c r="M1750" s="10" t="s">
        <v>1149</v>
      </c>
      <c r="N1750" s="3" t="s">
        <v>1708</v>
      </c>
    </row>
    <row r="1751" spans="1:14" ht="12" x14ac:dyDescent="0.25">
      <c r="A1751" s="35" t="s">
        <v>1803</v>
      </c>
      <c r="B1751" s="35" t="s">
        <v>1804</v>
      </c>
      <c r="C1751" s="10" t="s">
        <v>161</v>
      </c>
      <c r="D1751" s="10" t="s">
        <v>147</v>
      </c>
      <c r="E1751" s="10" t="s">
        <v>506</v>
      </c>
      <c r="F1751" s="10" t="s">
        <v>158</v>
      </c>
      <c r="G1751" s="32" t="str">
        <f t="shared" si="119"/>
        <v>5.68</v>
      </c>
      <c r="H1751" s="32" t="str">
        <f t="shared" si="120"/>
        <v>5.68.91</v>
      </c>
      <c r="I1751" s="32" t="str">
        <f>VLOOKUP(C1751,Hovedkonto!$C$2:$E$11,3,FALSE)</f>
        <v>Sociale opgaver og beskæftigelse</v>
      </c>
      <c r="J1751" s="32" t="str">
        <f>VLOOKUP(G1751,Hovedfunktion!$E$2:$G$93,3,FALSE)</f>
        <v xml:space="preserve">ARBEJDSMARKEDSFORANSTALTNINGER </v>
      </c>
      <c r="K1751" s="32" t="str">
        <f>VLOOKUP(H1751,Funktion!$G$2:$J$435,4,FALSE)</f>
        <v>Beskæftigelsesindsats for forsikrede ledige</v>
      </c>
      <c r="L1751" s="32" t="str">
        <f>VLOOKUP(F1751,Dranst!$C$2:$D$10,2,FALSE)</f>
        <v>Statsrefusion</v>
      </c>
      <c r="M1751" s="10" t="s">
        <v>1150</v>
      </c>
      <c r="N1751" s="3" t="s">
        <v>1709</v>
      </c>
    </row>
    <row r="1752" spans="1:14" ht="12" x14ac:dyDescent="0.25">
      <c r="A1752" s="35" t="s">
        <v>1803</v>
      </c>
      <c r="B1752" s="35" t="s">
        <v>1804</v>
      </c>
      <c r="C1752" s="10" t="s">
        <v>161</v>
      </c>
      <c r="D1752" s="10" t="s">
        <v>147</v>
      </c>
      <c r="E1752" s="10" t="s">
        <v>506</v>
      </c>
      <c r="F1752" s="10" t="s">
        <v>158</v>
      </c>
      <c r="G1752" s="32" t="str">
        <f t="shared" si="119"/>
        <v>5.68</v>
      </c>
      <c r="H1752" s="32" t="str">
        <f t="shared" si="120"/>
        <v>5.68.91</v>
      </c>
      <c r="I1752" s="32" t="str">
        <f>VLOOKUP(C1752,Hovedkonto!$C$2:$E$11,3,FALSE)</f>
        <v>Sociale opgaver og beskæftigelse</v>
      </c>
      <c r="J1752" s="32" t="str">
        <f>VLOOKUP(G1752,Hovedfunktion!$E$2:$G$93,3,FALSE)</f>
        <v xml:space="preserve">ARBEJDSMARKEDSFORANSTALTNINGER </v>
      </c>
      <c r="K1752" s="32" t="str">
        <f>VLOOKUP(H1752,Funktion!$G$2:$J$435,4,FALSE)</f>
        <v>Beskæftigelsesindsats for forsikrede ledige</v>
      </c>
      <c r="L1752" s="32" t="str">
        <f>VLOOKUP(F1752,Dranst!$C$2:$D$10,2,FALSE)</f>
        <v>Statsrefusion</v>
      </c>
      <c r="M1752" s="10" t="s">
        <v>1151</v>
      </c>
      <c r="N1752" s="3" t="s">
        <v>1710</v>
      </c>
    </row>
    <row r="1753" spans="1:14" ht="12" x14ac:dyDescent="0.25">
      <c r="A1753" s="35" t="s">
        <v>1803</v>
      </c>
      <c r="B1753" s="35" t="s">
        <v>1804</v>
      </c>
      <c r="C1753" s="10" t="s">
        <v>161</v>
      </c>
      <c r="D1753" s="10" t="s">
        <v>147</v>
      </c>
      <c r="E1753" s="10" t="s">
        <v>506</v>
      </c>
      <c r="F1753" s="10" t="s">
        <v>158</v>
      </c>
      <c r="G1753" s="32" t="str">
        <f t="shared" si="119"/>
        <v>5.68</v>
      </c>
      <c r="H1753" s="32" t="str">
        <f t="shared" si="120"/>
        <v>5.68.91</v>
      </c>
      <c r="I1753" s="32" t="str">
        <f>VLOOKUP(C1753,Hovedkonto!$C$2:$E$11,3,FALSE)</f>
        <v>Sociale opgaver og beskæftigelse</v>
      </c>
      <c r="J1753" s="32" t="str">
        <f>VLOOKUP(G1753,Hovedfunktion!$E$2:$G$93,3,FALSE)</f>
        <v xml:space="preserve">ARBEJDSMARKEDSFORANSTALTNINGER </v>
      </c>
      <c r="K1753" s="32" t="str">
        <f>VLOOKUP(H1753,Funktion!$G$2:$J$435,4,FALSE)</f>
        <v>Beskæftigelsesindsats for forsikrede ledige</v>
      </c>
      <c r="L1753" s="32" t="str">
        <f>VLOOKUP(F1753,Dranst!$C$2:$D$10,2,FALSE)</f>
        <v>Statsrefusion</v>
      </c>
      <c r="M1753" s="10" t="s">
        <v>1152</v>
      </c>
      <c r="N1753" s="3" t="s">
        <v>1711</v>
      </c>
    </row>
    <row r="1754" spans="1:14" ht="12" x14ac:dyDescent="0.25">
      <c r="A1754" s="35" t="s">
        <v>1803</v>
      </c>
      <c r="B1754" s="35" t="s">
        <v>1804</v>
      </c>
      <c r="C1754" s="10" t="s">
        <v>161</v>
      </c>
      <c r="D1754" s="10" t="s">
        <v>147</v>
      </c>
      <c r="E1754" s="10" t="s">
        <v>506</v>
      </c>
      <c r="F1754" s="10" t="s">
        <v>158</v>
      </c>
      <c r="G1754" s="32" t="str">
        <f t="shared" si="119"/>
        <v>5.68</v>
      </c>
      <c r="H1754" s="32" t="str">
        <f t="shared" si="120"/>
        <v>5.68.91</v>
      </c>
      <c r="I1754" s="32" t="str">
        <f>VLOOKUP(C1754,Hovedkonto!$C$2:$E$11,3,FALSE)</f>
        <v>Sociale opgaver og beskæftigelse</v>
      </c>
      <c r="J1754" s="32" t="str">
        <f>VLOOKUP(G1754,Hovedfunktion!$E$2:$G$93,3,FALSE)</f>
        <v xml:space="preserve">ARBEJDSMARKEDSFORANSTALTNINGER </v>
      </c>
      <c r="K1754" s="32" t="str">
        <f>VLOOKUP(H1754,Funktion!$G$2:$J$435,4,FALSE)</f>
        <v>Beskæftigelsesindsats for forsikrede ledige</v>
      </c>
      <c r="L1754" s="32" t="str">
        <f>VLOOKUP(F1754,Dranst!$C$2:$D$10,2,FALSE)</f>
        <v>Statsrefusion</v>
      </c>
      <c r="M1754" s="10" t="s">
        <v>16</v>
      </c>
      <c r="N1754" s="3" t="s">
        <v>1712</v>
      </c>
    </row>
    <row r="1755" spans="1:14" ht="12" x14ac:dyDescent="0.25">
      <c r="A1755" s="35" t="s">
        <v>1803</v>
      </c>
      <c r="B1755" s="35" t="s">
        <v>1804</v>
      </c>
      <c r="C1755" s="10" t="s">
        <v>161</v>
      </c>
      <c r="D1755" s="10" t="s">
        <v>147</v>
      </c>
      <c r="E1755" s="10" t="s">
        <v>506</v>
      </c>
      <c r="F1755" s="10" t="s">
        <v>158</v>
      </c>
      <c r="G1755" s="32" t="str">
        <f t="shared" si="119"/>
        <v>5.68</v>
      </c>
      <c r="H1755" s="32" t="str">
        <f t="shared" si="120"/>
        <v>5.68.91</v>
      </c>
      <c r="I1755" s="32" t="str">
        <f>VLOOKUP(C1755,Hovedkonto!$C$2:$E$11,3,FALSE)</f>
        <v>Sociale opgaver og beskæftigelse</v>
      </c>
      <c r="J1755" s="32" t="str">
        <f>VLOOKUP(G1755,Hovedfunktion!$E$2:$G$93,3,FALSE)</f>
        <v xml:space="preserve">ARBEJDSMARKEDSFORANSTALTNINGER </v>
      </c>
      <c r="K1755" s="32" t="str">
        <f>VLOOKUP(H1755,Funktion!$G$2:$J$435,4,FALSE)</f>
        <v>Beskæftigelsesindsats for forsikrede ledige</v>
      </c>
      <c r="L1755" s="32" t="str">
        <f>VLOOKUP(F1755,Dranst!$C$2:$D$10,2,FALSE)</f>
        <v>Statsrefusion</v>
      </c>
      <c r="M1755" s="10" t="s">
        <v>1153</v>
      </c>
      <c r="N1755" s="3" t="s">
        <v>1713</v>
      </c>
    </row>
    <row r="1756" spans="1:14" ht="12" x14ac:dyDescent="0.25">
      <c r="A1756" s="35" t="s">
        <v>1803</v>
      </c>
      <c r="B1756" s="35" t="s">
        <v>1804</v>
      </c>
      <c r="C1756" s="10" t="s">
        <v>161</v>
      </c>
      <c r="D1756" s="10" t="s">
        <v>147</v>
      </c>
      <c r="E1756" s="10" t="s">
        <v>506</v>
      </c>
      <c r="F1756" s="10" t="s">
        <v>158</v>
      </c>
      <c r="G1756" s="32" t="str">
        <f t="shared" si="119"/>
        <v>5.68</v>
      </c>
      <c r="H1756" s="32" t="str">
        <f t="shared" si="120"/>
        <v>5.68.91</v>
      </c>
      <c r="I1756" s="32" t="str">
        <f>VLOOKUP(C1756,Hovedkonto!$C$2:$E$11,3,FALSE)</f>
        <v>Sociale opgaver og beskæftigelse</v>
      </c>
      <c r="J1756" s="32" t="str">
        <f>VLOOKUP(G1756,Hovedfunktion!$E$2:$G$93,3,FALSE)</f>
        <v xml:space="preserve">ARBEJDSMARKEDSFORANSTALTNINGER </v>
      </c>
      <c r="K1756" s="32" t="str">
        <f>VLOOKUP(H1756,Funktion!$G$2:$J$435,4,FALSE)</f>
        <v>Beskæftigelsesindsats for forsikrede ledige</v>
      </c>
      <c r="L1756" s="32" t="str">
        <f>VLOOKUP(F1756,Dranst!$C$2:$D$10,2,FALSE)</f>
        <v>Statsrefusion</v>
      </c>
      <c r="M1756" s="10" t="s">
        <v>1156</v>
      </c>
      <c r="N1756" s="3" t="s">
        <v>1714</v>
      </c>
    </row>
    <row r="1757" spans="1:14" ht="12" x14ac:dyDescent="0.25">
      <c r="A1757" s="35" t="s">
        <v>1803</v>
      </c>
      <c r="B1757" s="35" t="s">
        <v>1804</v>
      </c>
      <c r="C1757" s="10" t="s">
        <v>161</v>
      </c>
      <c r="D1757" s="10" t="s">
        <v>147</v>
      </c>
      <c r="E1757" s="10" t="s">
        <v>506</v>
      </c>
      <c r="F1757" s="10" t="s">
        <v>158</v>
      </c>
      <c r="G1757" s="32" t="str">
        <f t="shared" si="119"/>
        <v>5.68</v>
      </c>
      <c r="H1757" s="32" t="str">
        <f t="shared" si="120"/>
        <v>5.68.91</v>
      </c>
      <c r="I1757" s="32" t="str">
        <f>VLOOKUP(C1757,Hovedkonto!$C$2:$E$11,3,FALSE)</f>
        <v>Sociale opgaver og beskæftigelse</v>
      </c>
      <c r="J1757" s="32" t="str">
        <f>VLOOKUP(G1757,Hovedfunktion!$E$2:$G$93,3,FALSE)</f>
        <v xml:space="preserve">ARBEJDSMARKEDSFORANSTALTNINGER </v>
      </c>
      <c r="K1757" s="32" t="str">
        <f>VLOOKUP(H1757,Funktion!$G$2:$J$435,4,FALSE)</f>
        <v>Beskæftigelsesindsats for forsikrede ledige</v>
      </c>
      <c r="L1757" s="32" t="str">
        <f>VLOOKUP(F1757,Dranst!$C$2:$D$10,2,FALSE)</f>
        <v>Statsrefusion</v>
      </c>
      <c r="M1757" s="10" t="s">
        <v>1157</v>
      </c>
      <c r="N1757" s="3" t="s">
        <v>1715</v>
      </c>
    </row>
    <row r="1758" spans="1:14" ht="12" x14ac:dyDescent="0.25">
      <c r="A1758" s="35" t="s">
        <v>1803</v>
      </c>
      <c r="B1758" s="35" t="s">
        <v>1804</v>
      </c>
      <c r="C1758" s="10" t="s">
        <v>161</v>
      </c>
      <c r="D1758" s="10" t="s">
        <v>147</v>
      </c>
      <c r="E1758" s="10" t="s">
        <v>506</v>
      </c>
      <c r="F1758" s="10" t="s">
        <v>158</v>
      </c>
      <c r="G1758" s="32" t="str">
        <f t="shared" si="119"/>
        <v>5.68</v>
      </c>
      <c r="H1758" s="32" t="str">
        <f t="shared" si="120"/>
        <v>5.68.91</v>
      </c>
      <c r="I1758" s="32" t="str">
        <f>VLOOKUP(C1758,Hovedkonto!$C$2:$E$11,3,FALSE)</f>
        <v>Sociale opgaver og beskæftigelse</v>
      </c>
      <c r="J1758" s="32" t="str">
        <f>VLOOKUP(G1758,Hovedfunktion!$E$2:$G$93,3,FALSE)</f>
        <v xml:space="preserve">ARBEJDSMARKEDSFORANSTALTNINGER </v>
      </c>
      <c r="K1758" s="32" t="str">
        <f>VLOOKUP(H1758,Funktion!$G$2:$J$435,4,FALSE)</f>
        <v>Beskæftigelsesindsats for forsikrede ledige</v>
      </c>
      <c r="L1758" s="32" t="str">
        <f>VLOOKUP(F1758,Dranst!$C$2:$D$10,2,FALSE)</f>
        <v>Statsrefusion</v>
      </c>
      <c r="M1758" s="10" t="s">
        <v>1158</v>
      </c>
      <c r="N1758" s="3" t="s">
        <v>1716</v>
      </c>
    </row>
    <row r="1759" spans="1:14" ht="12" x14ac:dyDescent="0.25">
      <c r="A1759" s="35" t="s">
        <v>1803</v>
      </c>
      <c r="B1759" s="35" t="s">
        <v>1804</v>
      </c>
      <c r="C1759" s="10" t="s">
        <v>161</v>
      </c>
      <c r="D1759" s="10" t="s">
        <v>147</v>
      </c>
      <c r="E1759" s="10" t="s">
        <v>506</v>
      </c>
      <c r="F1759" s="10" t="s">
        <v>158</v>
      </c>
      <c r="G1759" s="32" t="str">
        <f t="shared" si="119"/>
        <v>5.68</v>
      </c>
      <c r="H1759" s="32" t="str">
        <f t="shared" si="120"/>
        <v>5.68.91</v>
      </c>
      <c r="I1759" s="32" t="str">
        <f>VLOOKUP(C1759,Hovedkonto!$C$2:$E$11,3,FALSE)</f>
        <v>Sociale opgaver og beskæftigelse</v>
      </c>
      <c r="J1759" s="32" t="str">
        <f>VLOOKUP(G1759,Hovedfunktion!$E$2:$G$93,3,FALSE)</f>
        <v xml:space="preserve">ARBEJDSMARKEDSFORANSTALTNINGER </v>
      </c>
      <c r="K1759" s="32" t="str">
        <f>VLOOKUP(H1759,Funktion!$G$2:$J$435,4,FALSE)</f>
        <v>Beskæftigelsesindsats for forsikrede ledige</v>
      </c>
      <c r="L1759" s="32" t="str">
        <f>VLOOKUP(F1759,Dranst!$C$2:$D$10,2,FALSE)</f>
        <v>Statsrefusion</v>
      </c>
      <c r="M1759" s="10" t="s">
        <v>1143</v>
      </c>
      <c r="N1759" s="3" t="s">
        <v>1717</v>
      </c>
    </row>
    <row r="1760" spans="1:14" ht="12" x14ac:dyDescent="0.25">
      <c r="A1760" s="35" t="s">
        <v>1803</v>
      </c>
      <c r="B1760" s="35" t="s">
        <v>1804</v>
      </c>
      <c r="C1760" s="10" t="s">
        <v>161</v>
      </c>
      <c r="D1760" s="10" t="s">
        <v>147</v>
      </c>
      <c r="E1760" s="10" t="s">
        <v>506</v>
      </c>
      <c r="F1760" s="10" t="s">
        <v>158</v>
      </c>
      <c r="G1760" s="32" t="str">
        <f t="shared" si="119"/>
        <v>5.68</v>
      </c>
      <c r="H1760" s="32" t="str">
        <f t="shared" si="120"/>
        <v>5.68.91</v>
      </c>
      <c r="I1760" s="32" t="str">
        <f>VLOOKUP(C1760,Hovedkonto!$C$2:$E$11,3,FALSE)</f>
        <v>Sociale opgaver og beskæftigelse</v>
      </c>
      <c r="J1760" s="32" t="str">
        <f>VLOOKUP(G1760,Hovedfunktion!$E$2:$G$93,3,FALSE)</f>
        <v xml:space="preserve">ARBEJDSMARKEDSFORANSTALTNINGER </v>
      </c>
      <c r="K1760" s="32" t="str">
        <f>VLOOKUP(H1760,Funktion!$G$2:$J$435,4,FALSE)</f>
        <v>Beskæftigelsesindsats for forsikrede ledige</v>
      </c>
      <c r="L1760" s="32" t="str">
        <f>VLOOKUP(F1760,Dranst!$C$2:$D$10,2,FALSE)</f>
        <v>Statsrefusion</v>
      </c>
      <c r="M1760" s="10" t="s">
        <v>1577</v>
      </c>
      <c r="N1760" s="3" t="s">
        <v>1718</v>
      </c>
    </row>
    <row r="1761" spans="1:14" ht="12" x14ac:dyDescent="0.25">
      <c r="A1761" s="35" t="s">
        <v>1803</v>
      </c>
      <c r="B1761" s="35" t="s">
        <v>1804</v>
      </c>
      <c r="C1761" s="10" t="s">
        <v>161</v>
      </c>
      <c r="D1761" s="10" t="s">
        <v>147</v>
      </c>
      <c r="E1761" s="10" t="s">
        <v>506</v>
      </c>
      <c r="F1761" s="10" t="s">
        <v>158</v>
      </c>
      <c r="G1761" s="32" t="str">
        <f t="shared" si="119"/>
        <v>5.68</v>
      </c>
      <c r="H1761" s="32" t="str">
        <f t="shared" si="120"/>
        <v>5.68.91</v>
      </c>
      <c r="I1761" s="32" t="str">
        <f>VLOOKUP(C1761,Hovedkonto!$C$2:$E$11,3,FALSE)</f>
        <v>Sociale opgaver og beskæftigelse</v>
      </c>
      <c r="J1761" s="32" t="str">
        <f>VLOOKUP(G1761,Hovedfunktion!$E$2:$G$93,3,FALSE)</f>
        <v xml:space="preserve">ARBEJDSMARKEDSFORANSTALTNINGER </v>
      </c>
      <c r="K1761" s="32" t="str">
        <f>VLOOKUP(H1761,Funktion!$G$2:$J$435,4,FALSE)</f>
        <v>Beskæftigelsesindsats for forsikrede ledige</v>
      </c>
      <c r="L1761" s="32" t="str">
        <f>VLOOKUP(F1761,Dranst!$C$2:$D$10,2,FALSE)</f>
        <v>Statsrefusion</v>
      </c>
      <c r="M1761" s="10" t="s">
        <v>1578</v>
      </c>
      <c r="N1761" s="3" t="s">
        <v>1719</v>
      </c>
    </row>
    <row r="1762" spans="1:14" ht="12" x14ac:dyDescent="0.25">
      <c r="A1762" s="35" t="s">
        <v>1803</v>
      </c>
      <c r="B1762" s="35" t="s">
        <v>1804</v>
      </c>
      <c r="C1762" s="10" t="s">
        <v>161</v>
      </c>
      <c r="D1762" s="10" t="s">
        <v>147</v>
      </c>
      <c r="E1762" s="10" t="s">
        <v>506</v>
      </c>
      <c r="F1762" s="10" t="s">
        <v>159</v>
      </c>
      <c r="G1762" s="32" t="str">
        <f t="shared" si="119"/>
        <v>5.68</v>
      </c>
      <c r="H1762" s="32" t="str">
        <f t="shared" si="120"/>
        <v>5.68.91</v>
      </c>
      <c r="I1762" s="32" t="str">
        <f>VLOOKUP(C1762,Hovedkonto!$C$2:$E$11,3,FALSE)</f>
        <v>Sociale opgaver og beskæftigelse</v>
      </c>
      <c r="J1762" s="32" t="str">
        <f>VLOOKUP(G1762,Hovedfunktion!$E$2:$G$93,3,FALSE)</f>
        <v xml:space="preserve">ARBEJDSMARKEDSFORANSTALTNINGER </v>
      </c>
      <c r="K1762" s="32" t="str">
        <f>VLOOKUP(H1762,Funktion!$G$2:$J$435,4,FALSE)</f>
        <v>Beskæftigelsesindsats for forsikrede ledige</v>
      </c>
      <c r="L1762" s="32" t="str">
        <f>VLOOKUP(F1762,Dranst!$C$2:$D$10,2,FALSE)</f>
        <v>Anlæg</v>
      </c>
      <c r="M1762" s="10" t="s">
        <v>1136</v>
      </c>
      <c r="N1762" s="3" t="str">
        <f>IF(M1762="001","Anlægstilskud", IF(M1762="010","Køb/salg af jord",  IF(M1762="015","Køb/salg af bygninger", "Uforvent grupperingskode")))</f>
        <v>Anlægstilskud</v>
      </c>
    </row>
    <row r="1763" spans="1:14" ht="12" x14ac:dyDescent="0.25">
      <c r="A1763" s="35" t="s">
        <v>1803</v>
      </c>
      <c r="B1763" s="35" t="s">
        <v>1804</v>
      </c>
      <c r="C1763" s="10" t="s">
        <v>161</v>
      </c>
      <c r="D1763" s="10" t="s">
        <v>147</v>
      </c>
      <c r="E1763" s="10" t="s">
        <v>506</v>
      </c>
      <c r="F1763" s="10" t="s">
        <v>159</v>
      </c>
      <c r="G1763" s="32" t="str">
        <f t="shared" si="119"/>
        <v>5.68</v>
      </c>
      <c r="H1763" s="32" t="str">
        <f t="shared" si="120"/>
        <v>5.68.91</v>
      </c>
      <c r="I1763" s="32" t="str">
        <f>VLOOKUP(C1763,Hovedkonto!$C$2:$E$11,3,FALSE)</f>
        <v>Sociale opgaver og beskæftigelse</v>
      </c>
      <c r="J1763" s="32" t="str">
        <f>VLOOKUP(G1763,Hovedfunktion!$E$2:$G$93,3,FALSE)</f>
        <v xml:space="preserve">ARBEJDSMARKEDSFORANSTALTNINGER </v>
      </c>
      <c r="K1763" s="32" t="str">
        <f>VLOOKUP(H1763,Funktion!$G$2:$J$435,4,FALSE)</f>
        <v>Beskæftigelsesindsats for forsikrede ledige</v>
      </c>
      <c r="L1763" s="32" t="str">
        <f>VLOOKUP(F1763,Dranst!$C$2:$D$10,2,FALSE)</f>
        <v>Anlæg</v>
      </c>
      <c r="M1763" s="10" t="s">
        <v>1137</v>
      </c>
      <c r="N1763" s="3" t="str">
        <f>IF(M1763="001","Anlægstilskud", IF(M1763="010","Køb/salg af jord",  IF(M1763="015","Køb/salg af bygninger", "Uforvent grupperingskode")))</f>
        <v>Køb/salg af jord</v>
      </c>
    </row>
    <row r="1764" spans="1:14" ht="12" x14ac:dyDescent="0.25">
      <c r="A1764" s="35" t="s">
        <v>1803</v>
      </c>
      <c r="B1764" s="35" t="s">
        <v>1804</v>
      </c>
      <c r="C1764" s="10" t="s">
        <v>161</v>
      </c>
      <c r="D1764" s="10" t="s">
        <v>147</v>
      </c>
      <c r="E1764" s="10" t="s">
        <v>506</v>
      </c>
      <c r="F1764" s="10" t="s">
        <v>159</v>
      </c>
      <c r="G1764" s="32" t="str">
        <f t="shared" si="119"/>
        <v>5.68</v>
      </c>
      <c r="H1764" s="32" t="str">
        <f t="shared" si="120"/>
        <v>5.68.91</v>
      </c>
      <c r="I1764" s="32" t="str">
        <f>VLOOKUP(C1764,Hovedkonto!$C$2:$E$11,3,FALSE)</f>
        <v>Sociale opgaver og beskæftigelse</v>
      </c>
      <c r="J1764" s="32" t="str">
        <f>VLOOKUP(G1764,Hovedfunktion!$E$2:$G$93,3,FALSE)</f>
        <v xml:space="preserve">ARBEJDSMARKEDSFORANSTALTNINGER </v>
      </c>
      <c r="K1764" s="32" t="str">
        <f>VLOOKUP(H1764,Funktion!$G$2:$J$435,4,FALSE)</f>
        <v>Beskæftigelsesindsats for forsikrede ledige</v>
      </c>
      <c r="L1764" s="32" t="str">
        <f>VLOOKUP(F1764,Dranst!$C$2:$D$10,2,FALSE)</f>
        <v>Anlæg</v>
      </c>
      <c r="M1764" s="10" t="s">
        <v>16</v>
      </c>
      <c r="N1764" s="3" t="str">
        <f>IF(M1764="001","Anlægstilskud", IF(M1764="010","Køb/salg af jord",  IF(M1764="015","Køb/salg af bygninger", "Uforvent grupperingskode")))</f>
        <v>Køb/salg af bygninger</v>
      </c>
    </row>
    <row r="1765" spans="1:14" ht="12" x14ac:dyDescent="0.25">
      <c r="A1765" s="35" t="s">
        <v>1803</v>
      </c>
      <c r="B1765" s="35" t="s">
        <v>1804</v>
      </c>
      <c r="C1765" s="10" t="s">
        <v>161</v>
      </c>
      <c r="D1765" s="10" t="s">
        <v>147</v>
      </c>
      <c r="E1765" s="10" t="s">
        <v>536</v>
      </c>
      <c r="F1765" s="10" t="s">
        <v>157</v>
      </c>
      <c r="G1765" s="32" t="str">
        <f t="shared" si="119"/>
        <v>5.68</v>
      </c>
      <c r="H1765" s="32" t="str">
        <f t="shared" si="120"/>
        <v>5.68.93</v>
      </c>
      <c r="I1765" s="32" t="str">
        <f>VLOOKUP(C1765,Hovedkonto!$C$2:$E$11,3,FALSE)</f>
        <v>Sociale opgaver og beskæftigelse</v>
      </c>
      <c r="J1765" s="32" t="str">
        <f>VLOOKUP(G1765,Hovedfunktion!$E$2:$G$93,3,FALSE)</f>
        <v xml:space="preserve">ARBEJDSMARKEDSFORANSTALTNINGER </v>
      </c>
      <c r="K1765" s="32" t="str">
        <f>VLOOKUP(H1765,Funktion!$G$2:$J$435,4,FALSE)</f>
        <v>Jobcentre</v>
      </c>
      <c r="L1765" s="32" t="str">
        <f>VLOOKUP(F1765,Dranst!$C$2:$D$10,2,FALSE)</f>
        <v>Drift</v>
      </c>
      <c r="M1765" s="10" t="s">
        <v>1138</v>
      </c>
      <c r="N1765" s="3" t="s">
        <v>953</v>
      </c>
    </row>
    <row r="1766" spans="1:14" ht="12" x14ac:dyDescent="0.25">
      <c r="A1766" s="35" t="s">
        <v>1803</v>
      </c>
      <c r="B1766" s="35" t="s">
        <v>1804</v>
      </c>
      <c r="C1766" s="10" t="s">
        <v>161</v>
      </c>
      <c r="D1766" s="10" t="s">
        <v>147</v>
      </c>
      <c r="E1766" s="10" t="s">
        <v>536</v>
      </c>
      <c r="F1766" s="10" t="s">
        <v>157</v>
      </c>
      <c r="G1766" s="32" t="str">
        <f t="shared" si="119"/>
        <v>5.68</v>
      </c>
      <c r="H1766" s="32" t="str">
        <f t="shared" si="120"/>
        <v>5.68.93</v>
      </c>
      <c r="I1766" s="32" t="str">
        <f>VLOOKUP(C1766,Hovedkonto!$C$2:$E$11,3,FALSE)</f>
        <v>Sociale opgaver og beskæftigelse</v>
      </c>
      <c r="J1766" s="32" t="str">
        <f>VLOOKUP(G1766,Hovedfunktion!$E$2:$G$93,3,FALSE)</f>
        <v xml:space="preserve">ARBEJDSMARKEDSFORANSTALTNINGER </v>
      </c>
      <c r="K1766" s="32" t="str">
        <f>VLOOKUP(H1766,Funktion!$G$2:$J$435,4,FALSE)</f>
        <v>Jobcentre</v>
      </c>
      <c r="L1766" s="32" t="str">
        <f>VLOOKUP(F1766,Dranst!$C$2:$D$10,2,FALSE)</f>
        <v>Drift</v>
      </c>
      <c r="M1766" s="10" t="s">
        <v>1139</v>
      </c>
      <c r="N1766" s="3" t="s">
        <v>1358</v>
      </c>
    </row>
    <row r="1767" spans="1:14" ht="12" x14ac:dyDescent="0.25">
      <c r="A1767" s="35" t="s">
        <v>1803</v>
      </c>
      <c r="B1767" s="35" t="s">
        <v>1804</v>
      </c>
      <c r="C1767" s="10" t="s">
        <v>161</v>
      </c>
      <c r="D1767" s="10" t="s">
        <v>147</v>
      </c>
      <c r="E1767" s="10" t="s">
        <v>536</v>
      </c>
      <c r="F1767" s="10" t="s">
        <v>159</v>
      </c>
      <c r="G1767" s="32" t="str">
        <f t="shared" si="119"/>
        <v>5.68</v>
      </c>
      <c r="H1767" s="32" t="str">
        <f t="shared" si="120"/>
        <v>5.68.93</v>
      </c>
      <c r="I1767" s="32" t="str">
        <f>VLOOKUP(C1767,Hovedkonto!$C$2:$E$11,3,FALSE)</f>
        <v>Sociale opgaver og beskæftigelse</v>
      </c>
      <c r="J1767" s="32" t="str">
        <f>VLOOKUP(G1767,Hovedfunktion!$E$2:$G$93,3,FALSE)</f>
        <v xml:space="preserve">ARBEJDSMARKEDSFORANSTALTNINGER </v>
      </c>
      <c r="K1767" s="32" t="str">
        <f>VLOOKUP(H1767,Funktion!$G$2:$J$435,4,FALSE)</f>
        <v>Jobcentre</v>
      </c>
      <c r="L1767" s="32" t="str">
        <f>VLOOKUP(F1767,Dranst!$C$2:$D$10,2,FALSE)</f>
        <v>Anlæg</v>
      </c>
      <c r="M1767" s="10" t="s">
        <v>1136</v>
      </c>
      <c r="N1767" s="3" t="str">
        <f>IF(M1767="001","Anlægstilskud", IF(M1767="010","Køb/salg af jord",  IF(M1767="015","Køb/salg af bygninger", "Uforvent grupperingskode")))</f>
        <v>Anlægstilskud</v>
      </c>
    </row>
    <row r="1768" spans="1:14" ht="12" x14ac:dyDescent="0.25">
      <c r="A1768" s="35" t="s">
        <v>1803</v>
      </c>
      <c r="B1768" s="35" t="s">
        <v>1804</v>
      </c>
      <c r="C1768" s="10" t="s">
        <v>161</v>
      </c>
      <c r="D1768" s="10" t="s">
        <v>147</v>
      </c>
      <c r="E1768" s="10" t="s">
        <v>536</v>
      </c>
      <c r="F1768" s="10" t="s">
        <v>159</v>
      </c>
      <c r="G1768" s="32" t="str">
        <f t="shared" si="119"/>
        <v>5.68</v>
      </c>
      <c r="H1768" s="32" t="str">
        <f t="shared" si="120"/>
        <v>5.68.93</v>
      </c>
      <c r="I1768" s="32" t="str">
        <f>VLOOKUP(C1768,Hovedkonto!$C$2:$E$11,3,FALSE)</f>
        <v>Sociale opgaver og beskæftigelse</v>
      </c>
      <c r="J1768" s="32" t="str">
        <f>VLOOKUP(G1768,Hovedfunktion!$E$2:$G$93,3,FALSE)</f>
        <v xml:space="preserve">ARBEJDSMARKEDSFORANSTALTNINGER </v>
      </c>
      <c r="K1768" s="32" t="str">
        <f>VLOOKUP(H1768,Funktion!$G$2:$J$435,4,FALSE)</f>
        <v>Jobcentre</v>
      </c>
      <c r="L1768" s="32" t="str">
        <f>VLOOKUP(F1768,Dranst!$C$2:$D$10,2,FALSE)</f>
        <v>Anlæg</v>
      </c>
      <c r="M1768" s="10" t="s">
        <v>1137</v>
      </c>
      <c r="N1768" s="3" t="str">
        <f>IF(M1768="001","Anlægstilskud", IF(M1768="010","Køb/salg af jord",  IF(M1768="015","Køb/salg af bygninger", "Uforvent grupperingskode")))</f>
        <v>Køb/salg af jord</v>
      </c>
    </row>
    <row r="1769" spans="1:14" ht="12" x14ac:dyDescent="0.25">
      <c r="A1769" s="35" t="s">
        <v>1803</v>
      </c>
      <c r="B1769" s="35" t="s">
        <v>1804</v>
      </c>
      <c r="C1769" s="10" t="s">
        <v>161</v>
      </c>
      <c r="D1769" s="10" t="s">
        <v>147</v>
      </c>
      <c r="E1769" s="10" t="s">
        <v>536</v>
      </c>
      <c r="F1769" s="10" t="s">
        <v>159</v>
      </c>
      <c r="G1769" s="32" t="str">
        <f t="shared" si="119"/>
        <v>5.68</v>
      </c>
      <c r="H1769" s="32" t="str">
        <f t="shared" si="120"/>
        <v>5.68.93</v>
      </c>
      <c r="I1769" s="32" t="str">
        <f>VLOOKUP(C1769,Hovedkonto!$C$2:$E$11,3,FALSE)</f>
        <v>Sociale opgaver og beskæftigelse</v>
      </c>
      <c r="J1769" s="32" t="str">
        <f>VLOOKUP(G1769,Hovedfunktion!$E$2:$G$93,3,FALSE)</f>
        <v xml:space="preserve">ARBEJDSMARKEDSFORANSTALTNINGER </v>
      </c>
      <c r="K1769" s="32" t="str">
        <f>VLOOKUP(H1769,Funktion!$G$2:$J$435,4,FALSE)</f>
        <v>Jobcentre</v>
      </c>
      <c r="L1769" s="32" t="str">
        <f>VLOOKUP(F1769,Dranst!$C$2:$D$10,2,FALSE)</f>
        <v>Anlæg</v>
      </c>
      <c r="M1769" s="10" t="s">
        <v>16</v>
      </c>
      <c r="N1769" s="3" t="str">
        <f>IF(M1769="001","Anlægstilskud", IF(M1769="010","Køb/salg af jord",  IF(M1769="015","Køb/salg af bygninger", "Uforvent grupperingskode")))</f>
        <v>Køb/salg af bygninger</v>
      </c>
    </row>
    <row r="1770" spans="1:14" ht="12" x14ac:dyDescent="0.25">
      <c r="A1770" s="35" t="s">
        <v>1803</v>
      </c>
      <c r="B1770" s="35" t="s">
        <v>1804</v>
      </c>
      <c r="C1770" s="10" t="s">
        <v>161</v>
      </c>
      <c r="D1770" s="10" t="s">
        <v>147</v>
      </c>
      <c r="E1770" s="10" t="s">
        <v>537</v>
      </c>
      <c r="F1770" s="10" t="s">
        <v>157</v>
      </c>
      <c r="G1770" s="32" t="str">
        <f t="shared" si="119"/>
        <v>5.68</v>
      </c>
      <c r="H1770" s="32" t="str">
        <f t="shared" si="120"/>
        <v>5.68.94</v>
      </c>
      <c r="I1770" s="32" t="str">
        <f>VLOOKUP(C1770,Hovedkonto!$C$2:$E$11,3,FALSE)</f>
        <v>Sociale opgaver og beskæftigelse</v>
      </c>
      <c r="J1770" s="32" t="str">
        <f>VLOOKUP(G1770,Hovedfunktion!$E$2:$G$93,3,FALSE)</f>
        <v xml:space="preserve">ARBEJDSMARKEDSFORANSTALTNINGER </v>
      </c>
      <c r="K1770" s="32" t="str">
        <f>VLOOKUP(H1770,Funktion!$G$2:$J$435,4,FALSE)</f>
        <v>Jobcentrenes aktive beskæftigelsesindsats for forsikrede ledige</v>
      </c>
      <c r="L1770" s="32" t="str">
        <f>VLOOKUP(F1770,Dranst!$C$2:$D$10,2,FALSE)</f>
        <v>Drift</v>
      </c>
      <c r="M1770" s="10" t="s">
        <v>1138</v>
      </c>
      <c r="N1770" s="3" t="s">
        <v>954</v>
      </c>
    </row>
    <row r="1771" spans="1:14" ht="12" x14ac:dyDescent="0.25">
      <c r="A1771" s="35" t="s">
        <v>1803</v>
      </c>
      <c r="B1771" s="35" t="s">
        <v>1804</v>
      </c>
      <c r="C1771" s="10" t="s">
        <v>161</v>
      </c>
      <c r="D1771" s="10" t="s">
        <v>147</v>
      </c>
      <c r="E1771" s="10" t="s">
        <v>537</v>
      </c>
      <c r="F1771" s="10" t="s">
        <v>157</v>
      </c>
      <c r="G1771" s="32" t="str">
        <f t="shared" si="119"/>
        <v>5.68</v>
      </c>
      <c r="H1771" s="32" t="str">
        <f t="shared" si="120"/>
        <v>5.68.94</v>
      </c>
      <c r="I1771" s="32" t="str">
        <f>VLOOKUP(C1771,Hovedkonto!$C$2:$E$11,3,FALSE)</f>
        <v>Sociale opgaver og beskæftigelse</v>
      </c>
      <c r="J1771" s="32" t="str">
        <f>VLOOKUP(G1771,Hovedfunktion!$E$2:$G$93,3,FALSE)</f>
        <v xml:space="preserve">ARBEJDSMARKEDSFORANSTALTNINGER </v>
      </c>
      <c r="K1771" s="32" t="str">
        <f>VLOOKUP(H1771,Funktion!$G$2:$J$435,4,FALSE)</f>
        <v>Jobcentrenes aktive beskæftigelsesindsats for forsikrede ledige</v>
      </c>
      <c r="L1771" s="32" t="str">
        <f>VLOOKUP(F1771,Dranst!$C$2:$D$10,2,FALSE)</f>
        <v>Drift</v>
      </c>
      <c r="M1771" s="10" t="s">
        <v>1139</v>
      </c>
      <c r="N1771" s="3" t="s">
        <v>955</v>
      </c>
    </row>
    <row r="1772" spans="1:14" ht="12" x14ac:dyDescent="0.25">
      <c r="A1772" s="35" t="s">
        <v>1803</v>
      </c>
      <c r="B1772" s="35" t="s">
        <v>1804</v>
      </c>
      <c r="C1772" s="10" t="s">
        <v>161</v>
      </c>
      <c r="D1772" s="10" t="s">
        <v>147</v>
      </c>
      <c r="E1772" s="10" t="s">
        <v>537</v>
      </c>
      <c r="F1772" s="10" t="s">
        <v>157</v>
      </c>
      <c r="G1772" s="32" t="str">
        <f t="shared" si="119"/>
        <v>5.68</v>
      </c>
      <c r="H1772" s="32" t="str">
        <f t="shared" si="120"/>
        <v>5.68.94</v>
      </c>
      <c r="I1772" s="32" t="str">
        <f>VLOOKUP(C1772,Hovedkonto!$C$2:$E$11,3,FALSE)</f>
        <v>Sociale opgaver og beskæftigelse</v>
      </c>
      <c r="J1772" s="32" t="str">
        <f>VLOOKUP(G1772,Hovedfunktion!$E$2:$G$93,3,FALSE)</f>
        <v xml:space="preserve">ARBEJDSMARKEDSFORANSTALTNINGER </v>
      </c>
      <c r="K1772" s="32" t="str">
        <f>VLOOKUP(H1772,Funktion!$G$2:$J$435,4,FALSE)</f>
        <v>Jobcentrenes aktive beskæftigelsesindsats for forsikrede ledige</v>
      </c>
      <c r="L1772" s="32" t="str">
        <f>VLOOKUP(F1772,Dranst!$C$2:$D$10,2,FALSE)</f>
        <v>Drift</v>
      </c>
      <c r="M1772" s="10" t="s">
        <v>1142</v>
      </c>
      <c r="N1772" s="3" t="s">
        <v>956</v>
      </c>
    </row>
    <row r="1773" spans="1:14" ht="12" x14ac:dyDescent="0.25">
      <c r="A1773" s="35" t="s">
        <v>1803</v>
      </c>
      <c r="B1773" s="35" t="s">
        <v>1804</v>
      </c>
      <c r="C1773" s="10" t="s">
        <v>161</v>
      </c>
      <c r="D1773" s="10" t="s">
        <v>147</v>
      </c>
      <c r="E1773" s="10" t="s">
        <v>537</v>
      </c>
      <c r="F1773" s="10" t="s">
        <v>157</v>
      </c>
      <c r="G1773" s="32" t="str">
        <f t="shared" si="119"/>
        <v>5.68</v>
      </c>
      <c r="H1773" s="32" t="str">
        <f t="shared" si="120"/>
        <v>5.68.94</v>
      </c>
      <c r="I1773" s="32" t="str">
        <f>VLOOKUP(C1773,Hovedkonto!$C$2:$E$11,3,FALSE)</f>
        <v>Sociale opgaver og beskæftigelse</v>
      </c>
      <c r="J1773" s="32" t="str">
        <f>VLOOKUP(G1773,Hovedfunktion!$E$2:$G$93,3,FALSE)</f>
        <v xml:space="preserve">ARBEJDSMARKEDSFORANSTALTNINGER </v>
      </c>
      <c r="K1773" s="32" t="str">
        <f>VLOOKUP(H1773,Funktion!$G$2:$J$435,4,FALSE)</f>
        <v>Jobcentrenes aktive beskæftigelsesindsats for forsikrede ledige</v>
      </c>
      <c r="L1773" s="32" t="str">
        <f>VLOOKUP(F1773,Dranst!$C$2:$D$10,2,FALSE)</f>
        <v>Drift</v>
      </c>
      <c r="M1773" s="10" t="s">
        <v>1144</v>
      </c>
      <c r="N1773" s="3" t="s">
        <v>957</v>
      </c>
    </row>
    <row r="1774" spans="1:14" ht="12" x14ac:dyDescent="0.25">
      <c r="A1774" s="35" t="s">
        <v>1803</v>
      </c>
      <c r="B1774" s="35" t="s">
        <v>1804</v>
      </c>
      <c r="C1774" s="10" t="s">
        <v>161</v>
      </c>
      <c r="D1774" s="10" t="s">
        <v>147</v>
      </c>
      <c r="E1774" s="10" t="s">
        <v>537</v>
      </c>
      <c r="F1774" s="10" t="s">
        <v>157</v>
      </c>
      <c r="G1774" s="32" t="str">
        <f t="shared" si="119"/>
        <v>5.68</v>
      </c>
      <c r="H1774" s="32" t="str">
        <f t="shared" si="120"/>
        <v>5.68.94</v>
      </c>
      <c r="I1774" s="32" t="str">
        <f>VLOOKUP(C1774,Hovedkonto!$C$2:$E$11,3,FALSE)</f>
        <v>Sociale opgaver og beskæftigelse</v>
      </c>
      <c r="J1774" s="32" t="str">
        <f>VLOOKUP(G1774,Hovedfunktion!$E$2:$G$93,3,FALSE)</f>
        <v xml:space="preserve">ARBEJDSMARKEDSFORANSTALTNINGER </v>
      </c>
      <c r="K1774" s="32" t="str">
        <f>VLOOKUP(H1774,Funktion!$G$2:$J$435,4,FALSE)</f>
        <v>Jobcentrenes aktive beskæftigelsesindsats for forsikrede ledige</v>
      </c>
      <c r="L1774" s="32" t="str">
        <f>VLOOKUP(F1774,Dranst!$C$2:$D$10,2,FALSE)</f>
        <v>Drift</v>
      </c>
      <c r="M1774" s="10" t="s">
        <v>1145</v>
      </c>
      <c r="N1774" s="3" t="s">
        <v>958</v>
      </c>
    </row>
    <row r="1775" spans="1:14" ht="12" x14ac:dyDescent="0.25">
      <c r="A1775" s="35" t="s">
        <v>1803</v>
      </c>
      <c r="B1775" s="35" t="s">
        <v>1804</v>
      </c>
      <c r="C1775" s="10" t="s">
        <v>161</v>
      </c>
      <c r="D1775" s="10" t="s">
        <v>147</v>
      </c>
      <c r="E1775" s="10" t="s">
        <v>537</v>
      </c>
      <c r="F1775" s="10" t="s">
        <v>157</v>
      </c>
      <c r="G1775" s="32" t="str">
        <f t="shared" si="119"/>
        <v>5.68</v>
      </c>
      <c r="H1775" s="32" t="str">
        <f t="shared" si="120"/>
        <v>5.68.94</v>
      </c>
      <c r="I1775" s="32" t="str">
        <f>VLOOKUP(C1775,Hovedkonto!$C$2:$E$11,3,FALSE)</f>
        <v>Sociale opgaver og beskæftigelse</v>
      </c>
      <c r="J1775" s="32" t="str">
        <f>VLOOKUP(G1775,Hovedfunktion!$E$2:$G$93,3,FALSE)</f>
        <v xml:space="preserve">ARBEJDSMARKEDSFORANSTALTNINGER </v>
      </c>
      <c r="K1775" s="32" t="str">
        <f>VLOOKUP(H1775,Funktion!$G$2:$J$435,4,FALSE)</f>
        <v>Jobcentrenes aktive beskæftigelsesindsats for forsikrede ledige</v>
      </c>
      <c r="L1775" s="32" t="str">
        <f>VLOOKUP(F1775,Dranst!$C$2:$D$10,2,FALSE)</f>
        <v>Drift</v>
      </c>
      <c r="M1775" s="10" t="s">
        <v>1146</v>
      </c>
      <c r="N1775" s="3" t="s">
        <v>959</v>
      </c>
    </row>
    <row r="1776" spans="1:14" ht="12" x14ac:dyDescent="0.25">
      <c r="A1776" s="35" t="s">
        <v>1803</v>
      </c>
      <c r="B1776" s="35" t="s">
        <v>1804</v>
      </c>
      <c r="C1776" s="10" t="s">
        <v>161</v>
      </c>
      <c r="D1776" s="10" t="s">
        <v>147</v>
      </c>
      <c r="E1776" s="10" t="s">
        <v>537</v>
      </c>
      <c r="F1776" s="10" t="s">
        <v>157</v>
      </c>
      <c r="G1776" s="32" t="str">
        <f t="shared" si="119"/>
        <v>5.68</v>
      </c>
      <c r="H1776" s="32" t="str">
        <f t="shared" si="120"/>
        <v>5.68.94</v>
      </c>
      <c r="I1776" s="32" t="str">
        <f>VLOOKUP(C1776,Hovedkonto!$C$2:$E$11,3,FALSE)</f>
        <v>Sociale opgaver og beskæftigelse</v>
      </c>
      <c r="J1776" s="32" t="str">
        <f>VLOOKUP(G1776,Hovedfunktion!$E$2:$G$93,3,FALSE)</f>
        <v xml:space="preserve">ARBEJDSMARKEDSFORANSTALTNINGER </v>
      </c>
      <c r="K1776" s="32" t="str">
        <f>VLOOKUP(H1776,Funktion!$G$2:$J$435,4,FALSE)</f>
        <v>Jobcentrenes aktive beskæftigelsesindsats for forsikrede ledige</v>
      </c>
      <c r="L1776" s="32" t="str">
        <f>VLOOKUP(F1776,Dranst!$C$2:$D$10,2,FALSE)</f>
        <v>Drift</v>
      </c>
      <c r="M1776" s="10" t="s">
        <v>1147</v>
      </c>
      <c r="N1776" s="3" t="s">
        <v>960</v>
      </c>
    </row>
    <row r="1777" spans="1:14" ht="12" x14ac:dyDescent="0.25">
      <c r="A1777" s="35" t="s">
        <v>1803</v>
      </c>
      <c r="B1777" s="35" t="s">
        <v>1804</v>
      </c>
      <c r="C1777" s="10" t="s">
        <v>161</v>
      </c>
      <c r="D1777" s="10" t="s">
        <v>147</v>
      </c>
      <c r="E1777" s="10" t="s">
        <v>537</v>
      </c>
      <c r="F1777" s="10" t="s">
        <v>157</v>
      </c>
      <c r="G1777" s="32" t="str">
        <f t="shared" si="119"/>
        <v>5.68</v>
      </c>
      <c r="H1777" s="32" t="str">
        <f t="shared" si="120"/>
        <v>5.68.94</v>
      </c>
      <c r="I1777" s="32" t="str">
        <f>VLOOKUP(C1777,Hovedkonto!$C$2:$E$11,3,FALSE)</f>
        <v>Sociale opgaver og beskæftigelse</v>
      </c>
      <c r="J1777" s="32" t="str">
        <f>VLOOKUP(G1777,Hovedfunktion!$E$2:$G$93,3,FALSE)</f>
        <v xml:space="preserve">ARBEJDSMARKEDSFORANSTALTNINGER </v>
      </c>
      <c r="K1777" s="32" t="str">
        <f>VLOOKUP(H1777,Funktion!$G$2:$J$435,4,FALSE)</f>
        <v>Jobcentrenes aktive beskæftigelsesindsats for forsikrede ledige</v>
      </c>
      <c r="L1777" s="32" t="str">
        <f>VLOOKUP(F1777,Dranst!$C$2:$D$10,2,FALSE)</f>
        <v>Drift</v>
      </c>
      <c r="M1777" s="10" t="s">
        <v>1148</v>
      </c>
      <c r="N1777" s="3" t="s">
        <v>961</v>
      </c>
    </row>
    <row r="1778" spans="1:14" ht="12" x14ac:dyDescent="0.25">
      <c r="A1778" s="35" t="s">
        <v>1803</v>
      </c>
      <c r="B1778" s="35" t="s">
        <v>1804</v>
      </c>
      <c r="C1778" s="10" t="s">
        <v>161</v>
      </c>
      <c r="D1778" s="10" t="s">
        <v>147</v>
      </c>
      <c r="E1778" s="10" t="s">
        <v>537</v>
      </c>
      <c r="F1778" s="10" t="s">
        <v>157</v>
      </c>
      <c r="G1778" s="32" t="str">
        <f t="shared" si="119"/>
        <v>5.68</v>
      </c>
      <c r="H1778" s="32" t="str">
        <f t="shared" si="120"/>
        <v>5.68.94</v>
      </c>
      <c r="I1778" s="32" t="str">
        <f>VLOOKUP(C1778,Hovedkonto!$C$2:$E$11,3,FALSE)</f>
        <v>Sociale opgaver og beskæftigelse</v>
      </c>
      <c r="J1778" s="32" t="str">
        <f>VLOOKUP(G1778,Hovedfunktion!$E$2:$G$93,3,FALSE)</f>
        <v xml:space="preserve">ARBEJDSMARKEDSFORANSTALTNINGER </v>
      </c>
      <c r="K1778" s="32" t="str">
        <f>VLOOKUP(H1778,Funktion!$G$2:$J$435,4,FALSE)</f>
        <v>Jobcentrenes aktive beskæftigelsesindsats for forsikrede ledige</v>
      </c>
      <c r="L1778" s="32" t="str">
        <f>VLOOKUP(F1778,Dranst!$C$2:$D$10,2,FALSE)</f>
        <v>Drift</v>
      </c>
      <c r="M1778" s="10" t="s">
        <v>1137</v>
      </c>
      <c r="N1778" s="3" t="s">
        <v>962</v>
      </c>
    </row>
    <row r="1779" spans="1:14" ht="12" x14ac:dyDescent="0.25">
      <c r="A1779" s="35" t="s">
        <v>1803</v>
      </c>
      <c r="B1779" s="35" t="s">
        <v>1804</v>
      </c>
      <c r="C1779" s="10" t="s">
        <v>161</v>
      </c>
      <c r="D1779" s="10" t="s">
        <v>147</v>
      </c>
      <c r="E1779" s="10" t="s">
        <v>537</v>
      </c>
      <c r="F1779" s="10" t="s">
        <v>157</v>
      </c>
      <c r="G1779" s="32" t="str">
        <f t="shared" si="119"/>
        <v>5.68</v>
      </c>
      <c r="H1779" s="32" t="str">
        <f t="shared" si="120"/>
        <v>5.68.94</v>
      </c>
      <c r="I1779" s="32" t="str">
        <f>VLOOKUP(C1779,Hovedkonto!$C$2:$E$11,3,FALSE)</f>
        <v>Sociale opgaver og beskæftigelse</v>
      </c>
      <c r="J1779" s="32" t="str">
        <f>VLOOKUP(G1779,Hovedfunktion!$E$2:$G$93,3,FALSE)</f>
        <v xml:space="preserve">ARBEJDSMARKEDSFORANSTALTNINGER </v>
      </c>
      <c r="K1779" s="32" t="str">
        <f>VLOOKUP(H1779,Funktion!$G$2:$J$435,4,FALSE)</f>
        <v>Jobcentrenes aktive beskæftigelsesindsats for forsikrede ledige</v>
      </c>
      <c r="L1779" s="32" t="str">
        <f>VLOOKUP(F1779,Dranst!$C$2:$D$10,2,FALSE)</f>
        <v>Drift</v>
      </c>
      <c r="M1779" s="10" t="s">
        <v>1149</v>
      </c>
      <c r="N1779" s="3" t="s">
        <v>963</v>
      </c>
    </row>
    <row r="1780" spans="1:14" ht="24" x14ac:dyDescent="0.25">
      <c r="A1780" s="35" t="s">
        <v>1803</v>
      </c>
      <c r="B1780" s="35" t="s">
        <v>1804</v>
      </c>
      <c r="C1780" s="10" t="s">
        <v>161</v>
      </c>
      <c r="D1780" s="10" t="s">
        <v>147</v>
      </c>
      <c r="E1780" s="10" t="s">
        <v>537</v>
      </c>
      <c r="F1780" s="10" t="s">
        <v>157</v>
      </c>
      <c r="G1780" s="32" t="str">
        <f t="shared" ref="G1780:G1843" si="121">CONCATENATE(C1780,".",D1780)</f>
        <v>5.68</v>
      </c>
      <c r="H1780" s="32" t="str">
        <f t="shared" ref="H1780:H1843" si="122">CONCATENATE(C1780,".",D1780,".",E1780)</f>
        <v>5.68.94</v>
      </c>
      <c r="I1780" s="32" t="str">
        <f>VLOOKUP(C1780,Hovedkonto!$C$2:$E$11,3,FALSE)</f>
        <v>Sociale opgaver og beskæftigelse</v>
      </c>
      <c r="J1780" s="32" t="str">
        <f>VLOOKUP(G1780,Hovedfunktion!$E$2:$G$93,3,FALSE)</f>
        <v xml:space="preserve">ARBEJDSMARKEDSFORANSTALTNINGER </v>
      </c>
      <c r="K1780" s="32" t="str">
        <f>VLOOKUP(H1780,Funktion!$G$2:$J$435,4,FALSE)</f>
        <v>Jobcentrenes aktive beskæftigelsesindsats for forsikrede ledige</v>
      </c>
      <c r="L1780" s="32" t="str">
        <f>VLOOKUP(F1780,Dranst!$C$2:$D$10,2,FALSE)</f>
        <v>Drift</v>
      </c>
      <c r="M1780" s="10" t="s">
        <v>1150</v>
      </c>
      <c r="N1780" s="3" t="s">
        <v>964</v>
      </c>
    </row>
    <row r="1781" spans="1:14" ht="12" x14ac:dyDescent="0.25">
      <c r="A1781" s="35" t="s">
        <v>1803</v>
      </c>
      <c r="B1781" s="35" t="s">
        <v>1804</v>
      </c>
      <c r="C1781" s="10" t="s">
        <v>161</v>
      </c>
      <c r="D1781" s="10" t="s">
        <v>147</v>
      </c>
      <c r="E1781" s="10" t="s">
        <v>537</v>
      </c>
      <c r="F1781" s="10" t="s">
        <v>157</v>
      </c>
      <c r="G1781" s="32" t="str">
        <f t="shared" si="121"/>
        <v>5.68</v>
      </c>
      <c r="H1781" s="32" t="str">
        <f t="shared" si="122"/>
        <v>5.68.94</v>
      </c>
      <c r="I1781" s="32" t="str">
        <f>VLOOKUP(C1781,Hovedkonto!$C$2:$E$11,3,FALSE)</f>
        <v>Sociale opgaver og beskæftigelse</v>
      </c>
      <c r="J1781" s="32" t="str">
        <f>VLOOKUP(G1781,Hovedfunktion!$E$2:$G$93,3,FALSE)</f>
        <v xml:space="preserve">ARBEJDSMARKEDSFORANSTALTNINGER </v>
      </c>
      <c r="K1781" s="32" t="str">
        <f>VLOOKUP(H1781,Funktion!$G$2:$J$435,4,FALSE)</f>
        <v>Jobcentrenes aktive beskæftigelsesindsats for forsikrede ledige</v>
      </c>
      <c r="L1781" s="32" t="str">
        <f>VLOOKUP(F1781,Dranst!$C$2:$D$10,2,FALSE)</f>
        <v>Drift</v>
      </c>
      <c r="M1781" s="10" t="s">
        <v>1151</v>
      </c>
      <c r="N1781" s="3" t="s">
        <v>965</v>
      </c>
    </row>
    <row r="1782" spans="1:14" ht="12" x14ac:dyDescent="0.25">
      <c r="A1782" s="35" t="s">
        <v>1803</v>
      </c>
      <c r="B1782" s="35" t="s">
        <v>1804</v>
      </c>
      <c r="C1782" s="10" t="s">
        <v>161</v>
      </c>
      <c r="D1782" s="10" t="s">
        <v>147</v>
      </c>
      <c r="E1782" s="10" t="s">
        <v>537</v>
      </c>
      <c r="F1782" s="10" t="s">
        <v>157</v>
      </c>
      <c r="G1782" s="32" t="str">
        <f t="shared" si="121"/>
        <v>5.68</v>
      </c>
      <c r="H1782" s="32" t="str">
        <f t="shared" si="122"/>
        <v>5.68.94</v>
      </c>
      <c r="I1782" s="32" t="str">
        <f>VLOOKUP(C1782,Hovedkonto!$C$2:$E$11,3,FALSE)</f>
        <v>Sociale opgaver og beskæftigelse</v>
      </c>
      <c r="J1782" s="32" t="str">
        <f>VLOOKUP(G1782,Hovedfunktion!$E$2:$G$93,3,FALSE)</f>
        <v xml:space="preserve">ARBEJDSMARKEDSFORANSTALTNINGER </v>
      </c>
      <c r="K1782" s="32" t="str">
        <f>VLOOKUP(H1782,Funktion!$G$2:$J$435,4,FALSE)</f>
        <v>Jobcentrenes aktive beskæftigelsesindsats for forsikrede ledige</v>
      </c>
      <c r="L1782" s="32" t="str">
        <f>VLOOKUP(F1782,Dranst!$C$2:$D$10,2,FALSE)</f>
        <v>Drift</v>
      </c>
      <c r="M1782" s="10" t="s">
        <v>1152</v>
      </c>
      <c r="N1782" s="3" t="s">
        <v>966</v>
      </c>
    </row>
    <row r="1783" spans="1:14" ht="12" x14ac:dyDescent="0.25">
      <c r="A1783" s="35" t="s">
        <v>1803</v>
      </c>
      <c r="B1783" s="35" t="s">
        <v>1804</v>
      </c>
      <c r="C1783" s="10" t="s">
        <v>161</v>
      </c>
      <c r="D1783" s="10" t="s">
        <v>147</v>
      </c>
      <c r="E1783" s="10" t="s">
        <v>537</v>
      </c>
      <c r="F1783" s="10" t="s">
        <v>157</v>
      </c>
      <c r="G1783" s="32" t="str">
        <f t="shared" si="121"/>
        <v>5.68</v>
      </c>
      <c r="H1783" s="32" t="str">
        <f t="shared" si="122"/>
        <v>5.68.94</v>
      </c>
      <c r="I1783" s="32" t="str">
        <f>VLOOKUP(C1783,Hovedkonto!$C$2:$E$11,3,FALSE)</f>
        <v>Sociale opgaver og beskæftigelse</v>
      </c>
      <c r="J1783" s="32" t="str">
        <f>VLOOKUP(G1783,Hovedfunktion!$E$2:$G$93,3,FALSE)</f>
        <v xml:space="preserve">ARBEJDSMARKEDSFORANSTALTNINGER </v>
      </c>
      <c r="K1783" s="32" t="str">
        <f>VLOOKUP(H1783,Funktion!$G$2:$J$435,4,FALSE)</f>
        <v>Jobcentrenes aktive beskæftigelsesindsats for forsikrede ledige</v>
      </c>
      <c r="L1783" s="32" t="str">
        <f>VLOOKUP(F1783,Dranst!$C$2:$D$10,2,FALSE)</f>
        <v>Drift</v>
      </c>
      <c r="M1783" s="10" t="s">
        <v>16</v>
      </c>
      <c r="N1783" s="3" t="s">
        <v>967</v>
      </c>
    </row>
    <row r="1784" spans="1:14" ht="12" x14ac:dyDescent="0.25">
      <c r="A1784" s="35" t="s">
        <v>1803</v>
      </c>
      <c r="B1784" s="35" t="s">
        <v>1804</v>
      </c>
      <c r="C1784" s="10" t="s">
        <v>161</v>
      </c>
      <c r="D1784" s="10" t="s">
        <v>147</v>
      </c>
      <c r="E1784" s="10" t="s">
        <v>537</v>
      </c>
      <c r="F1784" s="10" t="s">
        <v>157</v>
      </c>
      <c r="G1784" s="32" t="str">
        <f t="shared" si="121"/>
        <v>5.68</v>
      </c>
      <c r="H1784" s="32" t="str">
        <f t="shared" si="122"/>
        <v>5.68.94</v>
      </c>
      <c r="I1784" s="32" t="str">
        <f>VLOOKUP(C1784,Hovedkonto!$C$2:$E$11,3,FALSE)</f>
        <v>Sociale opgaver og beskæftigelse</v>
      </c>
      <c r="J1784" s="32" t="str">
        <f>VLOOKUP(G1784,Hovedfunktion!$E$2:$G$93,3,FALSE)</f>
        <v xml:space="preserve">ARBEJDSMARKEDSFORANSTALTNINGER </v>
      </c>
      <c r="K1784" s="32" t="str">
        <f>VLOOKUP(H1784,Funktion!$G$2:$J$435,4,FALSE)</f>
        <v>Jobcentrenes aktive beskæftigelsesindsats for forsikrede ledige</v>
      </c>
      <c r="L1784" s="32" t="str">
        <f>VLOOKUP(F1784,Dranst!$C$2:$D$10,2,FALSE)</f>
        <v>Drift</v>
      </c>
      <c r="M1784" s="10" t="s">
        <v>1153</v>
      </c>
      <c r="N1784" s="3" t="s">
        <v>968</v>
      </c>
    </row>
    <row r="1785" spans="1:14" ht="12" x14ac:dyDescent="0.25">
      <c r="A1785" s="35" t="s">
        <v>1803</v>
      </c>
      <c r="B1785" s="35" t="s">
        <v>1804</v>
      </c>
      <c r="C1785" s="10" t="s">
        <v>161</v>
      </c>
      <c r="D1785" s="10" t="s">
        <v>147</v>
      </c>
      <c r="E1785" s="10" t="s">
        <v>537</v>
      </c>
      <c r="F1785" s="10" t="s">
        <v>157</v>
      </c>
      <c r="G1785" s="32" t="str">
        <f t="shared" si="121"/>
        <v>5.68</v>
      </c>
      <c r="H1785" s="32" t="str">
        <f t="shared" si="122"/>
        <v>5.68.94</v>
      </c>
      <c r="I1785" s="32" t="str">
        <f>VLOOKUP(C1785,Hovedkonto!$C$2:$E$11,3,FALSE)</f>
        <v>Sociale opgaver og beskæftigelse</v>
      </c>
      <c r="J1785" s="32" t="str">
        <f>VLOOKUP(G1785,Hovedfunktion!$E$2:$G$93,3,FALSE)</f>
        <v xml:space="preserve">ARBEJDSMARKEDSFORANSTALTNINGER </v>
      </c>
      <c r="K1785" s="32" t="str">
        <f>VLOOKUP(H1785,Funktion!$G$2:$J$435,4,FALSE)</f>
        <v>Jobcentrenes aktive beskæftigelsesindsats for forsikrede ledige</v>
      </c>
      <c r="L1785" s="32" t="str">
        <f>VLOOKUP(F1785,Dranst!$C$2:$D$10,2,FALSE)</f>
        <v>Drift</v>
      </c>
      <c r="M1785" s="10" t="s">
        <v>1156</v>
      </c>
      <c r="N1785" s="3" t="s">
        <v>969</v>
      </c>
    </row>
    <row r="1786" spans="1:14" ht="12" x14ac:dyDescent="0.25">
      <c r="A1786" s="35" t="s">
        <v>1803</v>
      </c>
      <c r="B1786" s="35" t="s">
        <v>1804</v>
      </c>
      <c r="C1786" s="10" t="s">
        <v>161</v>
      </c>
      <c r="D1786" s="10" t="s">
        <v>147</v>
      </c>
      <c r="E1786" s="10" t="s">
        <v>537</v>
      </c>
      <c r="F1786" s="10" t="s">
        <v>157</v>
      </c>
      <c r="G1786" s="32" t="str">
        <f t="shared" si="121"/>
        <v>5.68</v>
      </c>
      <c r="H1786" s="32" t="str">
        <f t="shared" si="122"/>
        <v>5.68.94</v>
      </c>
      <c r="I1786" s="32" t="str">
        <f>VLOOKUP(C1786,Hovedkonto!$C$2:$E$11,3,FALSE)</f>
        <v>Sociale opgaver og beskæftigelse</v>
      </c>
      <c r="J1786" s="32" t="str">
        <f>VLOOKUP(G1786,Hovedfunktion!$E$2:$G$93,3,FALSE)</f>
        <v xml:space="preserve">ARBEJDSMARKEDSFORANSTALTNINGER </v>
      </c>
      <c r="K1786" s="32" t="str">
        <f>VLOOKUP(H1786,Funktion!$G$2:$J$435,4,FALSE)</f>
        <v>Jobcentrenes aktive beskæftigelsesindsats for forsikrede ledige</v>
      </c>
      <c r="L1786" s="32" t="str">
        <f>VLOOKUP(F1786,Dranst!$C$2:$D$10,2,FALSE)</f>
        <v>Drift</v>
      </c>
      <c r="M1786" s="10" t="s">
        <v>1157</v>
      </c>
      <c r="N1786" s="3" t="s">
        <v>970</v>
      </c>
    </row>
    <row r="1787" spans="1:14" ht="12" x14ac:dyDescent="0.25">
      <c r="A1787" s="35" t="s">
        <v>1803</v>
      </c>
      <c r="B1787" s="35" t="s">
        <v>1804</v>
      </c>
      <c r="C1787" s="10" t="s">
        <v>161</v>
      </c>
      <c r="D1787" s="10" t="s">
        <v>147</v>
      </c>
      <c r="E1787" s="10" t="s">
        <v>537</v>
      </c>
      <c r="F1787" s="10" t="s">
        <v>157</v>
      </c>
      <c r="G1787" s="32" t="str">
        <f t="shared" si="121"/>
        <v>5.68</v>
      </c>
      <c r="H1787" s="32" t="str">
        <f t="shared" si="122"/>
        <v>5.68.94</v>
      </c>
      <c r="I1787" s="32" t="str">
        <f>VLOOKUP(C1787,Hovedkonto!$C$2:$E$11,3,FALSE)</f>
        <v>Sociale opgaver og beskæftigelse</v>
      </c>
      <c r="J1787" s="32" t="str">
        <f>VLOOKUP(G1787,Hovedfunktion!$E$2:$G$93,3,FALSE)</f>
        <v xml:space="preserve">ARBEJDSMARKEDSFORANSTALTNINGER </v>
      </c>
      <c r="K1787" s="32" t="str">
        <f>VLOOKUP(H1787,Funktion!$G$2:$J$435,4,FALSE)</f>
        <v>Jobcentrenes aktive beskæftigelsesindsats for forsikrede ledige</v>
      </c>
      <c r="L1787" s="32" t="str">
        <f>VLOOKUP(F1787,Dranst!$C$2:$D$10,2,FALSE)</f>
        <v>Drift</v>
      </c>
      <c r="M1787" s="10" t="s">
        <v>1158</v>
      </c>
      <c r="N1787" s="3" t="s">
        <v>971</v>
      </c>
    </row>
    <row r="1788" spans="1:14" ht="24" x14ac:dyDescent="0.25">
      <c r="A1788" s="35" t="s">
        <v>1803</v>
      </c>
      <c r="B1788" s="35" t="s">
        <v>1804</v>
      </c>
      <c r="C1788" s="10" t="s">
        <v>161</v>
      </c>
      <c r="D1788" s="10" t="s">
        <v>147</v>
      </c>
      <c r="E1788" s="10" t="s">
        <v>537</v>
      </c>
      <c r="F1788" s="10" t="s">
        <v>157</v>
      </c>
      <c r="G1788" s="32" t="str">
        <f t="shared" si="121"/>
        <v>5.68</v>
      </c>
      <c r="H1788" s="32" t="str">
        <f t="shared" si="122"/>
        <v>5.68.94</v>
      </c>
      <c r="I1788" s="32" t="str">
        <f>VLOOKUP(C1788,Hovedkonto!$C$2:$E$11,3,FALSE)</f>
        <v>Sociale opgaver og beskæftigelse</v>
      </c>
      <c r="J1788" s="32" t="str">
        <f>VLOOKUP(G1788,Hovedfunktion!$E$2:$G$93,3,FALSE)</f>
        <v xml:space="preserve">ARBEJDSMARKEDSFORANSTALTNINGER </v>
      </c>
      <c r="K1788" s="32" t="str">
        <f>VLOOKUP(H1788,Funktion!$G$2:$J$435,4,FALSE)</f>
        <v>Jobcentrenes aktive beskæftigelsesindsats for forsikrede ledige</v>
      </c>
      <c r="L1788" s="32" t="str">
        <f>VLOOKUP(F1788,Dranst!$C$2:$D$10,2,FALSE)</f>
        <v>Drift</v>
      </c>
      <c r="M1788" s="10" t="s">
        <v>1143</v>
      </c>
      <c r="N1788" s="3" t="s">
        <v>972</v>
      </c>
    </row>
    <row r="1789" spans="1:14" ht="12" x14ac:dyDescent="0.25">
      <c r="A1789" s="35" t="s">
        <v>1803</v>
      </c>
      <c r="B1789" s="35" t="s">
        <v>1804</v>
      </c>
      <c r="C1789" s="10" t="s">
        <v>161</v>
      </c>
      <c r="D1789" s="10" t="s">
        <v>147</v>
      </c>
      <c r="E1789" s="10" t="s">
        <v>537</v>
      </c>
      <c r="F1789" s="10" t="s">
        <v>157</v>
      </c>
      <c r="G1789" s="32" t="str">
        <f t="shared" si="121"/>
        <v>5.68</v>
      </c>
      <c r="H1789" s="32" t="str">
        <f t="shared" si="122"/>
        <v>5.68.94</v>
      </c>
      <c r="I1789" s="32" t="str">
        <f>VLOOKUP(C1789,Hovedkonto!$C$2:$E$11,3,FALSE)</f>
        <v>Sociale opgaver og beskæftigelse</v>
      </c>
      <c r="J1789" s="32" t="str">
        <f>VLOOKUP(G1789,Hovedfunktion!$E$2:$G$93,3,FALSE)</f>
        <v xml:space="preserve">ARBEJDSMARKEDSFORANSTALTNINGER </v>
      </c>
      <c r="K1789" s="32" t="str">
        <f>VLOOKUP(H1789,Funktion!$G$2:$J$435,4,FALSE)</f>
        <v>Jobcentrenes aktive beskæftigelsesindsats for forsikrede ledige</v>
      </c>
      <c r="L1789" s="32" t="str">
        <f>VLOOKUP(F1789,Dranst!$C$2:$D$10,2,FALSE)</f>
        <v>Drift</v>
      </c>
      <c r="M1789" s="10" t="s">
        <v>1165</v>
      </c>
      <c r="N1789" s="3" t="s">
        <v>973</v>
      </c>
    </row>
    <row r="1790" spans="1:14" ht="12" x14ac:dyDescent="0.25">
      <c r="A1790" s="35" t="s">
        <v>1803</v>
      </c>
      <c r="B1790" s="35" t="s">
        <v>1804</v>
      </c>
      <c r="C1790" s="10" t="s">
        <v>161</v>
      </c>
      <c r="D1790" s="10" t="s">
        <v>147</v>
      </c>
      <c r="E1790" s="10" t="s">
        <v>537</v>
      </c>
      <c r="F1790" s="10" t="s">
        <v>157</v>
      </c>
      <c r="G1790" s="32" t="str">
        <f t="shared" si="121"/>
        <v>5.68</v>
      </c>
      <c r="H1790" s="32" t="str">
        <f t="shared" si="122"/>
        <v>5.68.94</v>
      </c>
      <c r="I1790" s="32" t="str">
        <f>VLOOKUP(C1790,Hovedkonto!$C$2:$E$11,3,FALSE)</f>
        <v>Sociale opgaver og beskæftigelse</v>
      </c>
      <c r="J1790" s="32" t="str">
        <f>VLOOKUP(G1790,Hovedfunktion!$E$2:$G$93,3,FALSE)</f>
        <v xml:space="preserve">ARBEJDSMARKEDSFORANSTALTNINGER </v>
      </c>
      <c r="K1790" s="32" t="str">
        <f>VLOOKUP(H1790,Funktion!$G$2:$J$435,4,FALSE)</f>
        <v>Jobcentrenes aktive beskæftigelsesindsats for forsikrede ledige</v>
      </c>
      <c r="L1790" s="32" t="str">
        <f>VLOOKUP(F1790,Dranst!$C$2:$D$10,2,FALSE)</f>
        <v>Drift</v>
      </c>
      <c r="M1790" s="10" t="s">
        <v>1166</v>
      </c>
      <c r="N1790" s="3" t="s">
        <v>974</v>
      </c>
    </row>
    <row r="1791" spans="1:14" ht="12" x14ac:dyDescent="0.25">
      <c r="A1791" s="35" t="s">
        <v>1803</v>
      </c>
      <c r="B1791" s="35" t="s">
        <v>1804</v>
      </c>
      <c r="C1791" s="10" t="s">
        <v>161</v>
      </c>
      <c r="D1791" s="10" t="s">
        <v>147</v>
      </c>
      <c r="E1791" s="10" t="s">
        <v>537</v>
      </c>
      <c r="F1791" s="10" t="s">
        <v>157</v>
      </c>
      <c r="G1791" s="32" t="str">
        <f t="shared" si="121"/>
        <v>5.68</v>
      </c>
      <c r="H1791" s="32" t="str">
        <f t="shared" si="122"/>
        <v>5.68.94</v>
      </c>
      <c r="I1791" s="32" t="str">
        <f>VLOOKUP(C1791,Hovedkonto!$C$2:$E$11,3,FALSE)</f>
        <v>Sociale opgaver og beskæftigelse</v>
      </c>
      <c r="J1791" s="32" t="str">
        <f>VLOOKUP(G1791,Hovedfunktion!$E$2:$G$93,3,FALSE)</f>
        <v xml:space="preserve">ARBEJDSMARKEDSFORANSTALTNINGER </v>
      </c>
      <c r="K1791" s="32" t="str">
        <f>VLOOKUP(H1791,Funktion!$G$2:$J$435,4,FALSE)</f>
        <v>Jobcentrenes aktive beskæftigelsesindsats for forsikrede ledige</v>
      </c>
      <c r="L1791" s="32" t="str">
        <f>VLOOKUP(F1791,Dranst!$C$2:$D$10,2,FALSE)</f>
        <v>Drift</v>
      </c>
      <c r="M1791" s="10" t="s">
        <v>1167</v>
      </c>
      <c r="N1791" s="3" t="s">
        <v>975</v>
      </c>
    </row>
    <row r="1792" spans="1:14" ht="12" x14ac:dyDescent="0.25">
      <c r="A1792" s="35" t="s">
        <v>1803</v>
      </c>
      <c r="B1792" s="35" t="s">
        <v>1804</v>
      </c>
      <c r="C1792" s="10" t="s">
        <v>161</v>
      </c>
      <c r="D1792" s="10" t="s">
        <v>147</v>
      </c>
      <c r="E1792" s="10" t="s">
        <v>537</v>
      </c>
      <c r="F1792" s="10" t="s">
        <v>157</v>
      </c>
      <c r="G1792" s="32" t="str">
        <f t="shared" si="121"/>
        <v>5.68</v>
      </c>
      <c r="H1792" s="32" t="str">
        <f t="shared" si="122"/>
        <v>5.68.94</v>
      </c>
      <c r="I1792" s="32" t="str">
        <f>VLOOKUP(C1792,Hovedkonto!$C$2:$E$11,3,FALSE)</f>
        <v>Sociale opgaver og beskæftigelse</v>
      </c>
      <c r="J1792" s="32" t="str">
        <f>VLOOKUP(G1792,Hovedfunktion!$E$2:$G$93,3,FALSE)</f>
        <v xml:space="preserve">ARBEJDSMARKEDSFORANSTALTNINGER </v>
      </c>
      <c r="K1792" s="32" t="str">
        <f>VLOOKUP(H1792,Funktion!$G$2:$J$435,4,FALSE)</f>
        <v>Jobcentrenes aktive beskæftigelsesindsats for forsikrede ledige</v>
      </c>
      <c r="L1792" s="32" t="str">
        <f>VLOOKUP(F1792,Dranst!$C$2:$D$10,2,FALSE)</f>
        <v>Drift</v>
      </c>
      <c r="M1792" s="10" t="s">
        <v>1168</v>
      </c>
      <c r="N1792" s="3" t="s">
        <v>976</v>
      </c>
    </row>
    <row r="1793" spans="1:14" ht="12" x14ac:dyDescent="0.25">
      <c r="A1793" s="35" t="s">
        <v>1803</v>
      </c>
      <c r="B1793" s="35" t="s">
        <v>1804</v>
      </c>
      <c r="C1793" s="10" t="s">
        <v>161</v>
      </c>
      <c r="D1793" s="10" t="s">
        <v>147</v>
      </c>
      <c r="E1793" s="10" t="s">
        <v>537</v>
      </c>
      <c r="F1793" s="10" t="s">
        <v>157</v>
      </c>
      <c r="G1793" s="32" t="str">
        <f t="shared" si="121"/>
        <v>5.68</v>
      </c>
      <c r="H1793" s="32" t="str">
        <f t="shared" si="122"/>
        <v>5.68.94</v>
      </c>
      <c r="I1793" s="32" t="str">
        <f>VLOOKUP(C1793,Hovedkonto!$C$2:$E$11,3,FALSE)</f>
        <v>Sociale opgaver og beskæftigelse</v>
      </c>
      <c r="J1793" s="32" t="str">
        <f>VLOOKUP(G1793,Hovedfunktion!$E$2:$G$93,3,FALSE)</f>
        <v xml:space="preserve">ARBEJDSMARKEDSFORANSTALTNINGER </v>
      </c>
      <c r="K1793" s="32" t="str">
        <f>VLOOKUP(H1793,Funktion!$G$2:$J$435,4,FALSE)</f>
        <v>Jobcentrenes aktive beskæftigelsesindsats for forsikrede ledige</v>
      </c>
      <c r="L1793" s="32" t="str">
        <f>VLOOKUP(F1793,Dranst!$C$2:$D$10,2,FALSE)</f>
        <v>Drift</v>
      </c>
      <c r="M1793" s="10" t="s">
        <v>1169</v>
      </c>
      <c r="N1793" s="3" t="s">
        <v>1378</v>
      </c>
    </row>
    <row r="1794" spans="1:14" ht="12" x14ac:dyDescent="0.25">
      <c r="A1794" s="35" t="s">
        <v>1803</v>
      </c>
      <c r="B1794" s="35" t="s">
        <v>1804</v>
      </c>
      <c r="C1794" s="10" t="s">
        <v>161</v>
      </c>
      <c r="D1794" s="10" t="s">
        <v>147</v>
      </c>
      <c r="E1794" s="10" t="s">
        <v>537</v>
      </c>
      <c r="F1794" s="10" t="s">
        <v>157</v>
      </c>
      <c r="G1794" s="32" t="str">
        <f t="shared" si="121"/>
        <v>5.68</v>
      </c>
      <c r="H1794" s="32" t="str">
        <f t="shared" si="122"/>
        <v>5.68.94</v>
      </c>
      <c r="I1794" s="32" t="str">
        <f>VLOOKUP(C1794,Hovedkonto!$C$2:$E$11,3,FALSE)</f>
        <v>Sociale opgaver og beskæftigelse</v>
      </c>
      <c r="J1794" s="32" t="str">
        <f>VLOOKUP(G1794,Hovedfunktion!$E$2:$G$93,3,FALSE)</f>
        <v xml:space="preserve">ARBEJDSMARKEDSFORANSTALTNINGER </v>
      </c>
      <c r="K1794" s="32" t="str">
        <f>VLOOKUP(H1794,Funktion!$G$2:$J$435,4,FALSE)</f>
        <v>Jobcentrenes aktive beskæftigelsesindsats for forsikrede ledige</v>
      </c>
      <c r="L1794" s="32" t="str">
        <f>VLOOKUP(F1794,Dranst!$C$2:$D$10,2,FALSE)</f>
        <v>Drift</v>
      </c>
      <c r="M1794" s="10" t="s">
        <v>1170</v>
      </c>
      <c r="N1794" s="3" t="s">
        <v>977</v>
      </c>
    </row>
    <row r="1795" spans="1:14" ht="12" x14ac:dyDescent="0.25">
      <c r="A1795" s="35" t="s">
        <v>1803</v>
      </c>
      <c r="B1795" s="35" t="s">
        <v>1804</v>
      </c>
      <c r="C1795" s="10" t="s">
        <v>161</v>
      </c>
      <c r="D1795" s="10" t="s">
        <v>147</v>
      </c>
      <c r="E1795" s="10" t="s">
        <v>537</v>
      </c>
      <c r="F1795" s="10" t="s">
        <v>157</v>
      </c>
      <c r="G1795" s="32" t="str">
        <f t="shared" si="121"/>
        <v>5.68</v>
      </c>
      <c r="H1795" s="32" t="str">
        <f t="shared" si="122"/>
        <v>5.68.94</v>
      </c>
      <c r="I1795" s="32" t="str">
        <f>VLOOKUP(C1795,Hovedkonto!$C$2:$E$11,3,FALSE)</f>
        <v>Sociale opgaver og beskæftigelse</v>
      </c>
      <c r="J1795" s="32" t="str">
        <f>VLOOKUP(G1795,Hovedfunktion!$E$2:$G$93,3,FALSE)</f>
        <v xml:space="preserve">ARBEJDSMARKEDSFORANSTALTNINGER </v>
      </c>
      <c r="K1795" s="32" t="str">
        <f>VLOOKUP(H1795,Funktion!$G$2:$J$435,4,FALSE)</f>
        <v>Jobcentrenes aktive beskæftigelsesindsats for forsikrede ledige</v>
      </c>
      <c r="L1795" s="32" t="str">
        <f>VLOOKUP(F1795,Dranst!$C$2:$D$10,2,FALSE)</f>
        <v>Drift</v>
      </c>
      <c r="M1795" s="10" t="s">
        <v>1171</v>
      </c>
      <c r="N1795" s="3" t="s">
        <v>978</v>
      </c>
    </row>
    <row r="1796" spans="1:14" ht="12" x14ac:dyDescent="0.25">
      <c r="A1796" s="35" t="s">
        <v>1803</v>
      </c>
      <c r="B1796" s="35" t="s">
        <v>1804</v>
      </c>
      <c r="C1796" s="10" t="s">
        <v>161</v>
      </c>
      <c r="D1796" s="10" t="s">
        <v>147</v>
      </c>
      <c r="E1796" s="10" t="s">
        <v>537</v>
      </c>
      <c r="F1796" s="10" t="s">
        <v>157</v>
      </c>
      <c r="G1796" s="32" t="str">
        <f t="shared" si="121"/>
        <v>5.68</v>
      </c>
      <c r="H1796" s="32" t="str">
        <f t="shared" si="122"/>
        <v>5.68.94</v>
      </c>
      <c r="I1796" s="32" t="str">
        <f>VLOOKUP(C1796,Hovedkonto!$C$2:$E$11,3,FALSE)</f>
        <v>Sociale opgaver og beskæftigelse</v>
      </c>
      <c r="J1796" s="32" t="str">
        <f>VLOOKUP(G1796,Hovedfunktion!$E$2:$G$93,3,FALSE)</f>
        <v xml:space="preserve">ARBEJDSMARKEDSFORANSTALTNINGER </v>
      </c>
      <c r="K1796" s="32" t="str">
        <f>VLOOKUP(H1796,Funktion!$G$2:$J$435,4,FALSE)</f>
        <v>Jobcentrenes aktive beskæftigelsesindsats for forsikrede ledige</v>
      </c>
      <c r="L1796" s="32" t="str">
        <f>VLOOKUP(F1796,Dranst!$C$2:$D$10,2,FALSE)</f>
        <v>Drift</v>
      </c>
      <c r="M1796" s="10" t="s">
        <v>1172</v>
      </c>
      <c r="N1796" s="3" t="s">
        <v>979</v>
      </c>
    </row>
    <row r="1797" spans="1:14" ht="12" x14ac:dyDescent="0.25">
      <c r="A1797" s="35" t="s">
        <v>1803</v>
      </c>
      <c r="B1797" s="35" t="s">
        <v>1804</v>
      </c>
      <c r="C1797" s="10" t="s">
        <v>161</v>
      </c>
      <c r="D1797" s="10" t="s">
        <v>147</v>
      </c>
      <c r="E1797" s="10" t="s">
        <v>537</v>
      </c>
      <c r="F1797" s="10" t="s">
        <v>158</v>
      </c>
      <c r="G1797" s="32" t="str">
        <f t="shared" si="121"/>
        <v>5.68</v>
      </c>
      <c r="H1797" s="32" t="str">
        <f t="shared" si="122"/>
        <v>5.68.94</v>
      </c>
      <c r="I1797" s="32" t="str">
        <f>VLOOKUP(C1797,Hovedkonto!$C$2:$E$11,3,FALSE)</f>
        <v>Sociale opgaver og beskæftigelse</v>
      </c>
      <c r="J1797" s="32" t="str">
        <f>VLOOKUP(G1797,Hovedfunktion!$E$2:$G$93,3,FALSE)</f>
        <v xml:space="preserve">ARBEJDSMARKEDSFORANSTALTNINGER </v>
      </c>
      <c r="K1797" s="32" t="str">
        <f>VLOOKUP(H1797,Funktion!$G$2:$J$435,4,FALSE)</f>
        <v>Jobcentrenes aktive beskæftigelsesindsats for forsikrede ledige</v>
      </c>
      <c r="L1797" s="32" t="str">
        <f>VLOOKUP(F1797,Dranst!$C$2:$D$10,2,FALSE)</f>
        <v>Statsrefusion</v>
      </c>
      <c r="M1797" s="10" t="s">
        <v>1136</v>
      </c>
      <c r="N1797" s="3" t="s">
        <v>980</v>
      </c>
    </row>
    <row r="1798" spans="1:14" ht="12" x14ac:dyDescent="0.25">
      <c r="A1798" s="35" t="s">
        <v>1803</v>
      </c>
      <c r="B1798" s="35" t="s">
        <v>1804</v>
      </c>
      <c r="C1798" s="10" t="s">
        <v>161</v>
      </c>
      <c r="D1798" s="10" t="s">
        <v>147</v>
      </c>
      <c r="E1798" s="10" t="s">
        <v>537</v>
      </c>
      <c r="F1798" s="10" t="s">
        <v>158</v>
      </c>
      <c r="G1798" s="32" t="str">
        <f t="shared" si="121"/>
        <v>5.68</v>
      </c>
      <c r="H1798" s="32" t="str">
        <f t="shared" si="122"/>
        <v>5.68.94</v>
      </c>
      <c r="I1798" s="32" t="str">
        <f>VLOOKUP(C1798,Hovedkonto!$C$2:$E$11,3,FALSE)</f>
        <v>Sociale opgaver og beskæftigelse</v>
      </c>
      <c r="J1798" s="32" t="str">
        <f>VLOOKUP(G1798,Hovedfunktion!$E$2:$G$93,3,FALSE)</f>
        <v xml:space="preserve">ARBEJDSMARKEDSFORANSTALTNINGER </v>
      </c>
      <c r="K1798" s="32" t="str">
        <f>VLOOKUP(H1798,Funktion!$G$2:$J$435,4,FALSE)</f>
        <v>Jobcentrenes aktive beskæftigelsesindsats for forsikrede ledige</v>
      </c>
      <c r="L1798" s="32" t="str">
        <f>VLOOKUP(F1798,Dranst!$C$2:$D$10,2,FALSE)</f>
        <v>Statsrefusion</v>
      </c>
      <c r="M1798" s="10" t="s">
        <v>1139</v>
      </c>
      <c r="N1798" s="3" t="s">
        <v>981</v>
      </c>
    </row>
    <row r="1799" spans="1:14" ht="12" x14ac:dyDescent="0.25">
      <c r="A1799" s="35" t="s">
        <v>1803</v>
      </c>
      <c r="B1799" s="35" t="s">
        <v>1804</v>
      </c>
      <c r="C1799" s="10" t="s">
        <v>161</v>
      </c>
      <c r="D1799" s="10" t="s">
        <v>147</v>
      </c>
      <c r="E1799" s="10" t="s">
        <v>537</v>
      </c>
      <c r="F1799" s="10" t="s">
        <v>159</v>
      </c>
      <c r="G1799" s="32" t="str">
        <f t="shared" si="121"/>
        <v>5.68</v>
      </c>
      <c r="H1799" s="32" t="str">
        <f t="shared" si="122"/>
        <v>5.68.94</v>
      </c>
      <c r="I1799" s="32" t="str">
        <f>VLOOKUP(C1799,Hovedkonto!$C$2:$E$11,3,FALSE)</f>
        <v>Sociale opgaver og beskæftigelse</v>
      </c>
      <c r="J1799" s="32" t="str">
        <f>VLOOKUP(G1799,Hovedfunktion!$E$2:$G$93,3,FALSE)</f>
        <v xml:space="preserve">ARBEJDSMARKEDSFORANSTALTNINGER </v>
      </c>
      <c r="K1799" s="32" t="str">
        <f>VLOOKUP(H1799,Funktion!$G$2:$J$435,4,FALSE)</f>
        <v>Jobcentrenes aktive beskæftigelsesindsats for forsikrede ledige</v>
      </c>
      <c r="L1799" s="32" t="str">
        <f>VLOOKUP(F1799,Dranst!$C$2:$D$10,2,FALSE)</f>
        <v>Anlæg</v>
      </c>
      <c r="M1799" s="10" t="s">
        <v>1136</v>
      </c>
      <c r="N1799" s="3" t="str">
        <f>IF(M1799="001","Anlægstilskud", IF(M1799="010","Køb/salg af jord",  IF(M1799="015","Køb/salg af bygninger", "Uforvent grupperingskode")))</f>
        <v>Anlægstilskud</v>
      </c>
    </row>
    <row r="1800" spans="1:14" ht="12" x14ac:dyDescent="0.25">
      <c r="A1800" s="35" t="s">
        <v>1803</v>
      </c>
      <c r="B1800" s="35" t="s">
        <v>1804</v>
      </c>
      <c r="C1800" s="10" t="s">
        <v>161</v>
      </c>
      <c r="D1800" s="10" t="s">
        <v>147</v>
      </c>
      <c r="E1800" s="10" t="s">
        <v>537</v>
      </c>
      <c r="F1800" s="10" t="s">
        <v>159</v>
      </c>
      <c r="G1800" s="32" t="str">
        <f t="shared" si="121"/>
        <v>5.68</v>
      </c>
      <c r="H1800" s="32" t="str">
        <f t="shared" si="122"/>
        <v>5.68.94</v>
      </c>
      <c r="I1800" s="32" t="str">
        <f>VLOOKUP(C1800,Hovedkonto!$C$2:$E$11,3,FALSE)</f>
        <v>Sociale opgaver og beskæftigelse</v>
      </c>
      <c r="J1800" s="32" t="str">
        <f>VLOOKUP(G1800,Hovedfunktion!$E$2:$G$93,3,FALSE)</f>
        <v xml:space="preserve">ARBEJDSMARKEDSFORANSTALTNINGER </v>
      </c>
      <c r="K1800" s="32" t="str">
        <f>VLOOKUP(H1800,Funktion!$G$2:$J$435,4,FALSE)</f>
        <v>Jobcentrenes aktive beskæftigelsesindsats for forsikrede ledige</v>
      </c>
      <c r="L1800" s="32" t="str">
        <f>VLOOKUP(F1800,Dranst!$C$2:$D$10,2,FALSE)</f>
        <v>Anlæg</v>
      </c>
      <c r="M1800" s="10" t="s">
        <v>1137</v>
      </c>
      <c r="N1800" s="3" t="str">
        <f>IF(M1800="001","Anlægstilskud", IF(M1800="010","Køb/salg af jord",  IF(M1800="015","Køb/salg af bygninger", "Uforvent grupperingskode")))</f>
        <v>Køb/salg af jord</v>
      </c>
    </row>
    <row r="1801" spans="1:14" ht="12" x14ac:dyDescent="0.25">
      <c r="A1801" s="35" t="s">
        <v>1803</v>
      </c>
      <c r="B1801" s="35" t="s">
        <v>1804</v>
      </c>
      <c r="C1801" s="10" t="s">
        <v>161</v>
      </c>
      <c r="D1801" s="10" t="s">
        <v>147</v>
      </c>
      <c r="E1801" s="10" t="s">
        <v>537</v>
      </c>
      <c r="F1801" s="10" t="s">
        <v>159</v>
      </c>
      <c r="G1801" s="32" t="str">
        <f t="shared" si="121"/>
        <v>5.68</v>
      </c>
      <c r="H1801" s="32" t="str">
        <f t="shared" si="122"/>
        <v>5.68.94</v>
      </c>
      <c r="I1801" s="32" t="str">
        <f>VLOOKUP(C1801,Hovedkonto!$C$2:$E$11,3,FALSE)</f>
        <v>Sociale opgaver og beskæftigelse</v>
      </c>
      <c r="J1801" s="32" t="str">
        <f>VLOOKUP(G1801,Hovedfunktion!$E$2:$G$93,3,FALSE)</f>
        <v xml:space="preserve">ARBEJDSMARKEDSFORANSTALTNINGER </v>
      </c>
      <c r="K1801" s="32" t="str">
        <f>VLOOKUP(H1801,Funktion!$G$2:$J$435,4,FALSE)</f>
        <v>Jobcentrenes aktive beskæftigelsesindsats for forsikrede ledige</v>
      </c>
      <c r="L1801" s="32" t="str">
        <f>VLOOKUP(F1801,Dranst!$C$2:$D$10,2,FALSE)</f>
        <v>Anlæg</v>
      </c>
      <c r="M1801" s="10" t="s">
        <v>16</v>
      </c>
      <c r="N1801" s="3" t="str">
        <f>IF(M1801="001","Anlægstilskud", IF(M1801="010","Køb/salg af jord",  IF(M1801="015","Køb/salg af bygninger", "Uforvent grupperingskode")))</f>
        <v>Køb/salg af bygninger</v>
      </c>
    </row>
    <row r="1802" spans="1:14" ht="24" x14ac:dyDescent="0.25">
      <c r="A1802" s="35" t="s">
        <v>1803</v>
      </c>
      <c r="B1802" s="35" t="s">
        <v>1804</v>
      </c>
      <c r="C1802" s="10" t="s">
        <v>161</v>
      </c>
      <c r="D1802" s="10" t="s">
        <v>147</v>
      </c>
      <c r="E1802" s="10" t="s">
        <v>507</v>
      </c>
      <c r="F1802" s="10" t="s">
        <v>157</v>
      </c>
      <c r="G1802" s="32" t="str">
        <f t="shared" si="121"/>
        <v>5.68</v>
      </c>
      <c r="H1802" s="32" t="str">
        <f t="shared" si="122"/>
        <v>5.68.95</v>
      </c>
      <c r="I1802" s="32" t="str">
        <f>VLOOKUP(C1802,Hovedkonto!$C$2:$E$11,3,FALSE)</f>
        <v>Sociale opgaver og beskæftigelse</v>
      </c>
      <c r="J1802" s="32" t="str">
        <f>VLOOKUP(G1802,Hovedfunktion!$E$2:$G$93,3,FALSE)</f>
        <v xml:space="preserve">ARBEJDSMARKEDSFORANSTALTNINGER </v>
      </c>
      <c r="K1802" s="32" t="str">
        <f>VLOOKUP(H1802,Funktion!$G$2:$J$435,4,FALSE)</f>
        <v>Løn til forsikrede ledige ansat i kommuner samt til alternativt tilbud</v>
      </c>
      <c r="L1802" s="32" t="str">
        <f>VLOOKUP(F1802,Dranst!$C$2:$D$10,2,FALSE)</f>
        <v>Drift</v>
      </c>
      <c r="M1802" s="10" t="s">
        <v>1136</v>
      </c>
      <c r="N1802" s="3" t="s">
        <v>1498</v>
      </c>
    </row>
    <row r="1803" spans="1:14" ht="24" x14ac:dyDescent="0.25">
      <c r="A1803" s="35" t="s">
        <v>1803</v>
      </c>
      <c r="B1803" s="35" t="s">
        <v>1804</v>
      </c>
      <c r="C1803" s="10" t="s">
        <v>161</v>
      </c>
      <c r="D1803" s="10" t="s">
        <v>147</v>
      </c>
      <c r="E1803" s="10" t="s">
        <v>507</v>
      </c>
      <c r="F1803" s="10" t="s">
        <v>157</v>
      </c>
      <c r="G1803" s="32" t="str">
        <f t="shared" si="121"/>
        <v>5.68</v>
      </c>
      <c r="H1803" s="32" t="str">
        <f t="shared" si="122"/>
        <v>5.68.95</v>
      </c>
      <c r="I1803" s="32" t="str">
        <f>VLOOKUP(C1803,Hovedkonto!$C$2:$E$11,3,FALSE)</f>
        <v>Sociale opgaver og beskæftigelse</v>
      </c>
      <c r="J1803" s="32" t="str">
        <f>VLOOKUP(G1803,Hovedfunktion!$E$2:$G$93,3,FALSE)</f>
        <v xml:space="preserve">ARBEJDSMARKEDSFORANSTALTNINGER </v>
      </c>
      <c r="K1803" s="32" t="str">
        <f>VLOOKUP(H1803,Funktion!$G$2:$J$435,4,FALSE)</f>
        <v>Løn til forsikrede ledige ansat i kommuner samt til alternativt tilbud</v>
      </c>
      <c r="L1803" s="32" t="str">
        <f>VLOOKUP(F1803,Dranst!$C$2:$D$10,2,FALSE)</f>
        <v>Drift</v>
      </c>
      <c r="M1803" s="10" t="s">
        <v>1139</v>
      </c>
      <c r="N1803" s="3" t="s">
        <v>982</v>
      </c>
    </row>
    <row r="1804" spans="1:14" ht="24" x14ac:dyDescent="0.25">
      <c r="A1804" s="35" t="s">
        <v>1803</v>
      </c>
      <c r="B1804" s="35" t="s">
        <v>1804</v>
      </c>
      <c r="C1804" s="10" t="s">
        <v>161</v>
      </c>
      <c r="D1804" s="10" t="s">
        <v>147</v>
      </c>
      <c r="E1804" s="10" t="s">
        <v>507</v>
      </c>
      <c r="F1804" s="10" t="s">
        <v>157</v>
      </c>
      <c r="G1804" s="32" t="str">
        <f t="shared" si="121"/>
        <v>5.68</v>
      </c>
      <c r="H1804" s="32" t="str">
        <f t="shared" si="122"/>
        <v>5.68.95</v>
      </c>
      <c r="I1804" s="32" t="str">
        <f>VLOOKUP(C1804,Hovedkonto!$C$2:$E$11,3,FALSE)</f>
        <v>Sociale opgaver og beskæftigelse</v>
      </c>
      <c r="J1804" s="32" t="str">
        <f>VLOOKUP(G1804,Hovedfunktion!$E$2:$G$93,3,FALSE)</f>
        <v xml:space="preserve">ARBEJDSMARKEDSFORANSTALTNINGER </v>
      </c>
      <c r="K1804" s="32" t="str">
        <f>VLOOKUP(H1804,Funktion!$G$2:$J$435,4,FALSE)</f>
        <v>Løn til forsikrede ledige ansat i kommuner samt til alternativt tilbud</v>
      </c>
      <c r="L1804" s="32" t="str">
        <f>VLOOKUP(F1804,Dranst!$C$2:$D$10,2,FALSE)</f>
        <v>Drift</v>
      </c>
      <c r="M1804" s="10" t="s">
        <v>1143</v>
      </c>
      <c r="N1804" s="3" t="s">
        <v>983</v>
      </c>
    </row>
    <row r="1805" spans="1:14" ht="24" x14ac:dyDescent="0.25">
      <c r="A1805" s="35" t="s">
        <v>1803</v>
      </c>
      <c r="B1805" s="35" t="s">
        <v>1804</v>
      </c>
      <c r="C1805" s="10" t="s">
        <v>161</v>
      </c>
      <c r="D1805" s="10" t="s">
        <v>147</v>
      </c>
      <c r="E1805" s="10" t="s">
        <v>507</v>
      </c>
      <c r="F1805" s="10" t="s">
        <v>158</v>
      </c>
      <c r="G1805" s="32" t="str">
        <f t="shared" si="121"/>
        <v>5.68</v>
      </c>
      <c r="H1805" s="32" t="str">
        <f t="shared" si="122"/>
        <v>5.68.95</v>
      </c>
      <c r="I1805" s="32" t="str">
        <f>VLOOKUP(C1805,Hovedkonto!$C$2:$E$11,3,FALSE)</f>
        <v>Sociale opgaver og beskæftigelse</v>
      </c>
      <c r="J1805" s="32" t="str">
        <f>VLOOKUP(G1805,Hovedfunktion!$E$2:$G$93,3,FALSE)</f>
        <v xml:space="preserve">ARBEJDSMARKEDSFORANSTALTNINGER </v>
      </c>
      <c r="K1805" s="32" t="str">
        <f>VLOOKUP(H1805,Funktion!$G$2:$J$435,4,FALSE)</f>
        <v>Løn til forsikrede ledige ansat i kommuner samt til alternativt tilbud</v>
      </c>
      <c r="L1805" s="32" t="str">
        <f>VLOOKUP(F1805,Dranst!$C$2:$D$10,2,FALSE)</f>
        <v>Statsrefusion</v>
      </c>
      <c r="M1805" s="10" t="s">
        <v>1139</v>
      </c>
      <c r="N1805" s="3" t="s">
        <v>984</v>
      </c>
    </row>
    <row r="1806" spans="1:14" ht="24" x14ac:dyDescent="0.25">
      <c r="A1806" s="35" t="s">
        <v>1803</v>
      </c>
      <c r="B1806" s="35" t="s">
        <v>1804</v>
      </c>
      <c r="C1806" s="10" t="s">
        <v>161</v>
      </c>
      <c r="D1806" s="10" t="s">
        <v>147</v>
      </c>
      <c r="E1806" s="10" t="s">
        <v>507</v>
      </c>
      <c r="F1806" s="10" t="s">
        <v>158</v>
      </c>
      <c r="G1806" s="32" t="str">
        <f t="shared" si="121"/>
        <v>5.68</v>
      </c>
      <c r="H1806" s="32" t="str">
        <f t="shared" si="122"/>
        <v>5.68.95</v>
      </c>
      <c r="I1806" s="32" t="str">
        <f>VLOOKUP(C1806,Hovedkonto!$C$2:$E$11,3,FALSE)</f>
        <v>Sociale opgaver og beskæftigelse</v>
      </c>
      <c r="J1806" s="32" t="str">
        <f>VLOOKUP(G1806,Hovedfunktion!$E$2:$G$93,3,FALSE)</f>
        <v xml:space="preserve">ARBEJDSMARKEDSFORANSTALTNINGER </v>
      </c>
      <c r="K1806" s="32" t="str">
        <f>VLOOKUP(H1806,Funktion!$G$2:$J$435,4,FALSE)</f>
        <v>Løn til forsikrede ledige ansat i kommuner samt til alternativt tilbud</v>
      </c>
      <c r="L1806" s="32" t="str">
        <f>VLOOKUP(F1806,Dranst!$C$2:$D$10,2,FALSE)</f>
        <v>Statsrefusion</v>
      </c>
      <c r="M1806" s="10" t="s">
        <v>1145</v>
      </c>
      <c r="N1806" s="3" t="s">
        <v>1359</v>
      </c>
    </row>
    <row r="1807" spans="1:14" ht="24" x14ac:dyDescent="0.25">
      <c r="A1807" s="35" t="s">
        <v>1803</v>
      </c>
      <c r="B1807" s="35" t="s">
        <v>1804</v>
      </c>
      <c r="C1807" s="10" t="s">
        <v>161</v>
      </c>
      <c r="D1807" s="10" t="s">
        <v>147</v>
      </c>
      <c r="E1807" s="10" t="s">
        <v>507</v>
      </c>
      <c r="F1807" s="10" t="s">
        <v>158</v>
      </c>
      <c r="G1807" s="32" t="str">
        <f t="shared" si="121"/>
        <v>5.68</v>
      </c>
      <c r="H1807" s="32" t="str">
        <f t="shared" si="122"/>
        <v>5.68.95</v>
      </c>
      <c r="I1807" s="32" t="str">
        <f>VLOOKUP(C1807,Hovedkonto!$C$2:$E$11,3,FALSE)</f>
        <v>Sociale opgaver og beskæftigelse</v>
      </c>
      <c r="J1807" s="32" t="str">
        <f>VLOOKUP(G1807,Hovedfunktion!$E$2:$G$93,3,FALSE)</f>
        <v xml:space="preserve">ARBEJDSMARKEDSFORANSTALTNINGER </v>
      </c>
      <c r="K1807" s="32" t="str">
        <f>VLOOKUP(H1807,Funktion!$G$2:$J$435,4,FALSE)</f>
        <v>Løn til forsikrede ledige ansat i kommuner samt til alternativt tilbud</v>
      </c>
      <c r="L1807" s="32" t="str">
        <f>VLOOKUP(F1807,Dranst!$C$2:$D$10,2,FALSE)</f>
        <v>Statsrefusion</v>
      </c>
      <c r="M1807" s="10" t="s">
        <v>1143</v>
      </c>
      <c r="N1807" s="3" t="s">
        <v>838</v>
      </c>
    </row>
    <row r="1808" spans="1:14" ht="24" x14ac:dyDescent="0.25">
      <c r="A1808" s="35" t="s">
        <v>1803</v>
      </c>
      <c r="B1808" s="35" t="s">
        <v>1804</v>
      </c>
      <c r="C1808" s="10" t="s">
        <v>161</v>
      </c>
      <c r="D1808" s="10" t="s">
        <v>147</v>
      </c>
      <c r="E1808" s="10" t="s">
        <v>507</v>
      </c>
      <c r="F1808" s="10" t="s">
        <v>159</v>
      </c>
      <c r="G1808" s="32" t="str">
        <f t="shared" si="121"/>
        <v>5.68</v>
      </c>
      <c r="H1808" s="32" t="str">
        <f t="shared" si="122"/>
        <v>5.68.95</v>
      </c>
      <c r="I1808" s="32" t="str">
        <f>VLOOKUP(C1808,Hovedkonto!$C$2:$E$11,3,FALSE)</f>
        <v>Sociale opgaver og beskæftigelse</v>
      </c>
      <c r="J1808" s="32" t="str">
        <f>VLOOKUP(G1808,Hovedfunktion!$E$2:$G$93,3,FALSE)</f>
        <v xml:space="preserve">ARBEJDSMARKEDSFORANSTALTNINGER </v>
      </c>
      <c r="K1808" s="32" t="str">
        <f>VLOOKUP(H1808,Funktion!$G$2:$J$435,4,FALSE)</f>
        <v>Løn til forsikrede ledige ansat i kommuner samt til alternativt tilbud</v>
      </c>
      <c r="L1808" s="32" t="str">
        <f>VLOOKUP(F1808,Dranst!$C$2:$D$10,2,FALSE)</f>
        <v>Anlæg</v>
      </c>
      <c r="M1808" s="10" t="s">
        <v>1136</v>
      </c>
      <c r="N1808" s="3" t="str">
        <f>IF(M1808="001","Anlægstilskud", IF(M1808="010","Køb/salg af jord",  IF(M1808="015","Køb/salg af bygninger", "Uforvent grupperingskode")))</f>
        <v>Anlægstilskud</v>
      </c>
    </row>
    <row r="1809" spans="1:14" ht="24" x14ac:dyDescent="0.25">
      <c r="A1809" s="35" t="s">
        <v>1803</v>
      </c>
      <c r="B1809" s="35" t="s">
        <v>1804</v>
      </c>
      <c r="C1809" s="10" t="s">
        <v>161</v>
      </c>
      <c r="D1809" s="10" t="s">
        <v>147</v>
      </c>
      <c r="E1809" s="10" t="s">
        <v>507</v>
      </c>
      <c r="F1809" s="10" t="s">
        <v>159</v>
      </c>
      <c r="G1809" s="32" t="str">
        <f t="shared" si="121"/>
        <v>5.68</v>
      </c>
      <c r="H1809" s="32" t="str">
        <f t="shared" si="122"/>
        <v>5.68.95</v>
      </c>
      <c r="I1809" s="32" t="str">
        <f>VLOOKUP(C1809,Hovedkonto!$C$2:$E$11,3,FALSE)</f>
        <v>Sociale opgaver og beskæftigelse</v>
      </c>
      <c r="J1809" s="32" t="str">
        <f>VLOOKUP(G1809,Hovedfunktion!$E$2:$G$93,3,FALSE)</f>
        <v xml:space="preserve">ARBEJDSMARKEDSFORANSTALTNINGER </v>
      </c>
      <c r="K1809" s="32" t="str">
        <f>VLOOKUP(H1809,Funktion!$G$2:$J$435,4,FALSE)</f>
        <v>Løn til forsikrede ledige ansat i kommuner samt til alternativt tilbud</v>
      </c>
      <c r="L1809" s="32" t="str">
        <f>VLOOKUP(F1809,Dranst!$C$2:$D$10,2,FALSE)</f>
        <v>Anlæg</v>
      </c>
      <c r="M1809" s="10" t="s">
        <v>1137</v>
      </c>
      <c r="N1809" s="3" t="str">
        <f>IF(M1809="001","Anlægstilskud", IF(M1809="010","Køb/salg af jord",  IF(M1809="015","Køb/salg af bygninger", "Uforvent grupperingskode")))</f>
        <v>Køb/salg af jord</v>
      </c>
    </row>
    <row r="1810" spans="1:14" ht="24" x14ac:dyDescent="0.25">
      <c r="A1810" s="35" t="s">
        <v>1803</v>
      </c>
      <c r="B1810" s="35" t="s">
        <v>1804</v>
      </c>
      <c r="C1810" s="10" t="s">
        <v>161</v>
      </c>
      <c r="D1810" s="10" t="s">
        <v>147</v>
      </c>
      <c r="E1810" s="10" t="s">
        <v>507</v>
      </c>
      <c r="F1810" s="10" t="s">
        <v>159</v>
      </c>
      <c r="G1810" s="32" t="str">
        <f t="shared" si="121"/>
        <v>5.68</v>
      </c>
      <c r="H1810" s="32" t="str">
        <f t="shared" si="122"/>
        <v>5.68.95</v>
      </c>
      <c r="I1810" s="32" t="str">
        <f>VLOOKUP(C1810,Hovedkonto!$C$2:$E$11,3,FALSE)</f>
        <v>Sociale opgaver og beskæftigelse</v>
      </c>
      <c r="J1810" s="32" t="str">
        <f>VLOOKUP(G1810,Hovedfunktion!$E$2:$G$93,3,FALSE)</f>
        <v xml:space="preserve">ARBEJDSMARKEDSFORANSTALTNINGER </v>
      </c>
      <c r="K1810" s="32" t="str">
        <f>VLOOKUP(H1810,Funktion!$G$2:$J$435,4,FALSE)</f>
        <v>Løn til forsikrede ledige ansat i kommuner samt til alternativt tilbud</v>
      </c>
      <c r="L1810" s="32" t="str">
        <f>VLOOKUP(F1810,Dranst!$C$2:$D$10,2,FALSE)</f>
        <v>Anlæg</v>
      </c>
      <c r="M1810" s="10" t="s">
        <v>16</v>
      </c>
      <c r="N1810" s="3" t="str">
        <f>IF(M1810="001","Anlægstilskud", IF(M1810="010","Køb/salg af jord",  IF(M1810="015","Køb/salg af bygninger", "Uforvent grupperingskode")))</f>
        <v>Køb/salg af bygninger</v>
      </c>
    </row>
    <row r="1811" spans="1:14" ht="12" x14ac:dyDescent="0.25">
      <c r="A1811" s="35" t="s">
        <v>1803</v>
      </c>
      <c r="B1811" s="35" t="s">
        <v>1804</v>
      </c>
      <c r="C1811" s="10" t="s">
        <v>161</v>
      </c>
      <c r="D1811" s="10" t="s">
        <v>147</v>
      </c>
      <c r="E1811" s="10" t="s">
        <v>538</v>
      </c>
      <c r="F1811" s="10" t="s">
        <v>157</v>
      </c>
      <c r="G1811" s="32" t="str">
        <f t="shared" si="121"/>
        <v>5.68</v>
      </c>
      <c r="H1811" s="32" t="str">
        <f t="shared" si="122"/>
        <v>5.68.96</v>
      </c>
      <c r="I1811" s="32" t="str">
        <f>VLOOKUP(C1811,Hovedkonto!$C$2:$E$11,3,FALSE)</f>
        <v>Sociale opgaver og beskæftigelse</v>
      </c>
      <c r="J1811" s="32" t="str">
        <f>VLOOKUP(G1811,Hovedfunktion!$E$2:$G$93,3,FALSE)</f>
        <v xml:space="preserve">ARBEJDSMARKEDSFORANSTALTNINGER </v>
      </c>
      <c r="K1811" s="32" t="str">
        <f>VLOOKUP(H1811,Funktion!$G$2:$J$435,4,FALSE)</f>
        <v>Servicejob</v>
      </c>
      <c r="L1811" s="32" t="str">
        <f>VLOOKUP(F1811,Dranst!$C$2:$D$10,2,FALSE)</f>
        <v>Drift</v>
      </c>
      <c r="M1811" s="10" t="s">
        <v>1154</v>
      </c>
      <c r="N1811" s="3" t="s">
        <v>1360</v>
      </c>
    </row>
    <row r="1812" spans="1:14" ht="12" x14ac:dyDescent="0.25">
      <c r="A1812" s="35" t="s">
        <v>1803</v>
      </c>
      <c r="B1812" s="35" t="s">
        <v>1804</v>
      </c>
      <c r="C1812" s="10" t="s">
        <v>161</v>
      </c>
      <c r="D1812" s="10" t="s">
        <v>147</v>
      </c>
      <c r="E1812" s="10" t="s">
        <v>538</v>
      </c>
      <c r="F1812" s="10" t="s">
        <v>158</v>
      </c>
      <c r="G1812" s="32" t="str">
        <f t="shared" si="121"/>
        <v>5.68</v>
      </c>
      <c r="H1812" s="32" t="str">
        <f t="shared" si="122"/>
        <v>5.68.96</v>
      </c>
      <c r="I1812" s="32" t="str">
        <f>VLOOKUP(C1812,Hovedkonto!$C$2:$E$11,3,FALSE)</f>
        <v>Sociale opgaver og beskæftigelse</v>
      </c>
      <c r="J1812" s="32" t="str">
        <f>VLOOKUP(G1812,Hovedfunktion!$E$2:$G$93,3,FALSE)</f>
        <v xml:space="preserve">ARBEJDSMARKEDSFORANSTALTNINGER </v>
      </c>
      <c r="K1812" s="32" t="str">
        <f>VLOOKUP(H1812,Funktion!$G$2:$J$435,4,FALSE)</f>
        <v>Servicejob</v>
      </c>
      <c r="L1812" s="32" t="str">
        <f>VLOOKUP(F1812,Dranst!$C$2:$D$10,2,FALSE)</f>
        <v>Statsrefusion</v>
      </c>
      <c r="M1812" s="10" t="s">
        <v>1139</v>
      </c>
      <c r="N1812" s="3" t="s">
        <v>686</v>
      </c>
    </row>
    <row r="1813" spans="1:14" ht="12" x14ac:dyDescent="0.25">
      <c r="A1813" s="35" t="s">
        <v>1803</v>
      </c>
      <c r="B1813" s="35" t="s">
        <v>1804</v>
      </c>
      <c r="C1813" s="10" t="s">
        <v>161</v>
      </c>
      <c r="D1813" s="10" t="s">
        <v>147</v>
      </c>
      <c r="E1813" s="10" t="s">
        <v>538</v>
      </c>
      <c r="F1813" s="10" t="s">
        <v>158</v>
      </c>
      <c r="G1813" s="32" t="str">
        <f t="shared" si="121"/>
        <v>5.68</v>
      </c>
      <c r="H1813" s="32" t="str">
        <f t="shared" si="122"/>
        <v>5.68.96</v>
      </c>
      <c r="I1813" s="32" t="str">
        <f>VLOOKUP(C1813,Hovedkonto!$C$2:$E$11,3,FALSE)</f>
        <v>Sociale opgaver og beskæftigelse</v>
      </c>
      <c r="J1813" s="32" t="str">
        <f>VLOOKUP(G1813,Hovedfunktion!$E$2:$G$93,3,FALSE)</f>
        <v xml:space="preserve">ARBEJDSMARKEDSFORANSTALTNINGER </v>
      </c>
      <c r="K1813" s="32" t="str">
        <f>VLOOKUP(H1813,Funktion!$G$2:$J$435,4,FALSE)</f>
        <v>Servicejob</v>
      </c>
      <c r="L1813" s="32" t="str">
        <f>VLOOKUP(F1813,Dranst!$C$2:$D$10,2,FALSE)</f>
        <v>Statsrefusion</v>
      </c>
      <c r="M1813" s="10" t="s">
        <v>1142</v>
      </c>
      <c r="N1813" s="3" t="s">
        <v>985</v>
      </c>
    </row>
    <row r="1814" spans="1:14" ht="12" x14ac:dyDescent="0.25">
      <c r="A1814" s="35" t="s">
        <v>1803</v>
      </c>
      <c r="B1814" s="35" t="s">
        <v>1804</v>
      </c>
      <c r="C1814" s="10" t="s">
        <v>161</v>
      </c>
      <c r="D1814" s="10" t="s">
        <v>147</v>
      </c>
      <c r="E1814" s="10" t="s">
        <v>538</v>
      </c>
      <c r="F1814" s="10" t="s">
        <v>159</v>
      </c>
      <c r="G1814" s="32" t="str">
        <f t="shared" si="121"/>
        <v>5.68</v>
      </c>
      <c r="H1814" s="32" t="str">
        <f t="shared" si="122"/>
        <v>5.68.96</v>
      </c>
      <c r="I1814" s="32" t="str">
        <f>VLOOKUP(C1814,Hovedkonto!$C$2:$E$11,3,FALSE)</f>
        <v>Sociale opgaver og beskæftigelse</v>
      </c>
      <c r="J1814" s="32" t="str">
        <f>VLOOKUP(G1814,Hovedfunktion!$E$2:$G$93,3,FALSE)</f>
        <v xml:space="preserve">ARBEJDSMARKEDSFORANSTALTNINGER </v>
      </c>
      <c r="K1814" s="32" t="str">
        <f>VLOOKUP(H1814,Funktion!$G$2:$J$435,4,FALSE)</f>
        <v>Servicejob</v>
      </c>
      <c r="L1814" s="32" t="str">
        <f>VLOOKUP(F1814,Dranst!$C$2:$D$10,2,FALSE)</f>
        <v>Anlæg</v>
      </c>
      <c r="M1814" s="10" t="s">
        <v>1136</v>
      </c>
      <c r="N1814" s="3" t="str">
        <f>IF(M1814="001","Anlægstilskud", IF(M1814="010","Køb/salg af jord",  IF(M1814="015","Køb/salg af bygninger", "Uforvent grupperingskode")))</f>
        <v>Anlægstilskud</v>
      </c>
    </row>
    <row r="1815" spans="1:14" ht="12" x14ac:dyDescent="0.25">
      <c r="A1815" s="35" t="s">
        <v>1803</v>
      </c>
      <c r="B1815" s="35" t="s">
        <v>1804</v>
      </c>
      <c r="C1815" s="10" t="s">
        <v>161</v>
      </c>
      <c r="D1815" s="10" t="s">
        <v>147</v>
      </c>
      <c r="E1815" s="10" t="s">
        <v>538</v>
      </c>
      <c r="F1815" s="10" t="s">
        <v>159</v>
      </c>
      <c r="G1815" s="32" t="str">
        <f t="shared" si="121"/>
        <v>5.68</v>
      </c>
      <c r="H1815" s="32" t="str">
        <f t="shared" si="122"/>
        <v>5.68.96</v>
      </c>
      <c r="I1815" s="32" t="str">
        <f>VLOOKUP(C1815,Hovedkonto!$C$2:$E$11,3,FALSE)</f>
        <v>Sociale opgaver og beskæftigelse</v>
      </c>
      <c r="J1815" s="32" t="str">
        <f>VLOOKUP(G1815,Hovedfunktion!$E$2:$G$93,3,FALSE)</f>
        <v xml:space="preserve">ARBEJDSMARKEDSFORANSTALTNINGER </v>
      </c>
      <c r="K1815" s="32" t="str">
        <f>VLOOKUP(H1815,Funktion!$G$2:$J$435,4,FALSE)</f>
        <v>Servicejob</v>
      </c>
      <c r="L1815" s="32" t="str">
        <f>VLOOKUP(F1815,Dranst!$C$2:$D$10,2,FALSE)</f>
        <v>Anlæg</v>
      </c>
      <c r="M1815" s="10" t="s">
        <v>1137</v>
      </c>
      <c r="N1815" s="3" t="str">
        <f>IF(M1815="001","Anlægstilskud", IF(M1815="010","Køb/salg af jord",  IF(M1815="015","Køb/salg af bygninger", "Uforvent grupperingskode")))</f>
        <v>Køb/salg af jord</v>
      </c>
    </row>
    <row r="1816" spans="1:14" ht="12" x14ac:dyDescent="0.25">
      <c r="A1816" s="35" t="s">
        <v>1803</v>
      </c>
      <c r="B1816" s="35" t="s">
        <v>1804</v>
      </c>
      <c r="C1816" s="10" t="s">
        <v>161</v>
      </c>
      <c r="D1816" s="10" t="s">
        <v>147</v>
      </c>
      <c r="E1816" s="10" t="s">
        <v>538</v>
      </c>
      <c r="F1816" s="10" t="s">
        <v>159</v>
      </c>
      <c r="G1816" s="32" t="str">
        <f t="shared" si="121"/>
        <v>5.68</v>
      </c>
      <c r="H1816" s="32" t="str">
        <f t="shared" si="122"/>
        <v>5.68.96</v>
      </c>
      <c r="I1816" s="32" t="str">
        <f>VLOOKUP(C1816,Hovedkonto!$C$2:$E$11,3,FALSE)</f>
        <v>Sociale opgaver og beskæftigelse</v>
      </c>
      <c r="J1816" s="32" t="str">
        <f>VLOOKUP(G1816,Hovedfunktion!$E$2:$G$93,3,FALSE)</f>
        <v xml:space="preserve">ARBEJDSMARKEDSFORANSTALTNINGER </v>
      </c>
      <c r="K1816" s="32" t="str">
        <f>VLOOKUP(H1816,Funktion!$G$2:$J$435,4,FALSE)</f>
        <v>Servicejob</v>
      </c>
      <c r="L1816" s="32" t="str">
        <f>VLOOKUP(F1816,Dranst!$C$2:$D$10,2,FALSE)</f>
        <v>Anlæg</v>
      </c>
      <c r="M1816" s="10" t="s">
        <v>16</v>
      </c>
      <c r="N1816" s="3" t="str">
        <f>IF(M1816="001","Anlægstilskud", IF(M1816="010","Køb/salg af jord",  IF(M1816="015","Køb/salg af bygninger", "Uforvent grupperingskode")))</f>
        <v>Køb/salg af bygninger</v>
      </c>
    </row>
    <row r="1817" spans="1:14" ht="12" x14ac:dyDescent="0.25">
      <c r="A1817" s="35" t="s">
        <v>1803</v>
      </c>
      <c r="B1817" s="35" t="s">
        <v>1804</v>
      </c>
      <c r="C1817" s="10" t="s">
        <v>161</v>
      </c>
      <c r="D1817" s="10" t="s">
        <v>147</v>
      </c>
      <c r="E1817" s="10" t="s">
        <v>539</v>
      </c>
      <c r="F1817" s="10" t="s">
        <v>157</v>
      </c>
      <c r="G1817" s="32" t="str">
        <f t="shared" si="121"/>
        <v>5.68</v>
      </c>
      <c r="H1817" s="32" t="str">
        <f t="shared" si="122"/>
        <v>5.68.97</v>
      </c>
      <c r="I1817" s="32" t="str">
        <f>VLOOKUP(C1817,Hovedkonto!$C$2:$E$11,3,FALSE)</f>
        <v>Sociale opgaver og beskæftigelse</v>
      </c>
      <c r="J1817" s="32" t="str">
        <f>VLOOKUP(G1817,Hovedfunktion!$E$2:$G$93,3,FALSE)</f>
        <v xml:space="preserve">ARBEJDSMARKEDSFORANSTALTNINGER </v>
      </c>
      <c r="K1817" s="32" t="str">
        <f>VLOOKUP(H1817,Funktion!$G$2:$J$435,4,FALSE)</f>
        <v>Seniorjob til personer over 55 år</v>
      </c>
      <c r="L1817" s="32" t="str">
        <f>VLOOKUP(F1817,Dranst!$C$2:$D$10,2,FALSE)</f>
        <v>Drift</v>
      </c>
      <c r="M1817" s="10" t="s">
        <v>1136</v>
      </c>
      <c r="N1817" s="3" t="s">
        <v>986</v>
      </c>
    </row>
    <row r="1818" spans="1:14" ht="12" x14ac:dyDescent="0.25">
      <c r="A1818" s="35" t="s">
        <v>1803</v>
      </c>
      <c r="B1818" s="35" t="s">
        <v>1804</v>
      </c>
      <c r="C1818" s="10" t="s">
        <v>161</v>
      </c>
      <c r="D1818" s="10" t="s">
        <v>147</v>
      </c>
      <c r="E1818" s="10" t="s">
        <v>539</v>
      </c>
      <c r="F1818" s="10" t="s">
        <v>157</v>
      </c>
      <c r="G1818" s="32" t="str">
        <f t="shared" si="121"/>
        <v>5.68</v>
      </c>
      <c r="H1818" s="32" t="str">
        <f t="shared" si="122"/>
        <v>5.68.97</v>
      </c>
      <c r="I1818" s="32" t="str">
        <f>VLOOKUP(C1818,Hovedkonto!$C$2:$E$11,3,FALSE)</f>
        <v>Sociale opgaver og beskæftigelse</v>
      </c>
      <c r="J1818" s="32" t="str">
        <f>VLOOKUP(G1818,Hovedfunktion!$E$2:$G$93,3,FALSE)</f>
        <v xml:space="preserve">ARBEJDSMARKEDSFORANSTALTNINGER </v>
      </c>
      <c r="K1818" s="32" t="str">
        <f>VLOOKUP(H1818,Funktion!$G$2:$J$435,4,FALSE)</f>
        <v>Seniorjob til personer over 55 år</v>
      </c>
      <c r="L1818" s="32" t="str">
        <f>VLOOKUP(F1818,Dranst!$C$2:$D$10,2,FALSE)</f>
        <v>Drift</v>
      </c>
      <c r="M1818" s="10" t="s">
        <v>1138</v>
      </c>
      <c r="N1818" s="3" t="s">
        <v>987</v>
      </c>
    </row>
    <row r="1819" spans="1:14" ht="12" x14ac:dyDescent="0.25">
      <c r="A1819" s="35" t="s">
        <v>1803</v>
      </c>
      <c r="B1819" s="35" t="s">
        <v>1804</v>
      </c>
      <c r="C1819" s="10" t="s">
        <v>161</v>
      </c>
      <c r="D1819" s="10" t="s">
        <v>147</v>
      </c>
      <c r="E1819" s="10" t="s">
        <v>539</v>
      </c>
      <c r="F1819" s="10" t="s">
        <v>158</v>
      </c>
      <c r="G1819" s="32" t="str">
        <f t="shared" si="121"/>
        <v>5.68</v>
      </c>
      <c r="H1819" s="32" t="str">
        <f t="shared" si="122"/>
        <v>5.68.97</v>
      </c>
      <c r="I1819" s="32" t="str">
        <f>VLOOKUP(C1819,Hovedkonto!$C$2:$E$11,3,FALSE)</f>
        <v>Sociale opgaver og beskæftigelse</v>
      </c>
      <c r="J1819" s="32" t="str">
        <f>VLOOKUP(G1819,Hovedfunktion!$E$2:$G$93,3,FALSE)</f>
        <v xml:space="preserve">ARBEJDSMARKEDSFORANSTALTNINGER </v>
      </c>
      <c r="K1819" s="32" t="str">
        <f>VLOOKUP(H1819,Funktion!$G$2:$J$435,4,FALSE)</f>
        <v>Seniorjob til personer over 55 år</v>
      </c>
      <c r="L1819" s="32" t="str">
        <f>VLOOKUP(F1819,Dranst!$C$2:$D$10,2,FALSE)</f>
        <v>Statsrefusion</v>
      </c>
      <c r="M1819" s="10" t="s">
        <v>1138</v>
      </c>
      <c r="N1819" s="3" t="s">
        <v>988</v>
      </c>
    </row>
    <row r="1820" spans="1:14" ht="12" x14ac:dyDescent="0.25">
      <c r="A1820" s="35" t="s">
        <v>1803</v>
      </c>
      <c r="B1820" s="35" t="s">
        <v>1804</v>
      </c>
      <c r="C1820" s="10" t="s">
        <v>161</v>
      </c>
      <c r="D1820" s="10" t="s">
        <v>147</v>
      </c>
      <c r="E1820" s="10" t="s">
        <v>539</v>
      </c>
      <c r="F1820" s="10" t="s">
        <v>158</v>
      </c>
      <c r="G1820" s="32" t="str">
        <f t="shared" si="121"/>
        <v>5.68</v>
      </c>
      <c r="H1820" s="32" t="str">
        <f t="shared" si="122"/>
        <v>5.68.97</v>
      </c>
      <c r="I1820" s="32" t="str">
        <f>VLOOKUP(C1820,Hovedkonto!$C$2:$E$11,3,FALSE)</f>
        <v>Sociale opgaver og beskæftigelse</v>
      </c>
      <c r="J1820" s="32" t="str">
        <f>VLOOKUP(G1820,Hovedfunktion!$E$2:$G$93,3,FALSE)</f>
        <v xml:space="preserve">ARBEJDSMARKEDSFORANSTALTNINGER </v>
      </c>
      <c r="K1820" s="32" t="str">
        <f>VLOOKUP(H1820,Funktion!$G$2:$J$435,4,FALSE)</f>
        <v>Seniorjob til personer over 55 år</v>
      </c>
      <c r="L1820" s="32" t="str">
        <f>VLOOKUP(F1820,Dranst!$C$2:$D$10,2,FALSE)</f>
        <v>Statsrefusion</v>
      </c>
      <c r="M1820" s="10" t="s">
        <v>1139</v>
      </c>
      <c r="N1820" s="3" t="s">
        <v>989</v>
      </c>
    </row>
    <row r="1821" spans="1:14" ht="12" x14ac:dyDescent="0.25">
      <c r="A1821" s="35" t="s">
        <v>1803</v>
      </c>
      <c r="B1821" s="35" t="s">
        <v>1804</v>
      </c>
      <c r="C1821" s="10" t="s">
        <v>161</v>
      </c>
      <c r="D1821" s="10" t="s">
        <v>147</v>
      </c>
      <c r="E1821" s="10" t="s">
        <v>539</v>
      </c>
      <c r="F1821" s="10" t="s">
        <v>159</v>
      </c>
      <c r="G1821" s="32" t="str">
        <f t="shared" si="121"/>
        <v>5.68</v>
      </c>
      <c r="H1821" s="32" t="str">
        <f t="shared" si="122"/>
        <v>5.68.97</v>
      </c>
      <c r="I1821" s="32" t="str">
        <f>VLOOKUP(C1821,Hovedkonto!$C$2:$E$11,3,FALSE)</f>
        <v>Sociale opgaver og beskæftigelse</v>
      </c>
      <c r="J1821" s="32" t="str">
        <f>VLOOKUP(G1821,Hovedfunktion!$E$2:$G$93,3,FALSE)</f>
        <v xml:space="preserve">ARBEJDSMARKEDSFORANSTALTNINGER </v>
      </c>
      <c r="K1821" s="32" t="str">
        <f>VLOOKUP(H1821,Funktion!$G$2:$J$435,4,FALSE)</f>
        <v>Seniorjob til personer over 55 år</v>
      </c>
      <c r="L1821" s="32" t="str">
        <f>VLOOKUP(F1821,Dranst!$C$2:$D$10,2,FALSE)</f>
        <v>Anlæg</v>
      </c>
      <c r="M1821" s="10" t="s">
        <v>1136</v>
      </c>
      <c r="N1821" s="3" t="str">
        <f>IF(M1821="001","Anlægstilskud", IF(M1821="010","Køb/salg af jord",  IF(M1821="015","Køb/salg af bygninger", "Uforvent grupperingskode")))</f>
        <v>Anlægstilskud</v>
      </c>
    </row>
    <row r="1822" spans="1:14" ht="12" x14ac:dyDescent="0.25">
      <c r="A1822" s="35" t="s">
        <v>1803</v>
      </c>
      <c r="B1822" s="35" t="s">
        <v>1804</v>
      </c>
      <c r="C1822" s="10" t="s">
        <v>161</v>
      </c>
      <c r="D1822" s="10" t="s">
        <v>147</v>
      </c>
      <c r="E1822" s="10" t="s">
        <v>539</v>
      </c>
      <c r="F1822" s="10" t="s">
        <v>159</v>
      </c>
      <c r="G1822" s="32" t="str">
        <f t="shared" si="121"/>
        <v>5.68</v>
      </c>
      <c r="H1822" s="32" t="str">
        <f t="shared" si="122"/>
        <v>5.68.97</v>
      </c>
      <c r="I1822" s="32" t="str">
        <f>VLOOKUP(C1822,Hovedkonto!$C$2:$E$11,3,FALSE)</f>
        <v>Sociale opgaver og beskæftigelse</v>
      </c>
      <c r="J1822" s="32" t="str">
        <f>VLOOKUP(G1822,Hovedfunktion!$E$2:$G$93,3,FALSE)</f>
        <v xml:space="preserve">ARBEJDSMARKEDSFORANSTALTNINGER </v>
      </c>
      <c r="K1822" s="32" t="str">
        <f>VLOOKUP(H1822,Funktion!$G$2:$J$435,4,FALSE)</f>
        <v>Seniorjob til personer over 55 år</v>
      </c>
      <c r="L1822" s="32" t="str">
        <f>VLOOKUP(F1822,Dranst!$C$2:$D$10,2,FALSE)</f>
        <v>Anlæg</v>
      </c>
      <c r="M1822" s="10" t="s">
        <v>1137</v>
      </c>
      <c r="N1822" s="3" t="str">
        <f>IF(M1822="001","Anlægstilskud", IF(M1822="010","Køb/salg af jord",  IF(M1822="015","Køb/salg af bygninger", "Uforvent grupperingskode")))</f>
        <v>Køb/salg af jord</v>
      </c>
    </row>
    <row r="1823" spans="1:14" ht="12" x14ac:dyDescent="0.25">
      <c r="A1823" s="35" t="s">
        <v>1803</v>
      </c>
      <c r="B1823" s="35" t="s">
        <v>1804</v>
      </c>
      <c r="C1823" s="10" t="s">
        <v>161</v>
      </c>
      <c r="D1823" s="10" t="s">
        <v>147</v>
      </c>
      <c r="E1823" s="10" t="s">
        <v>539</v>
      </c>
      <c r="F1823" s="10" t="s">
        <v>159</v>
      </c>
      <c r="G1823" s="32" t="str">
        <f t="shared" si="121"/>
        <v>5.68</v>
      </c>
      <c r="H1823" s="32" t="str">
        <f t="shared" si="122"/>
        <v>5.68.97</v>
      </c>
      <c r="I1823" s="32" t="str">
        <f>VLOOKUP(C1823,Hovedkonto!$C$2:$E$11,3,FALSE)</f>
        <v>Sociale opgaver og beskæftigelse</v>
      </c>
      <c r="J1823" s="32" t="str">
        <f>VLOOKUP(G1823,Hovedfunktion!$E$2:$G$93,3,FALSE)</f>
        <v xml:space="preserve">ARBEJDSMARKEDSFORANSTALTNINGER </v>
      </c>
      <c r="K1823" s="32" t="str">
        <f>VLOOKUP(H1823,Funktion!$G$2:$J$435,4,FALSE)</f>
        <v>Seniorjob til personer over 55 år</v>
      </c>
      <c r="L1823" s="32" t="str">
        <f>VLOOKUP(F1823,Dranst!$C$2:$D$10,2,FALSE)</f>
        <v>Anlæg</v>
      </c>
      <c r="M1823" s="10" t="s">
        <v>16</v>
      </c>
      <c r="N1823" s="3" t="str">
        <f>IF(M1823="001","Anlægstilskud", IF(M1823="010","Køb/salg af jord",  IF(M1823="015","Køb/salg af bygninger", "Uforvent grupperingskode")))</f>
        <v>Køb/salg af bygninger</v>
      </c>
    </row>
    <row r="1824" spans="1:14" ht="12" x14ac:dyDescent="0.25">
      <c r="A1824" s="35" t="s">
        <v>1803</v>
      </c>
      <c r="B1824" s="35" t="s">
        <v>1804</v>
      </c>
      <c r="C1824" s="10" t="s">
        <v>161</v>
      </c>
      <c r="D1824" s="10" t="s">
        <v>147</v>
      </c>
      <c r="E1824" s="10" t="s">
        <v>540</v>
      </c>
      <c r="F1824" s="10" t="s">
        <v>157</v>
      </c>
      <c r="G1824" s="32" t="str">
        <f t="shared" si="121"/>
        <v>5.68</v>
      </c>
      <c r="H1824" s="32" t="str">
        <f t="shared" si="122"/>
        <v>5.68.98</v>
      </c>
      <c r="I1824" s="32" t="str">
        <f>VLOOKUP(C1824,Hovedkonto!$C$2:$E$11,3,FALSE)</f>
        <v>Sociale opgaver og beskæftigelse</v>
      </c>
      <c r="J1824" s="32" t="str">
        <f>VLOOKUP(G1824,Hovedfunktion!$E$2:$G$93,3,FALSE)</f>
        <v xml:space="preserve">ARBEJDSMARKEDSFORANSTALTNINGER </v>
      </c>
      <c r="K1824" s="32" t="str">
        <f>VLOOKUP(H1824,Funktion!$G$2:$J$435,4,FALSE)</f>
        <v>Beskæftigelsesordninger</v>
      </c>
      <c r="L1824" s="32" t="str">
        <f>VLOOKUP(F1824,Dranst!$C$2:$D$10,2,FALSE)</f>
        <v>Drift</v>
      </c>
      <c r="M1824" s="10" t="s">
        <v>1136</v>
      </c>
      <c r="N1824" s="3" t="s">
        <v>1794</v>
      </c>
    </row>
    <row r="1825" spans="1:14" ht="12" x14ac:dyDescent="0.25">
      <c r="A1825" s="35" t="s">
        <v>1803</v>
      </c>
      <c r="B1825" s="35" t="s">
        <v>1804</v>
      </c>
      <c r="C1825" s="10" t="s">
        <v>161</v>
      </c>
      <c r="D1825" s="10" t="s">
        <v>147</v>
      </c>
      <c r="E1825" s="10" t="s">
        <v>540</v>
      </c>
      <c r="F1825" s="10" t="s">
        <v>157</v>
      </c>
      <c r="G1825" s="32" t="str">
        <f t="shared" si="121"/>
        <v>5.68</v>
      </c>
      <c r="H1825" s="32" t="str">
        <f t="shared" si="122"/>
        <v>5.68.98</v>
      </c>
      <c r="I1825" s="32" t="str">
        <f>VLOOKUP(C1825,Hovedkonto!$C$2:$E$11,3,FALSE)</f>
        <v>Sociale opgaver og beskæftigelse</v>
      </c>
      <c r="J1825" s="32" t="str">
        <f>VLOOKUP(G1825,Hovedfunktion!$E$2:$G$93,3,FALSE)</f>
        <v xml:space="preserve">ARBEJDSMARKEDSFORANSTALTNINGER </v>
      </c>
      <c r="K1825" s="32" t="str">
        <f>VLOOKUP(H1825,Funktion!$G$2:$J$435,4,FALSE)</f>
        <v>Beskæftigelsesordninger</v>
      </c>
      <c r="L1825" s="32" t="str">
        <f>VLOOKUP(F1825,Dranst!$C$2:$D$10,2,FALSE)</f>
        <v>Drift</v>
      </c>
      <c r="M1825" s="10" t="s">
        <v>1138</v>
      </c>
      <c r="N1825" s="3" t="s">
        <v>1795</v>
      </c>
    </row>
    <row r="1826" spans="1:14" ht="24" x14ac:dyDescent="0.25">
      <c r="A1826" s="35" t="s">
        <v>1803</v>
      </c>
      <c r="B1826" s="35" t="s">
        <v>1804</v>
      </c>
      <c r="C1826" s="10" t="s">
        <v>161</v>
      </c>
      <c r="D1826" s="10" t="s">
        <v>147</v>
      </c>
      <c r="E1826" s="10" t="s">
        <v>540</v>
      </c>
      <c r="F1826" s="10" t="s">
        <v>157</v>
      </c>
      <c r="G1826" s="32" t="str">
        <f t="shared" si="121"/>
        <v>5.68</v>
      </c>
      <c r="H1826" s="32" t="str">
        <f t="shared" si="122"/>
        <v>5.68.98</v>
      </c>
      <c r="I1826" s="32" t="str">
        <f>VLOOKUP(C1826,Hovedkonto!$C$2:$E$11,3,FALSE)</f>
        <v>Sociale opgaver og beskæftigelse</v>
      </c>
      <c r="J1826" s="32" t="str">
        <f>VLOOKUP(G1826,Hovedfunktion!$E$2:$G$93,3,FALSE)</f>
        <v xml:space="preserve">ARBEJDSMARKEDSFORANSTALTNINGER </v>
      </c>
      <c r="K1826" s="32" t="str">
        <f>VLOOKUP(H1826,Funktion!$G$2:$J$435,4,FALSE)</f>
        <v>Beskæftigelsesordninger</v>
      </c>
      <c r="L1826" s="32" t="str">
        <f>VLOOKUP(F1826,Dranst!$C$2:$D$10,2,FALSE)</f>
        <v>Drift</v>
      </c>
      <c r="M1826" s="10" t="s">
        <v>1139</v>
      </c>
      <c r="N1826" s="3" t="s">
        <v>1418</v>
      </c>
    </row>
    <row r="1827" spans="1:14" ht="12" x14ac:dyDescent="0.25">
      <c r="A1827" s="35" t="s">
        <v>1803</v>
      </c>
      <c r="B1827" s="35" t="s">
        <v>1804</v>
      </c>
      <c r="C1827" s="10" t="s">
        <v>161</v>
      </c>
      <c r="D1827" s="10" t="s">
        <v>147</v>
      </c>
      <c r="E1827" s="10" t="s">
        <v>540</v>
      </c>
      <c r="F1827" s="10" t="s">
        <v>157</v>
      </c>
      <c r="G1827" s="32" t="str">
        <f t="shared" si="121"/>
        <v>5.68</v>
      </c>
      <c r="H1827" s="32" t="str">
        <f t="shared" si="122"/>
        <v>5.68.98</v>
      </c>
      <c r="I1827" s="32" t="str">
        <f>VLOOKUP(C1827,Hovedkonto!$C$2:$E$11,3,FALSE)</f>
        <v>Sociale opgaver og beskæftigelse</v>
      </c>
      <c r="J1827" s="32" t="str">
        <f>VLOOKUP(G1827,Hovedfunktion!$E$2:$G$93,3,FALSE)</f>
        <v xml:space="preserve">ARBEJDSMARKEDSFORANSTALTNINGER </v>
      </c>
      <c r="K1827" s="32" t="str">
        <f>VLOOKUP(H1827,Funktion!$G$2:$J$435,4,FALSE)</f>
        <v>Beskæftigelsesordninger</v>
      </c>
      <c r="L1827" s="32" t="str">
        <f>VLOOKUP(F1827,Dranst!$C$2:$D$10,2,FALSE)</f>
        <v>Drift</v>
      </c>
      <c r="M1827" s="10" t="s">
        <v>1142</v>
      </c>
      <c r="N1827" s="3" t="s">
        <v>1796</v>
      </c>
    </row>
    <row r="1828" spans="1:14" ht="12" x14ac:dyDescent="0.25">
      <c r="A1828" s="35" t="s">
        <v>1803</v>
      </c>
      <c r="B1828" s="35" t="s">
        <v>1804</v>
      </c>
      <c r="C1828" s="10" t="s">
        <v>161</v>
      </c>
      <c r="D1828" s="10" t="s">
        <v>147</v>
      </c>
      <c r="E1828" s="10" t="s">
        <v>540</v>
      </c>
      <c r="F1828" s="10" t="s">
        <v>157</v>
      </c>
      <c r="G1828" s="32" t="str">
        <f t="shared" si="121"/>
        <v>5.68</v>
      </c>
      <c r="H1828" s="32" t="str">
        <f t="shared" si="122"/>
        <v>5.68.98</v>
      </c>
      <c r="I1828" s="32" t="str">
        <f>VLOOKUP(C1828,Hovedkonto!$C$2:$E$11,3,FALSE)</f>
        <v>Sociale opgaver og beskæftigelse</v>
      </c>
      <c r="J1828" s="32" t="str">
        <f>VLOOKUP(G1828,Hovedfunktion!$E$2:$G$93,3,FALSE)</f>
        <v xml:space="preserve">ARBEJDSMARKEDSFORANSTALTNINGER </v>
      </c>
      <c r="K1828" s="32" t="str">
        <f>VLOOKUP(H1828,Funktion!$G$2:$J$435,4,FALSE)</f>
        <v>Beskæftigelsesordninger</v>
      </c>
      <c r="L1828" s="32" t="str">
        <f>VLOOKUP(F1828,Dranst!$C$2:$D$10,2,FALSE)</f>
        <v>Drift</v>
      </c>
      <c r="M1828" s="10" t="s">
        <v>1144</v>
      </c>
      <c r="N1828" s="3" t="s">
        <v>1797</v>
      </c>
    </row>
    <row r="1829" spans="1:14" ht="12" x14ac:dyDescent="0.25">
      <c r="A1829" s="35" t="s">
        <v>1803</v>
      </c>
      <c r="B1829" s="35" t="s">
        <v>1804</v>
      </c>
      <c r="C1829" s="10" t="s">
        <v>161</v>
      </c>
      <c r="D1829" s="10" t="s">
        <v>147</v>
      </c>
      <c r="E1829" s="10" t="s">
        <v>540</v>
      </c>
      <c r="F1829" s="10" t="s">
        <v>157</v>
      </c>
      <c r="G1829" s="32" t="str">
        <f t="shared" si="121"/>
        <v>5.68</v>
      </c>
      <c r="H1829" s="32" t="str">
        <f t="shared" si="122"/>
        <v>5.68.98</v>
      </c>
      <c r="I1829" s="32" t="str">
        <f>VLOOKUP(C1829,Hovedkonto!$C$2:$E$11,3,FALSE)</f>
        <v>Sociale opgaver og beskæftigelse</v>
      </c>
      <c r="J1829" s="32" t="str">
        <f>VLOOKUP(G1829,Hovedfunktion!$E$2:$G$93,3,FALSE)</f>
        <v xml:space="preserve">ARBEJDSMARKEDSFORANSTALTNINGER </v>
      </c>
      <c r="K1829" s="32" t="str">
        <f>VLOOKUP(H1829,Funktion!$G$2:$J$435,4,FALSE)</f>
        <v>Beskæftigelsesordninger</v>
      </c>
      <c r="L1829" s="32" t="str">
        <f>VLOOKUP(F1829,Dranst!$C$2:$D$10,2,FALSE)</f>
        <v>Drift</v>
      </c>
      <c r="M1829" s="10" t="s">
        <v>1145</v>
      </c>
      <c r="N1829" s="3" t="s">
        <v>1361</v>
      </c>
    </row>
    <row r="1830" spans="1:14" ht="12" x14ac:dyDescent="0.25">
      <c r="A1830" s="35" t="s">
        <v>1803</v>
      </c>
      <c r="B1830" s="35" t="s">
        <v>1804</v>
      </c>
      <c r="C1830" s="10" t="s">
        <v>161</v>
      </c>
      <c r="D1830" s="10" t="s">
        <v>147</v>
      </c>
      <c r="E1830" s="10" t="s">
        <v>540</v>
      </c>
      <c r="F1830" s="10" t="s">
        <v>157</v>
      </c>
      <c r="G1830" s="32" t="str">
        <f t="shared" si="121"/>
        <v>5.68</v>
      </c>
      <c r="H1830" s="32" t="str">
        <f t="shared" si="122"/>
        <v>5.68.98</v>
      </c>
      <c r="I1830" s="32" t="str">
        <f>VLOOKUP(C1830,Hovedkonto!$C$2:$E$11,3,FALSE)</f>
        <v>Sociale opgaver og beskæftigelse</v>
      </c>
      <c r="J1830" s="32" t="str">
        <f>VLOOKUP(G1830,Hovedfunktion!$E$2:$G$93,3,FALSE)</f>
        <v xml:space="preserve">ARBEJDSMARKEDSFORANSTALTNINGER </v>
      </c>
      <c r="K1830" s="32" t="str">
        <f>VLOOKUP(H1830,Funktion!$G$2:$J$435,4,FALSE)</f>
        <v>Beskæftigelsesordninger</v>
      </c>
      <c r="L1830" s="32" t="str">
        <f>VLOOKUP(F1830,Dranst!$C$2:$D$10,2,FALSE)</f>
        <v>Drift</v>
      </c>
      <c r="M1830" s="10" t="s">
        <v>1146</v>
      </c>
      <c r="N1830" s="3" t="s">
        <v>1362</v>
      </c>
    </row>
    <row r="1831" spans="1:14" ht="12" x14ac:dyDescent="0.25">
      <c r="A1831" s="35" t="s">
        <v>1803</v>
      </c>
      <c r="B1831" s="35" t="s">
        <v>1804</v>
      </c>
      <c r="C1831" s="10" t="s">
        <v>161</v>
      </c>
      <c r="D1831" s="10" t="s">
        <v>147</v>
      </c>
      <c r="E1831" s="10" t="s">
        <v>540</v>
      </c>
      <c r="F1831" s="10" t="s">
        <v>157</v>
      </c>
      <c r="G1831" s="32" t="str">
        <f t="shared" si="121"/>
        <v>5.68</v>
      </c>
      <c r="H1831" s="32" t="str">
        <f t="shared" si="122"/>
        <v>5.68.98</v>
      </c>
      <c r="I1831" s="32" t="str">
        <f>VLOOKUP(C1831,Hovedkonto!$C$2:$E$11,3,FALSE)</f>
        <v>Sociale opgaver og beskæftigelse</v>
      </c>
      <c r="J1831" s="32" t="str">
        <f>VLOOKUP(G1831,Hovedfunktion!$E$2:$G$93,3,FALSE)</f>
        <v xml:space="preserve">ARBEJDSMARKEDSFORANSTALTNINGER </v>
      </c>
      <c r="K1831" s="32" t="str">
        <f>VLOOKUP(H1831,Funktion!$G$2:$J$435,4,FALSE)</f>
        <v>Beskæftigelsesordninger</v>
      </c>
      <c r="L1831" s="32" t="str">
        <f>VLOOKUP(F1831,Dranst!$C$2:$D$10,2,FALSE)</f>
        <v>Drift</v>
      </c>
      <c r="M1831" s="10" t="s">
        <v>1147</v>
      </c>
      <c r="N1831" s="3" t="s">
        <v>990</v>
      </c>
    </row>
    <row r="1832" spans="1:14" ht="24" x14ac:dyDescent="0.25">
      <c r="A1832" s="35" t="s">
        <v>1803</v>
      </c>
      <c r="B1832" s="35" t="s">
        <v>1804</v>
      </c>
      <c r="C1832" s="10" t="s">
        <v>161</v>
      </c>
      <c r="D1832" s="10" t="s">
        <v>147</v>
      </c>
      <c r="E1832" s="10" t="s">
        <v>540</v>
      </c>
      <c r="F1832" s="10" t="s">
        <v>157</v>
      </c>
      <c r="G1832" s="32" t="str">
        <f t="shared" si="121"/>
        <v>5.68</v>
      </c>
      <c r="H1832" s="32" t="str">
        <f t="shared" si="122"/>
        <v>5.68.98</v>
      </c>
      <c r="I1832" s="32" t="str">
        <f>VLOOKUP(C1832,Hovedkonto!$C$2:$E$11,3,FALSE)</f>
        <v>Sociale opgaver og beskæftigelse</v>
      </c>
      <c r="J1832" s="32" t="str">
        <f>VLOOKUP(G1832,Hovedfunktion!$E$2:$G$93,3,FALSE)</f>
        <v xml:space="preserve">ARBEJDSMARKEDSFORANSTALTNINGER </v>
      </c>
      <c r="K1832" s="32" t="str">
        <f>VLOOKUP(H1832,Funktion!$G$2:$J$435,4,FALSE)</f>
        <v>Beskæftigelsesordninger</v>
      </c>
      <c r="L1832" s="32" t="str">
        <f>VLOOKUP(F1832,Dranst!$C$2:$D$10,2,FALSE)</f>
        <v>Drift</v>
      </c>
      <c r="M1832" s="10" t="s">
        <v>1148</v>
      </c>
      <c r="N1832" s="3" t="s">
        <v>1419</v>
      </c>
    </row>
    <row r="1833" spans="1:14" ht="12" x14ac:dyDescent="0.25">
      <c r="A1833" s="35" t="s">
        <v>1803</v>
      </c>
      <c r="B1833" s="35" t="s">
        <v>1804</v>
      </c>
      <c r="C1833" s="10" t="s">
        <v>161</v>
      </c>
      <c r="D1833" s="10" t="s">
        <v>147</v>
      </c>
      <c r="E1833" s="10" t="s">
        <v>540</v>
      </c>
      <c r="F1833" s="10" t="s">
        <v>157</v>
      </c>
      <c r="G1833" s="32" t="str">
        <f t="shared" si="121"/>
        <v>5.68</v>
      </c>
      <c r="H1833" s="32" t="str">
        <f t="shared" si="122"/>
        <v>5.68.98</v>
      </c>
      <c r="I1833" s="32" t="str">
        <f>VLOOKUP(C1833,Hovedkonto!$C$2:$E$11,3,FALSE)</f>
        <v>Sociale opgaver og beskæftigelse</v>
      </c>
      <c r="J1833" s="32" t="str">
        <f>VLOOKUP(G1833,Hovedfunktion!$E$2:$G$93,3,FALSE)</f>
        <v xml:space="preserve">ARBEJDSMARKEDSFORANSTALTNINGER </v>
      </c>
      <c r="K1833" s="32" t="str">
        <f>VLOOKUP(H1833,Funktion!$G$2:$J$435,4,FALSE)</f>
        <v>Beskæftigelsesordninger</v>
      </c>
      <c r="L1833" s="32" t="str">
        <f>VLOOKUP(F1833,Dranst!$C$2:$D$10,2,FALSE)</f>
        <v>Drift</v>
      </c>
      <c r="M1833" s="10" t="s">
        <v>1137</v>
      </c>
      <c r="N1833" s="3" t="s">
        <v>991</v>
      </c>
    </row>
    <row r="1834" spans="1:14" ht="36" x14ac:dyDescent="0.25">
      <c r="A1834" s="35" t="s">
        <v>1803</v>
      </c>
      <c r="B1834" s="35" t="s">
        <v>1804</v>
      </c>
      <c r="C1834" s="10" t="s">
        <v>161</v>
      </c>
      <c r="D1834" s="10" t="s">
        <v>147</v>
      </c>
      <c r="E1834" s="10" t="s">
        <v>540</v>
      </c>
      <c r="F1834" s="10" t="s">
        <v>157</v>
      </c>
      <c r="G1834" s="32" t="str">
        <f t="shared" si="121"/>
        <v>5.68</v>
      </c>
      <c r="H1834" s="32" t="str">
        <f t="shared" si="122"/>
        <v>5.68.98</v>
      </c>
      <c r="I1834" s="32" t="str">
        <f>VLOOKUP(C1834,Hovedkonto!$C$2:$E$11,3,FALSE)</f>
        <v>Sociale opgaver og beskæftigelse</v>
      </c>
      <c r="J1834" s="32" t="str">
        <f>VLOOKUP(G1834,Hovedfunktion!$E$2:$G$93,3,FALSE)</f>
        <v xml:space="preserve">ARBEJDSMARKEDSFORANSTALTNINGER </v>
      </c>
      <c r="K1834" s="32" t="str">
        <f>VLOOKUP(H1834,Funktion!$G$2:$J$435,4,FALSE)</f>
        <v>Beskæftigelsesordninger</v>
      </c>
      <c r="L1834" s="32" t="str">
        <f>VLOOKUP(F1834,Dranst!$C$2:$D$10,2,FALSE)</f>
        <v>Drift</v>
      </c>
      <c r="M1834" s="10" t="s">
        <v>1149</v>
      </c>
      <c r="N1834" s="3" t="s">
        <v>1420</v>
      </c>
    </row>
    <row r="1835" spans="1:14" ht="12" x14ac:dyDescent="0.25">
      <c r="A1835" s="35" t="s">
        <v>1803</v>
      </c>
      <c r="B1835" s="35" t="s">
        <v>1804</v>
      </c>
      <c r="C1835" s="10" t="s">
        <v>161</v>
      </c>
      <c r="D1835" s="10" t="s">
        <v>147</v>
      </c>
      <c r="E1835" s="10" t="s">
        <v>540</v>
      </c>
      <c r="F1835" s="10" t="s">
        <v>157</v>
      </c>
      <c r="G1835" s="32" t="str">
        <f t="shared" si="121"/>
        <v>5.68</v>
      </c>
      <c r="H1835" s="32" t="str">
        <f t="shared" si="122"/>
        <v>5.68.98</v>
      </c>
      <c r="I1835" s="32" t="str">
        <f>VLOOKUP(C1835,Hovedkonto!$C$2:$E$11,3,FALSE)</f>
        <v>Sociale opgaver og beskæftigelse</v>
      </c>
      <c r="J1835" s="32" t="str">
        <f>VLOOKUP(G1835,Hovedfunktion!$E$2:$G$93,3,FALSE)</f>
        <v xml:space="preserve">ARBEJDSMARKEDSFORANSTALTNINGER </v>
      </c>
      <c r="K1835" s="32" t="str">
        <f>VLOOKUP(H1835,Funktion!$G$2:$J$435,4,FALSE)</f>
        <v>Beskæftigelsesordninger</v>
      </c>
      <c r="L1835" s="32" t="str">
        <f>VLOOKUP(F1835,Dranst!$C$2:$D$10,2,FALSE)</f>
        <v>Drift</v>
      </c>
      <c r="M1835" s="10" t="s">
        <v>1150</v>
      </c>
      <c r="N1835" s="3" t="s">
        <v>1476</v>
      </c>
    </row>
    <row r="1836" spans="1:14" ht="12" x14ac:dyDescent="0.25">
      <c r="A1836" s="35" t="s">
        <v>1803</v>
      </c>
      <c r="B1836" s="35" t="s">
        <v>1804</v>
      </c>
      <c r="C1836" s="10" t="s">
        <v>161</v>
      </c>
      <c r="D1836" s="10" t="s">
        <v>147</v>
      </c>
      <c r="E1836" s="10" t="s">
        <v>540</v>
      </c>
      <c r="F1836" s="10" t="s">
        <v>157</v>
      </c>
      <c r="G1836" s="32" t="str">
        <f t="shared" si="121"/>
        <v>5.68</v>
      </c>
      <c r="H1836" s="32" t="str">
        <f t="shared" si="122"/>
        <v>5.68.98</v>
      </c>
      <c r="I1836" s="32" t="str">
        <f>VLOOKUP(C1836,Hovedkonto!$C$2:$E$11,3,FALSE)</f>
        <v>Sociale opgaver og beskæftigelse</v>
      </c>
      <c r="J1836" s="32" t="str">
        <f>VLOOKUP(G1836,Hovedfunktion!$E$2:$G$93,3,FALSE)</f>
        <v xml:space="preserve">ARBEJDSMARKEDSFORANSTALTNINGER </v>
      </c>
      <c r="K1836" s="32" t="str">
        <f>VLOOKUP(H1836,Funktion!$G$2:$J$435,4,FALSE)</f>
        <v>Beskæftigelsesordninger</v>
      </c>
      <c r="L1836" s="32" t="str">
        <f>VLOOKUP(F1836,Dranst!$C$2:$D$10,2,FALSE)</f>
        <v>Drift</v>
      </c>
      <c r="M1836" s="10" t="s">
        <v>1151</v>
      </c>
      <c r="N1836" s="3" t="s">
        <v>1379</v>
      </c>
    </row>
    <row r="1837" spans="1:14" ht="12" x14ac:dyDescent="0.25">
      <c r="A1837" s="35" t="s">
        <v>1803</v>
      </c>
      <c r="B1837" s="35" t="s">
        <v>1804</v>
      </c>
      <c r="C1837" s="10" t="s">
        <v>161</v>
      </c>
      <c r="D1837" s="10" t="s">
        <v>147</v>
      </c>
      <c r="E1837" s="10" t="s">
        <v>540</v>
      </c>
      <c r="F1837" s="10" t="s">
        <v>157</v>
      </c>
      <c r="G1837" s="32" t="str">
        <f t="shared" si="121"/>
        <v>5.68</v>
      </c>
      <c r="H1837" s="32" t="str">
        <f t="shared" si="122"/>
        <v>5.68.98</v>
      </c>
      <c r="I1837" s="32" t="str">
        <f>VLOOKUP(C1837,Hovedkonto!$C$2:$E$11,3,FALSE)</f>
        <v>Sociale opgaver og beskæftigelse</v>
      </c>
      <c r="J1837" s="32" t="str">
        <f>VLOOKUP(G1837,Hovedfunktion!$E$2:$G$93,3,FALSE)</f>
        <v xml:space="preserve">ARBEJDSMARKEDSFORANSTALTNINGER </v>
      </c>
      <c r="K1837" s="32" t="str">
        <f>VLOOKUP(H1837,Funktion!$G$2:$J$435,4,FALSE)</f>
        <v>Beskæftigelsesordninger</v>
      </c>
      <c r="L1837" s="32" t="str">
        <f>VLOOKUP(F1837,Dranst!$C$2:$D$10,2,FALSE)</f>
        <v>Drift</v>
      </c>
      <c r="M1837" s="10" t="s">
        <v>1152</v>
      </c>
      <c r="N1837" s="3" t="s">
        <v>1380</v>
      </c>
    </row>
    <row r="1838" spans="1:14" ht="12" x14ac:dyDescent="0.25">
      <c r="A1838" s="35" t="s">
        <v>1803</v>
      </c>
      <c r="B1838" s="35" t="s">
        <v>1804</v>
      </c>
      <c r="C1838" s="10" t="s">
        <v>161</v>
      </c>
      <c r="D1838" s="10" t="s">
        <v>147</v>
      </c>
      <c r="E1838" s="10" t="s">
        <v>540</v>
      </c>
      <c r="F1838" s="10" t="s">
        <v>157</v>
      </c>
      <c r="G1838" s="32" t="str">
        <f t="shared" si="121"/>
        <v>5.68</v>
      </c>
      <c r="H1838" s="32" t="str">
        <f t="shared" si="122"/>
        <v>5.68.98</v>
      </c>
      <c r="I1838" s="32" t="str">
        <f>VLOOKUP(C1838,Hovedkonto!$C$2:$E$11,3,FALSE)</f>
        <v>Sociale opgaver og beskæftigelse</v>
      </c>
      <c r="J1838" s="32" t="str">
        <f>VLOOKUP(G1838,Hovedfunktion!$E$2:$G$93,3,FALSE)</f>
        <v xml:space="preserve">ARBEJDSMARKEDSFORANSTALTNINGER </v>
      </c>
      <c r="K1838" s="32" t="str">
        <f>VLOOKUP(H1838,Funktion!$G$2:$J$435,4,FALSE)</f>
        <v>Beskæftigelsesordninger</v>
      </c>
      <c r="L1838" s="32" t="str">
        <f>VLOOKUP(F1838,Dranst!$C$2:$D$10,2,FALSE)</f>
        <v>Drift</v>
      </c>
      <c r="M1838" s="10" t="s">
        <v>16</v>
      </c>
      <c r="N1838" s="3" t="s">
        <v>992</v>
      </c>
    </row>
    <row r="1839" spans="1:14" ht="12" x14ac:dyDescent="0.25">
      <c r="A1839" s="35" t="s">
        <v>1803</v>
      </c>
      <c r="B1839" s="35" t="s">
        <v>1804</v>
      </c>
      <c r="C1839" s="10" t="s">
        <v>161</v>
      </c>
      <c r="D1839" s="10" t="s">
        <v>147</v>
      </c>
      <c r="E1839" s="10" t="s">
        <v>540</v>
      </c>
      <c r="F1839" s="10" t="s">
        <v>157</v>
      </c>
      <c r="G1839" s="32" t="str">
        <f t="shared" si="121"/>
        <v>5.68</v>
      </c>
      <c r="H1839" s="32" t="str">
        <f t="shared" si="122"/>
        <v>5.68.98</v>
      </c>
      <c r="I1839" s="32" t="str">
        <f>VLOOKUP(C1839,Hovedkonto!$C$2:$E$11,3,FALSE)</f>
        <v>Sociale opgaver og beskæftigelse</v>
      </c>
      <c r="J1839" s="32" t="str">
        <f>VLOOKUP(G1839,Hovedfunktion!$E$2:$G$93,3,FALSE)</f>
        <v xml:space="preserve">ARBEJDSMARKEDSFORANSTALTNINGER </v>
      </c>
      <c r="K1839" s="32" t="str">
        <f>VLOOKUP(H1839,Funktion!$G$2:$J$435,4,FALSE)</f>
        <v>Beskæftigelsesordninger</v>
      </c>
      <c r="L1839" s="32" t="str">
        <f>VLOOKUP(F1839,Dranst!$C$2:$D$10,2,FALSE)</f>
        <v>Drift</v>
      </c>
      <c r="M1839" s="10" t="s">
        <v>1153</v>
      </c>
      <c r="N1839" s="3" t="s">
        <v>1381</v>
      </c>
    </row>
    <row r="1840" spans="1:14" ht="24" x14ac:dyDescent="0.25">
      <c r="A1840" s="35" t="s">
        <v>1803</v>
      </c>
      <c r="B1840" s="35" t="s">
        <v>1804</v>
      </c>
      <c r="C1840" s="10" t="s">
        <v>161</v>
      </c>
      <c r="D1840" s="10" t="s">
        <v>147</v>
      </c>
      <c r="E1840" s="10" t="s">
        <v>540</v>
      </c>
      <c r="F1840" s="10" t="s">
        <v>157</v>
      </c>
      <c r="G1840" s="32" t="str">
        <f t="shared" si="121"/>
        <v>5.68</v>
      </c>
      <c r="H1840" s="32" t="str">
        <f t="shared" si="122"/>
        <v>5.68.98</v>
      </c>
      <c r="I1840" s="32" t="str">
        <f>VLOOKUP(C1840,Hovedkonto!$C$2:$E$11,3,FALSE)</f>
        <v>Sociale opgaver og beskæftigelse</v>
      </c>
      <c r="J1840" s="32" t="str">
        <f>VLOOKUP(G1840,Hovedfunktion!$E$2:$G$93,3,FALSE)</f>
        <v xml:space="preserve">ARBEJDSMARKEDSFORANSTALTNINGER </v>
      </c>
      <c r="K1840" s="32" t="str">
        <f>VLOOKUP(H1840,Funktion!$G$2:$J$435,4,FALSE)</f>
        <v>Beskæftigelsesordninger</v>
      </c>
      <c r="L1840" s="32" t="str">
        <f>VLOOKUP(F1840,Dranst!$C$2:$D$10,2,FALSE)</f>
        <v>Drift</v>
      </c>
      <c r="M1840" s="10" t="s">
        <v>1156</v>
      </c>
      <c r="N1840" s="3" t="s">
        <v>1421</v>
      </c>
    </row>
    <row r="1841" spans="1:14" ht="24" x14ac:dyDescent="0.25">
      <c r="A1841" s="35" t="s">
        <v>1803</v>
      </c>
      <c r="B1841" s="35" t="s">
        <v>1804</v>
      </c>
      <c r="C1841" s="10" t="s">
        <v>161</v>
      </c>
      <c r="D1841" s="10" t="s">
        <v>147</v>
      </c>
      <c r="E1841" s="10" t="s">
        <v>540</v>
      </c>
      <c r="F1841" s="10" t="s">
        <v>157</v>
      </c>
      <c r="G1841" s="32" t="str">
        <f t="shared" si="121"/>
        <v>5.68</v>
      </c>
      <c r="H1841" s="32" t="str">
        <f t="shared" si="122"/>
        <v>5.68.98</v>
      </c>
      <c r="I1841" s="32" t="str">
        <f>VLOOKUP(C1841,Hovedkonto!$C$2:$E$11,3,FALSE)</f>
        <v>Sociale opgaver og beskæftigelse</v>
      </c>
      <c r="J1841" s="32" t="str">
        <f>VLOOKUP(G1841,Hovedfunktion!$E$2:$G$93,3,FALSE)</f>
        <v xml:space="preserve">ARBEJDSMARKEDSFORANSTALTNINGER </v>
      </c>
      <c r="K1841" s="32" t="str">
        <f>VLOOKUP(H1841,Funktion!$G$2:$J$435,4,FALSE)</f>
        <v>Beskæftigelsesordninger</v>
      </c>
      <c r="L1841" s="32" t="str">
        <f>VLOOKUP(F1841,Dranst!$C$2:$D$10,2,FALSE)</f>
        <v>Drift</v>
      </c>
      <c r="M1841" s="10" t="s">
        <v>1157</v>
      </c>
      <c r="N1841" s="3" t="s">
        <v>1408</v>
      </c>
    </row>
    <row r="1842" spans="1:14" ht="12" x14ac:dyDescent="0.25">
      <c r="A1842" s="35" t="s">
        <v>1803</v>
      </c>
      <c r="B1842" s="35" t="s">
        <v>1804</v>
      </c>
      <c r="C1842" s="10" t="s">
        <v>161</v>
      </c>
      <c r="D1842" s="10" t="s">
        <v>147</v>
      </c>
      <c r="E1842" s="10" t="s">
        <v>540</v>
      </c>
      <c r="F1842" s="10" t="s">
        <v>157</v>
      </c>
      <c r="G1842" s="32" t="str">
        <f t="shared" si="121"/>
        <v>5.68</v>
      </c>
      <c r="H1842" s="32" t="str">
        <f t="shared" si="122"/>
        <v>5.68.98</v>
      </c>
      <c r="I1842" s="32" t="str">
        <f>VLOOKUP(C1842,Hovedkonto!$C$2:$E$11,3,FALSE)</f>
        <v>Sociale opgaver og beskæftigelse</v>
      </c>
      <c r="J1842" s="32" t="str">
        <f>VLOOKUP(G1842,Hovedfunktion!$E$2:$G$93,3,FALSE)</f>
        <v xml:space="preserve">ARBEJDSMARKEDSFORANSTALTNINGER </v>
      </c>
      <c r="K1842" s="32" t="str">
        <f>VLOOKUP(H1842,Funktion!$G$2:$J$435,4,FALSE)</f>
        <v>Beskæftigelsesordninger</v>
      </c>
      <c r="L1842" s="32" t="str">
        <f>VLOOKUP(F1842,Dranst!$C$2:$D$10,2,FALSE)</f>
        <v>Drift</v>
      </c>
      <c r="M1842" s="10" t="s">
        <v>1158</v>
      </c>
      <c r="N1842" s="3" t="s">
        <v>1422</v>
      </c>
    </row>
    <row r="1843" spans="1:14" ht="12" x14ac:dyDescent="0.25">
      <c r="A1843" s="35" t="s">
        <v>1803</v>
      </c>
      <c r="B1843" s="35" t="s">
        <v>1804</v>
      </c>
      <c r="C1843" s="10" t="s">
        <v>161</v>
      </c>
      <c r="D1843" s="10" t="s">
        <v>147</v>
      </c>
      <c r="E1843" s="10" t="s">
        <v>540</v>
      </c>
      <c r="F1843" s="10" t="s">
        <v>157</v>
      </c>
      <c r="G1843" s="32" t="str">
        <f t="shared" si="121"/>
        <v>5.68</v>
      </c>
      <c r="H1843" s="32" t="str">
        <f t="shared" si="122"/>
        <v>5.68.98</v>
      </c>
      <c r="I1843" s="32" t="str">
        <f>VLOOKUP(C1843,Hovedkonto!$C$2:$E$11,3,FALSE)</f>
        <v>Sociale opgaver og beskæftigelse</v>
      </c>
      <c r="J1843" s="32" t="str">
        <f>VLOOKUP(G1843,Hovedfunktion!$E$2:$G$93,3,FALSE)</f>
        <v xml:space="preserve">ARBEJDSMARKEDSFORANSTALTNINGER </v>
      </c>
      <c r="K1843" s="32" t="str">
        <f>VLOOKUP(H1843,Funktion!$G$2:$J$435,4,FALSE)</f>
        <v>Beskæftigelsesordninger</v>
      </c>
      <c r="L1843" s="32" t="str">
        <f>VLOOKUP(F1843,Dranst!$C$2:$D$10,2,FALSE)</f>
        <v>Drift</v>
      </c>
      <c r="M1843" s="10" t="s">
        <v>1143</v>
      </c>
      <c r="N1843" s="3" t="s">
        <v>1363</v>
      </c>
    </row>
    <row r="1844" spans="1:14" ht="12" x14ac:dyDescent="0.25">
      <c r="A1844" s="35" t="s">
        <v>1803</v>
      </c>
      <c r="B1844" s="35" t="s">
        <v>1804</v>
      </c>
      <c r="C1844" s="10" t="s">
        <v>161</v>
      </c>
      <c r="D1844" s="10" t="s">
        <v>147</v>
      </c>
      <c r="E1844" s="10" t="s">
        <v>540</v>
      </c>
      <c r="F1844" s="10" t="s">
        <v>157</v>
      </c>
      <c r="G1844" s="32" t="str">
        <f t="shared" ref="G1844:G1908" si="123">CONCATENATE(C1844,".",D1844)</f>
        <v>5.68</v>
      </c>
      <c r="H1844" s="32" t="str">
        <f t="shared" ref="H1844:H1908" si="124">CONCATENATE(C1844,".",D1844,".",E1844)</f>
        <v>5.68.98</v>
      </c>
      <c r="I1844" s="32" t="str">
        <f>VLOOKUP(C1844,Hovedkonto!$C$2:$E$11,3,FALSE)</f>
        <v>Sociale opgaver og beskæftigelse</v>
      </c>
      <c r="J1844" s="32" t="str">
        <f>VLOOKUP(G1844,Hovedfunktion!$E$2:$G$93,3,FALSE)</f>
        <v xml:space="preserve">ARBEJDSMARKEDSFORANSTALTNINGER </v>
      </c>
      <c r="K1844" s="32" t="str">
        <f>VLOOKUP(H1844,Funktion!$G$2:$J$435,4,FALSE)</f>
        <v>Beskæftigelsesordninger</v>
      </c>
      <c r="L1844" s="32" t="str">
        <f>VLOOKUP(F1844,Dranst!$C$2:$D$10,2,FALSE)</f>
        <v>Drift</v>
      </c>
      <c r="M1844" s="10" t="s">
        <v>1160</v>
      </c>
      <c r="N1844" s="3" t="s">
        <v>993</v>
      </c>
    </row>
    <row r="1845" spans="1:14" ht="12" x14ac:dyDescent="0.25">
      <c r="A1845" s="35" t="s">
        <v>1803</v>
      </c>
      <c r="B1845" s="35" t="s">
        <v>1804</v>
      </c>
      <c r="C1845" s="10" t="s">
        <v>161</v>
      </c>
      <c r="D1845" s="10" t="s">
        <v>147</v>
      </c>
      <c r="E1845" s="10" t="s">
        <v>540</v>
      </c>
      <c r="F1845" s="10" t="s">
        <v>157</v>
      </c>
      <c r="G1845" s="32" t="str">
        <f t="shared" si="123"/>
        <v>5.68</v>
      </c>
      <c r="H1845" s="32" t="str">
        <f t="shared" si="124"/>
        <v>5.68.98</v>
      </c>
      <c r="I1845" s="32" t="str">
        <f>VLOOKUP(C1845,Hovedkonto!$C$2:$E$11,3,FALSE)</f>
        <v>Sociale opgaver og beskæftigelse</v>
      </c>
      <c r="J1845" s="32" t="str">
        <f>VLOOKUP(G1845,Hovedfunktion!$E$2:$G$93,3,FALSE)</f>
        <v xml:space="preserve">ARBEJDSMARKEDSFORANSTALTNINGER </v>
      </c>
      <c r="K1845" s="32" t="str">
        <f>VLOOKUP(H1845,Funktion!$G$2:$J$435,4,FALSE)</f>
        <v>Beskæftigelsesordninger</v>
      </c>
      <c r="L1845" s="32" t="str">
        <f>VLOOKUP(F1845,Dranst!$C$2:$D$10,2,FALSE)</f>
        <v>Drift</v>
      </c>
      <c r="M1845" s="10" t="s">
        <v>1154</v>
      </c>
      <c r="N1845" s="3" t="s">
        <v>1798</v>
      </c>
    </row>
    <row r="1846" spans="1:14" ht="12" x14ac:dyDescent="0.25">
      <c r="A1846" s="35" t="s">
        <v>1803</v>
      </c>
      <c r="B1846" s="35" t="s">
        <v>1804</v>
      </c>
      <c r="C1846" s="10" t="s">
        <v>161</v>
      </c>
      <c r="D1846" s="10" t="s">
        <v>147</v>
      </c>
      <c r="E1846" s="10" t="s">
        <v>540</v>
      </c>
      <c r="F1846" s="10" t="s">
        <v>157</v>
      </c>
      <c r="G1846" s="32" t="str">
        <f t="shared" si="123"/>
        <v>5.68</v>
      </c>
      <c r="H1846" s="32" t="str">
        <f t="shared" si="124"/>
        <v>5.68.98</v>
      </c>
      <c r="I1846" s="32" t="str">
        <f>VLOOKUP(C1846,Hovedkonto!$C$2:$E$11,3,FALSE)</f>
        <v>Sociale opgaver og beskæftigelse</v>
      </c>
      <c r="J1846" s="32" t="str">
        <f>VLOOKUP(G1846,Hovedfunktion!$E$2:$G$93,3,FALSE)</f>
        <v xml:space="preserve">ARBEJDSMARKEDSFORANSTALTNINGER </v>
      </c>
      <c r="K1846" s="32" t="str">
        <f>VLOOKUP(H1846,Funktion!$G$2:$J$435,4,FALSE)</f>
        <v>Beskæftigelsesordninger</v>
      </c>
      <c r="L1846" s="32" t="str">
        <f>VLOOKUP(F1846,Dranst!$C$2:$D$10,2,FALSE)</f>
        <v>Drift</v>
      </c>
      <c r="M1846" s="10" t="s">
        <v>1140</v>
      </c>
      <c r="N1846" s="3" t="s">
        <v>1364</v>
      </c>
    </row>
    <row r="1847" spans="1:14" ht="12" x14ac:dyDescent="0.25">
      <c r="A1847" s="35" t="s">
        <v>1803</v>
      </c>
      <c r="B1847" s="35" t="s">
        <v>1804</v>
      </c>
      <c r="C1847" s="10" t="s">
        <v>161</v>
      </c>
      <c r="D1847" s="10" t="s">
        <v>147</v>
      </c>
      <c r="E1847" s="10" t="s">
        <v>540</v>
      </c>
      <c r="F1847" s="10" t="s">
        <v>157</v>
      </c>
      <c r="G1847" s="32" t="str">
        <f t="shared" si="123"/>
        <v>5.68</v>
      </c>
      <c r="H1847" s="32" t="str">
        <f t="shared" si="124"/>
        <v>5.68.98</v>
      </c>
      <c r="I1847" s="32" t="str">
        <f>VLOOKUP(C1847,Hovedkonto!$C$2:$E$11,3,FALSE)</f>
        <v>Sociale opgaver og beskæftigelse</v>
      </c>
      <c r="J1847" s="32" t="str">
        <f>VLOOKUP(G1847,Hovedfunktion!$E$2:$G$93,3,FALSE)</f>
        <v xml:space="preserve">ARBEJDSMARKEDSFORANSTALTNINGER </v>
      </c>
      <c r="K1847" s="32" t="str">
        <f>VLOOKUP(H1847,Funktion!$G$2:$J$435,4,FALSE)</f>
        <v>Beskæftigelsesordninger</v>
      </c>
      <c r="L1847" s="32" t="str">
        <f>VLOOKUP(F1847,Dranst!$C$2:$D$10,2,FALSE)</f>
        <v>Drift</v>
      </c>
      <c r="M1847" s="10" t="s">
        <v>1141</v>
      </c>
      <c r="N1847" s="3" t="s">
        <v>994</v>
      </c>
    </row>
    <row r="1848" spans="1:14" ht="12" x14ac:dyDescent="0.25">
      <c r="A1848" s="35" t="s">
        <v>1803</v>
      </c>
      <c r="B1848" s="35" t="s">
        <v>1804</v>
      </c>
      <c r="C1848" s="10" t="s">
        <v>161</v>
      </c>
      <c r="D1848" s="10" t="s">
        <v>147</v>
      </c>
      <c r="E1848" s="10" t="s">
        <v>540</v>
      </c>
      <c r="F1848" s="10" t="s">
        <v>157</v>
      </c>
      <c r="G1848" s="32" t="str">
        <f t="shared" si="123"/>
        <v>5.68</v>
      </c>
      <c r="H1848" s="32" t="str">
        <f t="shared" si="124"/>
        <v>5.68.98</v>
      </c>
      <c r="I1848" s="32" t="str">
        <f>VLOOKUP(C1848,Hovedkonto!$C$2:$E$11,3,FALSE)</f>
        <v>Sociale opgaver og beskæftigelse</v>
      </c>
      <c r="J1848" s="32" t="str">
        <f>VLOOKUP(G1848,Hovedfunktion!$E$2:$G$93,3,FALSE)</f>
        <v xml:space="preserve">ARBEJDSMARKEDSFORANSTALTNINGER </v>
      </c>
      <c r="K1848" s="32" t="str">
        <f>VLOOKUP(H1848,Funktion!$G$2:$J$435,4,FALSE)</f>
        <v>Beskæftigelsesordninger</v>
      </c>
      <c r="L1848" s="32" t="str">
        <f>VLOOKUP(F1848,Dranst!$C$2:$D$10,2,FALSE)</f>
        <v>Drift</v>
      </c>
      <c r="M1848" s="10" t="s">
        <v>1159</v>
      </c>
      <c r="N1848" s="3" t="s">
        <v>994</v>
      </c>
    </row>
    <row r="1849" spans="1:14" ht="12" x14ac:dyDescent="0.25">
      <c r="A1849" s="35" t="s">
        <v>1803</v>
      </c>
      <c r="B1849" s="35" t="s">
        <v>1804</v>
      </c>
      <c r="C1849" s="10" t="s">
        <v>161</v>
      </c>
      <c r="D1849" s="10" t="s">
        <v>147</v>
      </c>
      <c r="E1849" s="10" t="s">
        <v>540</v>
      </c>
      <c r="F1849" s="10" t="s">
        <v>157</v>
      </c>
      <c r="G1849" s="32" t="str">
        <f t="shared" si="123"/>
        <v>5.68</v>
      </c>
      <c r="H1849" s="32" t="str">
        <f t="shared" si="124"/>
        <v>5.68.98</v>
      </c>
      <c r="I1849" s="32" t="str">
        <f>VLOOKUP(C1849,Hovedkonto!$C$2:$E$11,3,FALSE)</f>
        <v>Sociale opgaver og beskæftigelse</v>
      </c>
      <c r="J1849" s="32" t="str">
        <f>VLOOKUP(G1849,Hovedfunktion!$E$2:$G$93,3,FALSE)</f>
        <v xml:space="preserve">ARBEJDSMARKEDSFORANSTALTNINGER </v>
      </c>
      <c r="K1849" s="32" t="str">
        <f>VLOOKUP(H1849,Funktion!$G$2:$J$435,4,FALSE)</f>
        <v>Beskæftigelsesordninger</v>
      </c>
      <c r="L1849" s="32" t="str">
        <f>VLOOKUP(F1849,Dranst!$C$2:$D$10,2,FALSE)</f>
        <v>Drift</v>
      </c>
      <c r="M1849" s="10" t="s">
        <v>1161</v>
      </c>
      <c r="N1849" s="3" t="s">
        <v>1799</v>
      </c>
    </row>
    <row r="1850" spans="1:14" ht="12" x14ac:dyDescent="0.25">
      <c r="A1850" s="35" t="s">
        <v>1803</v>
      </c>
      <c r="B1850" s="35" t="s">
        <v>1804</v>
      </c>
      <c r="C1850" s="10" t="s">
        <v>161</v>
      </c>
      <c r="D1850" s="10" t="s">
        <v>147</v>
      </c>
      <c r="E1850" s="10" t="s">
        <v>540</v>
      </c>
      <c r="F1850" s="10" t="s">
        <v>157</v>
      </c>
      <c r="G1850" s="32" t="str">
        <f t="shared" si="123"/>
        <v>5.68</v>
      </c>
      <c r="H1850" s="32" t="str">
        <f t="shared" si="124"/>
        <v>5.68.98</v>
      </c>
      <c r="I1850" s="32" t="str">
        <f>VLOOKUP(C1850,Hovedkonto!$C$2:$E$11,3,FALSE)</f>
        <v>Sociale opgaver og beskæftigelse</v>
      </c>
      <c r="J1850" s="32" t="str">
        <f>VLOOKUP(G1850,Hovedfunktion!$E$2:$G$93,3,FALSE)</f>
        <v xml:space="preserve">ARBEJDSMARKEDSFORANSTALTNINGER </v>
      </c>
      <c r="K1850" s="32" t="str">
        <f>VLOOKUP(H1850,Funktion!$G$2:$J$435,4,FALSE)</f>
        <v>Beskæftigelsesordninger</v>
      </c>
      <c r="L1850" s="32" t="str">
        <f>VLOOKUP(F1850,Dranst!$C$2:$D$10,2,FALSE)</f>
        <v>Drift</v>
      </c>
      <c r="M1850" s="10" t="s">
        <v>1155</v>
      </c>
      <c r="N1850" s="3" t="s">
        <v>1382</v>
      </c>
    </row>
    <row r="1851" spans="1:14" ht="24" x14ac:dyDescent="0.25">
      <c r="A1851" s="35" t="s">
        <v>1803</v>
      </c>
      <c r="B1851" s="35" t="s">
        <v>1804</v>
      </c>
      <c r="C1851" s="10" t="s">
        <v>161</v>
      </c>
      <c r="D1851" s="10" t="s">
        <v>147</v>
      </c>
      <c r="E1851" s="10" t="s">
        <v>540</v>
      </c>
      <c r="F1851" s="10" t="s">
        <v>157</v>
      </c>
      <c r="G1851" s="32" t="str">
        <f t="shared" si="123"/>
        <v>5.68</v>
      </c>
      <c r="H1851" s="32" t="str">
        <f t="shared" si="124"/>
        <v>5.68.98</v>
      </c>
      <c r="I1851" s="32" t="str">
        <f>VLOOKUP(C1851,Hovedkonto!$C$2:$E$11,3,FALSE)</f>
        <v>Sociale opgaver og beskæftigelse</v>
      </c>
      <c r="J1851" s="32" t="str">
        <f>VLOOKUP(G1851,Hovedfunktion!$E$2:$G$93,3,FALSE)</f>
        <v xml:space="preserve">ARBEJDSMARKEDSFORANSTALTNINGER </v>
      </c>
      <c r="K1851" s="32" t="str">
        <f>VLOOKUP(H1851,Funktion!$G$2:$J$435,4,FALSE)</f>
        <v>Beskæftigelsesordninger</v>
      </c>
      <c r="L1851" s="32" t="str">
        <f>VLOOKUP(F1851,Dranst!$C$2:$D$10,2,FALSE)</f>
        <v>Drift</v>
      </c>
      <c r="M1851" s="10" t="s">
        <v>1162</v>
      </c>
      <c r="N1851" s="3" t="s">
        <v>1423</v>
      </c>
    </row>
    <row r="1852" spans="1:14" ht="24" x14ac:dyDescent="0.25">
      <c r="A1852" s="35" t="s">
        <v>1803</v>
      </c>
      <c r="B1852" s="35" t="s">
        <v>1804</v>
      </c>
      <c r="C1852" s="10" t="s">
        <v>161</v>
      </c>
      <c r="D1852" s="10" t="s">
        <v>147</v>
      </c>
      <c r="E1852" s="10" t="s">
        <v>540</v>
      </c>
      <c r="F1852" s="10" t="s">
        <v>157</v>
      </c>
      <c r="G1852" s="32" t="str">
        <f t="shared" si="123"/>
        <v>5.68</v>
      </c>
      <c r="H1852" s="32" t="str">
        <f t="shared" si="124"/>
        <v>5.68.98</v>
      </c>
      <c r="I1852" s="32" t="str">
        <f>VLOOKUP(C1852,Hovedkonto!$C$2:$E$11,3,FALSE)</f>
        <v>Sociale opgaver og beskæftigelse</v>
      </c>
      <c r="J1852" s="32" t="str">
        <f>VLOOKUP(G1852,Hovedfunktion!$E$2:$G$93,3,FALSE)</f>
        <v xml:space="preserve">ARBEJDSMARKEDSFORANSTALTNINGER </v>
      </c>
      <c r="K1852" s="32" t="str">
        <f>VLOOKUP(H1852,Funktion!$G$2:$J$435,4,FALSE)</f>
        <v>Beskæftigelsesordninger</v>
      </c>
      <c r="L1852" s="32" t="str">
        <f>VLOOKUP(F1852,Dranst!$C$2:$D$10,2,FALSE)</f>
        <v>Drift</v>
      </c>
      <c r="M1852" s="10" t="s">
        <v>1165</v>
      </c>
      <c r="N1852" s="3" t="s">
        <v>1502</v>
      </c>
    </row>
    <row r="1853" spans="1:14" ht="12" x14ac:dyDescent="0.25">
      <c r="A1853" s="35" t="s">
        <v>1803</v>
      </c>
      <c r="B1853" s="35" t="s">
        <v>1804</v>
      </c>
      <c r="C1853" s="10" t="s">
        <v>161</v>
      </c>
      <c r="D1853" s="10" t="s">
        <v>147</v>
      </c>
      <c r="E1853" s="10" t="s">
        <v>540</v>
      </c>
      <c r="F1853" s="10" t="s">
        <v>157</v>
      </c>
      <c r="G1853" s="32" t="str">
        <f t="shared" si="123"/>
        <v>5.68</v>
      </c>
      <c r="H1853" s="32" t="str">
        <f t="shared" si="124"/>
        <v>5.68.98</v>
      </c>
      <c r="I1853" s="32" t="str">
        <f>VLOOKUP(C1853,Hovedkonto!$C$2:$E$11,3,FALSE)</f>
        <v>Sociale opgaver og beskæftigelse</v>
      </c>
      <c r="J1853" s="32" t="str">
        <f>VLOOKUP(G1853,Hovedfunktion!$E$2:$G$93,3,FALSE)</f>
        <v xml:space="preserve">ARBEJDSMARKEDSFORANSTALTNINGER </v>
      </c>
      <c r="K1853" s="32" t="str">
        <f>VLOOKUP(H1853,Funktion!$G$2:$J$435,4,FALSE)</f>
        <v>Beskæftigelsesordninger</v>
      </c>
      <c r="L1853" s="32" t="str">
        <f>VLOOKUP(F1853,Dranst!$C$2:$D$10,2,FALSE)</f>
        <v>Drift</v>
      </c>
      <c r="M1853" s="10" t="s">
        <v>1166</v>
      </c>
      <c r="N1853" s="3" t="s">
        <v>1503</v>
      </c>
    </row>
    <row r="1854" spans="1:14" ht="12" x14ac:dyDescent="0.25">
      <c r="A1854" s="35" t="s">
        <v>1803</v>
      </c>
      <c r="B1854" s="35" t="s">
        <v>1804</v>
      </c>
      <c r="C1854" s="10" t="s">
        <v>161</v>
      </c>
      <c r="D1854" s="10" t="s">
        <v>147</v>
      </c>
      <c r="E1854" s="10" t="s">
        <v>540</v>
      </c>
      <c r="F1854" s="10" t="s">
        <v>157</v>
      </c>
      <c r="G1854" s="32" t="str">
        <f t="shared" si="123"/>
        <v>5.68</v>
      </c>
      <c r="H1854" s="32" t="str">
        <f t="shared" si="124"/>
        <v>5.68.98</v>
      </c>
      <c r="I1854" s="32" t="str">
        <f>VLOOKUP(C1854,Hovedkonto!$C$2:$E$11,3,FALSE)</f>
        <v>Sociale opgaver og beskæftigelse</v>
      </c>
      <c r="J1854" s="32" t="str">
        <f>VLOOKUP(G1854,Hovedfunktion!$E$2:$G$93,3,FALSE)</f>
        <v xml:space="preserve">ARBEJDSMARKEDSFORANSTALTNINGER </v>
      </c>
      <c r="K1854" s="32" t="str">
        <f>VLOOKUP(H1854,Funktion!$G$2:$J$435,4,FALSE)</f>
        <v>Beskæftigelsesordninger</v>
      </c>
      <c r="L1854" s="32" t="str">
        <f>VLOOKUP(F1854,Dranst!$C$2:$D$10,2,FALSE)</f>
        <v>Drift</v>
      </c>
      <c r="M1854" s="10" t="s">
        <v>1167</v>
      </c>
      <c r="N1854" s="3" t="s">
        <v>1499</v>
      </c>
    </row>
    <row r="1855" spans="1:14" ht="24" x14ac:dyDescent="0.25">
      <c r="A1855" s="35" t="s">
        <v>1803</v>
      </c>
      <c r="B1855" s="35" t="s">
        <v>1804</v>
      </c>
      <c r="C1855" s="10" t="s">
        <v>161</v>
      </c>
      <c r="D1855" s="10" t="s">
        <v>147</v>
      </c>
      <c r="E1855" s="10" t="s">
        <v>540</v>
      </c>
      <c r="F1855" s="10" t="s">
        <v>157</v>
      </c>
      <c r="G1855" s="32" t="str">
        <f t="shared" ref="G1855" si="125">CONCATENATE(C1855,".",D1855)</f>
        <v>5.68</v>
      </c>
      <c r="H1855" s="32" t="str">
        <f t="shared" ref="H1855" si="126">CONCATENATE(C1855,".",D1855,".",E1855)</f>
        <v>5.68.98</v>
      </c>
      <c r="I1855" s="32" t="str">
        <f>VLOOKUP(C1855,Hovedkonto!$C$2:$E$11,3,FALSE)</f>
        <v>Sociale opgaver og beskæftigelse</v>
      </c>
      <c r="J1855" s="32" t="str">
        <f>VLOOKUP(G1855,Hovedfunktion!$E$2:$G$93,3,FALSE)</f>
        <v xml:space="preserve">ARBEJDSMARKEDSFORANSTALTNINGER </v>
      </c>
      <c r="K1855" s="32" t="str">
        <f>VLOOKUP(H1855,Funktion!$G$2:$J$435,4,FALSE)</f>
        <v>Beskæftigelsesordninger</v>
      </c>
      <c r="L1855" s="32" t="str">
        <f>VLOOKUP(F1855,Dranst!$C$2:$D$10,2,FALSE)</f>
        <v>Drift</v>
      </c>
      <c r="M1855" s="10" t="s">
        <v>1168</v>
      </c>
      <c r="N1855" s="3" t="s">
        <v>1500</v>
      </c>
    </row>
    <row r="1856" spans="1:14" ht="12" x14ac:dyDescent="0.25">
      <c r="A1856" s="35" t="s">
        <v>1803</v>
      </c>
      <c r="B1856" s="35" t="s">
        <v>1804</v>
      </c>
      <c r="C1856" s="10" t="s">
        <v>161</v>
      </c>
      <c r="D1856" s="10" t="s">
        <v>147</v>
      </c>
      <c r="E1856" s="10" t="s">
        <v>540</v>
      </c>
      <c r="F1856" s="10" t="s">
        <v>157</v>
      </c>
      <c r="G1856" s="32" t="str">
        <f t="shared" si="123"/>
        <v>5.68</v>
      </c>
      <c r="H1856" s="32" t="str">
        <f t="shared" si="124"/>
        <v>5.68.98</v>
      </c>
      <c r="I1856" s="32" t="str">
        <f>VLOOKUP(C1856,Hovedkonto!$C$2:$E$11,3,FALSE)</f>
        <v>Sociale opgaver og beskæftigelse</v>
      </c>
      <c r="J1856" s="32" t="str">
        <f>VLOOKUP(G1856,Hovedfunktion!$E$2:$G$93,3,FALSE)</f>
        <v xml:space="preserve">ARBEJDSMARKEDSFORANSTALTNINGER </v>
      </c>
      <c r="K1856" s="32" t="str">
        <f>VLOOKUP(H1856,Funktion!$G$2:$J$435,4,FALSE)</f>
        <v>Beskæftigelsesordninger</v>
      </c>
      <c r="L1856" s="32" t="str">
        <f>VLOOKUP(F1856,Dranst!$C$2:$D$10,2,FALSE)</f>
        <v>Drift</v>
      </c>
      <c r="M1856" s="10" t="s">
        <v>1169</v>
      </c>
      <c r="N1856" s="3" t="s">
        <v>1963</v>
      </c>
    </row>
    <row r="1857" spans="1:14" ht="12" x14ac:dyDescent="0.25">
      <c r="A1857" s="35" t="s">
        <v>1803</v>
      </c>
      <c r="B1857" s="35" t="s">
        <v>1804</v>
      </c>
      <c r="C1857" s="10" t="s">
        <v>161</v>
      </c>
      <c r="D1857" s="10" t="s">
        <v>147</v>
      </c>
      <c r="E1857" s="10" t="s">
        <v>540</v>
      </c>
      <c r="F1857" s="10" t="s">
        <v>158</v>
      </c>
      <c r="G1857" s="32" t="str">
        <f t="shared" si="123"/>
        <v>5.68</v>
      </c>
      <c r="H1857" s="32" t="str">
        <f t="shared" si="124"/>
        <v>5.68.98</v>
      </c>
      <c r="I1857" s="32" t="str">
        <f>VLOOKUP(C1857,Hovedkonto!$C$2:$E$11,3,FALSE)</f>
        <v>Sociale opgaver og beskæftigelse</v>
      </c>
      <c r="J1857" s="32" t="str">
        <f>VLOOKUP(G1857,Hovedfunktion!$E$2:$G$93,3,FALSE)</f>
        <v xml:space="preserve">ARBEJDSMARKEDSFORANSTALTNINGER </v>
      </c>
      <c r="K1857" s="32" t="str">
        <f>VLOOKUP(H1857,Funktion!$G$2:$J$435,4,FALSE)</f>
        <v>Beskæftigelsesordninger</v>
      </c>
      <c r="L1857" s="32" t="str">
        <f>VLOOKUP(F1857,Dranst!$C$2:$D$10,2,FALSE)</f>
        <v>Statsrefusion</v>
      </c>
      <c r="M1857" s="10" t="s">
        <v>1136</v>
      </c>
      <c r="N1857" s="3" t="s">
        <v>1720</v>
      </c>
    </row>
    <row r="1858" spans="1:14" ht="12" x14ac:dyDescent="0.25">
      <c r="A1858" s="35" t="s">
        <v>1803</v>
      </c>
      <c r="B1858" s="35" t="s">
        <v>1804</v>
      </c>
      <c r="C1858" s="10" t="s">
        <v>161</v>
      </c>
      <c r="D1858" s="10" t="s">
        <v>147</v>
      </c>
      <c r="E1858" s="10" t="s">
        <v>540</v>
      </c>
      <c r="F1858" s="10" t="s">
        <v>158</v>
      </c>
      <c r="G1858" s="32" t="str">
        <f t="shared" si="123"/>
        <v>5.68</v>
      </c>
      <c r="H1858" s="32" t="str">
        <f t="shared" si="124"/>
        <v>5.68.98</v>
      </c>
      <c r="I1858" s="32" t="str">
        <f>VLOOKUP(C1858,Hovedkonto!$C$2:$E$11,3,FALSE)</f>
        <v>Sociale opgaver og beskæftigelse</v>
      </c>
      <c r="J1858" s="32" t="str">
        <f>VLOOKUP(G1858,Hovedfunktion!$E$2:$G$93,3,FALSE)</f>
        <v xml:space="preserve">ARBEJDSMARKEDSFORANSTALTNINGER </v>
      </c>
      <c r="K1858" s="32" t="str">
        <f>VLOOKUP(H1858,Funktion!$G$2:$J$435,4,FALSE)</f>
        <v>Beskæftigelsesordninger</v>
      </c>
      <c r="L1858" s="32" t="str">
        <f>VLOOKUP(F1858,Dranst!$C$2:$D$10,2,FALSE)</f>
        <v>Statsrefusion</v>
      </c>
      <c r="M1858" s="10" t="s">
        <v>1139</v>
      </c>
      <c r="N1858" s="3" t="s">
        <v>995</v>
      </c>
    </row>
    <row r="1859" spans="1:14" ht="12" x14ac:dyDescent="0.25">
      <c r="A1859" s="35" t="s">
        <v>1803</v>
      </c>
      <c r="B1859" s="35" t="s">
        <v>1804</v>
      </c>
      <c r="C1859" s="10" t="s">
        <v>161</v>
      </c>
      <c r="D1859" s="10" t="s">
        <v>147</v>
      </c>
      <c r="E1859" s="10" t="s">
        <v>540</v>
      </c>
      <c r="F1859" s="10" t="s">
        <v>158</v>
      </c>
      <c r="G1859" s="32" t="str">
        <f t="shared" si="123"/>
        <v>5.68</v>
      </c>
      <c r="H1859" s="32" t="str">
        <f t="shared" si="124"/>
        <v>5.68.98</v>
      </c>
      <c r="I1859" s="32" t="str">
        <f>VLOOKUP(C1859,Hovedkonto!$C$2:$E$11,3,FALSE)</f>
        <v>Sociale opgaver og beskæftigelse</v>
      </c>
      <c r="J1859" s="32" t="str">
        <f>VLOOKUP(G1859,Hovedfunktion!$E$2:$G$93,3,FALSE)</f>
        <v xml:space="preserve">ARBEJDSMARKEDSFORANSTALTNINGER </v>
      </c>
      <c r="K1859" s="32" t="str">
        <f>VLOOKUP(H1859,Funktion!$G$2:$J$435,4,FALSE)</f>
        <v>Beskæftigelsesordninger</v>
      </c>
      <c r="L1859" s="32" t="str">
        <f>VLOOKUP(F1859,Dranst!$C$2:$D$10,2,FALSE)</f>
        <v>Statsrefusion</v>
      </c>
      <c r="M1859" s="10" t="s">
        <v>1145</v>
      </c>
      <c r="N1859" s="3" t="s">
        <v>996</v>
      </c>
    </row>
    <row r="1860" spans="1:14" ht="12" x14ac:dyDescent="0.25">
      <c r="A1860" s="35" t="s">
        <v>1803</v>
      </c>
      <c r="B1860" s="35" t="s">
        <v>1804</v>
      </c>
      <c r="C1860" s="10" t="s">
        <v>161</v>
      </c>
      <c r="D1860" s="10" t="s">
        <v>147</v>
      </c>
      <c r="E1860" s="10" t="s">
        <v>540</v>
      </c>
      <c r="F1860" s="10" t="s">
        <v>158</v>
      </c>
      <c r="G1860" s="32" t="str">
        <f t="shared" si="123"/>
        <v>5.68</v>
      </c>
      <c r="H1860" s="32" t="str">
        <f t="shared" si="124"/>
        <v>5.68.98</v>
      </c>
      <c r="I1860" s="32" t="str">
        <f>VLOOKUP(C1860,Hovedkonto!$C$2:$E$11,3,FALSE)</f>
        <v>Sociale opgaver og beskæftigelse</v>
      </c>
      <c r="J1860" s="32" t="str">
        <f>VLOOKUP(G1860,Hovedfunktion!$E$2:$G$93,3,FALSE)</f>
        <v xml:space="preserve">ARBEJDSMARKEDSFORANSTALTNINGER </v>
      </c>
      <c r="K1860" s="32" t="str">
        <f>VLOOKUP(H1860,Funktion!$G$2:$J$435,4,FALSE)</f>
        <v>Beskæftigelsesordninger</v>
      </c>
      <c r="L1860" s="32" t="str">
        <f>VLOOKUP(F1860,Dranst!$C$2:$D$10,2,FALSE)</f>
        <v>Statsrefusion</v>
      </c>
      <c r="M1860" s="10" t="s">
        <v>1146</v>
      </c>
      <c r="N1860" s="3" t="s">
        <v>1365</v>
      </c>
    </row>
    <row r="1861" spans="1:14" ht="12" x14ac:dyDescent="0.25">
      <c r="A1861" s="35" t="s">
        <v>1803</v>
      </c>
      <c r="B1861" s="35" t="s">
        <v>1804</v>
      </c>
      <c r="C1861" s="10" t="s">
        <v>161</v>
      </c>
      <c r="D1861" s="10" t="s">
        <v>147</v>
      </c>
      <c r="E1861" s="10" t="s">
        <v>540</v>
      </c>
      <c r="F1861" s="10" t="s">
        <v>158</v>
      </c>
      <c r="G1861" s="32" t="str">
        <f t="shared" si="123"/>
        <v>5.68</v>
      </c>
      <c r="H1861" s="32" t="str">
        <f t="shared" si="124"/>
        <v>5.68.98</v>
      </c>
      <c r="I1861" s="32" t="str">
        <f>VLOOKUP(C1861,Hovedkonto!$C$2:$E$11,3,FALSE)</f>
        <v>Sociale opgaver og beskæftigelse</v>
      </c>
      <c r="J1861" s="32" t="str">
        <f>VLOOKUP(G1861,Hovedfunktion!$E$2:$G$93,3,FALSE)</f>
        <v xml:space="preserve">ARBEJDSMARKEDSFORANSTALTNINGER </v>
      </c>
      <c r="K1861" s="32" t="str">
        <f>VLOOKUP(H1861,Funktion!$G$2:$J$435,4,FALSE)</f>
        <v>Beskæftigelsesordninger</v>
      </c>
      <c r="L1861" s="32" t="str">
        <f>VLOOKUP(F1861,Dranst!$C$2:$D$10,2,FALSE)</f>
        <v>Statsrefusion</v>
      </c>
      <c r="M1861" s="10" t="s">
        <v>1147</v>
      </c>
      <c r="N1861" s="3" t="s">
        <v>1477</v>
      </c>
    </row>
    <row r="1862" spans="1:14" ht="12" x14ac:dyDescent="0.25">
      <c r="A1862" s="35" t="s">
        <v>1803</v>
      </c>
      <c r="B1862" s="35" t="s">
        <v>1804</v>
      </c>
      <c r="C1862" s="10" t="s">
        <v>161</v>
      </c>
      <c r="D1862" s="10" t="s">
        <v>147</v>
      </c>
      <c r="E1862" s="10" t="s">
        <v>540</v>
      </c>
      <c r="F1862" s="10" t="s">
        <v>158</v>
      </c>
      <c r="G1862" s="32" t="str">
        <f t="shared" si="123"/>
        <v>5.68</v>
      </c>
      <c r="H1862" s="32" t="str">
        <f t="shared" si="124"/>
        <v>5.68.98</v>
      </c>
      <c r="I1862" s="32" t="str">
        <f>VLOOKUP(C1862,Hovedkonto!$C$2:$E$11,3,FALSE)</f>
        <v>Sociale opgaver og beskæftigelse</v>
      </c>
      <c r="J1862" s="32" t="str">
        <f>VLOOKUP(G1862,Hovedfunktion!$E$2:$G$93,3,FALSE)</f>
        <v xml:space="preserve">ARBEJDSMARKEDSFORANSTALTNINGER </v>
      </c>
      <c r="K1862" s="32" t="str">
        <f>VLOOKUP(H1862,Funktion!$G$2:$J$435,4,FALSE)</f>
        <v>Beskæftigelsesordninger</v>
      </c>
      <c r="L1862" s="32" t="str">
        <f>VLOOKUP(F1862,Dranst!$C$2:$D$10,2,FALSE)</f>
        <v>Statsrefusion</v>
      </c>
      <c r="M1862" s="10" t="s">
        <v>1148</v>
      </c>
      <c r="N1862" s="3" t="s">
        <v>997</v>
      </c>
    </row>
    <row r="1863" spans="1:14" ht="12" x14ac:dyDescent="0.25">
      <c r="A1863" s="35" t="s">
        <v>1803</v>
      </c>
      <c r="B1863" s="35" t="s">
        <v>1804</v>
      </c>
      <c r="C1863" s="10" t="s">
        <v>161</v>
      </c>
      <c r="D1863" s="10" t="s">
        <v>147</v>
      </c>
      <c r="E1863" s="10" t="s">
        <v>540</v>
      </c>
      <c r="F1863" s="10" t="s">
        <v>158</v>
      </c>
      <c r="G1863" s="32" t="str">
        <f t="shared" si="123"/>
        <v>5.68</v>
      </c>
      <c r="H1863" s="32" t="str">
        <f t="shared" si="124"/>
        <v>5.68.98</v>
      </c>
      <c r="I1863" s="32" t="str">
        <f>VLOOKUP(C1863,Hovedkonto!$C$2:$E$11,3,FALSE)</f>
        <v>Sociale opgaver og beskæftigelse</v>
      </c>
      <c r="J1863" s="32" t="str">
        <f>VLOOKUP(G1863,Hovedfunktion!$E$2:$G$93,3,FALSE)</f>
        <v xml:space="preserve">ARBEJDSMARKEDSFORANSTALTNINGER </v>
      </c>
      <c r="K1863" s="32" t="str">
        <f>VLOOKUP(H1863,Funktion!$G$2:$J$435,4,FALSE)</f>
        <v>Beskæftigelsesordninger</v>
      </c>
      <c r="L1863" s="32" t="str">
        <f>VLOOKUP(F1863,Dranst!$C$2:$D$10,2,FALSE)</f>
        <v>Statsrefusion</v>
      </c>
      <c r="M1863" s="10" t="s">
        <v>1137</v>
      </c>
      <c r="N1863" s="3" t="s">
        <v>1501</v>
      </c>
    </row>
    <row r="1864" spans="1:14" ht="12" x14ac:dyDescent="0.25">
      <c r="A1864" s="35" t="s">
        <v>1803</v>
      </c>
      <c r="B1864" s="35" t="s">
        <v>1804</v>
      </c>
      <c r="C1864" s="10" t="s">
        <v>161</v>
      </c>
      <c r="D1864" s="10" t="s">
        <v>147</v>
      </c>
      <c r="E1864" s="10" t="s">
        <v>540</v>
      </c>
      <c r="F1864" s="10" t="s">
        <v>158</v>
      </c>
      <c r="G1864" s="32" t="str">
        <f t="shared" si="123"/>
        <v>5.68</v>
      </c>
      <c r="H1864" s="32" t="str">
        <f t="shared" si="124"/>
        <v>5.68.98</v>
      </c>
      <c r="I1864" s="32" t="str">
        <f>VLOOKUP(C1864,Hovedkonto!$C$2:$E$11,3,FALSE)</f>
        <v>Sociale opgaver og beskæftigelse</v>
      </c>
      <c r="J1864" s="32" t="str">
        <f>VLOOKUP(G1864,Hovedfunktion!$E$2:$G$93,3,FALSE)</f>
        <v xml:space="preserve">ARBEJDSMARKEDSFORANSTALTNINGER </v>
      </c>
      <c r="K1864" s="32" t="str">
        <f>VLOOKUP(H1864,Funktion!$G$2:$J$435,4,FALSE)</f>
        <v>Beskæftigelsesordninger</v>
      </c>
      <c r="L1864" s="32" t="str">
        <f>VLOOKUP(F1864,Dranst!$C$2:$D$10,2,FALSE)</f>
        <v>Statsrefusion</v>
      </c>
      <c r="M1864" s="10" t="s">
        <v>1153</v>
      </c>
      <c r="N1864" s="3" t="s">
        <v>1366</v>
      </c>
    </row>
    <row r="1865" spans="1:14" ht="12" x14ac:dyDescent="0.25">
      <c r="A1865" s="35" t="s">
        <v>1803</v>
      </c>
      <c r="B1865" s="35" t="s">
        <v>1804</v>
      </c>
      <c r="C1865" s="10" t="s">
        <v>161</v>
      </c>
      <c r="D1865" s="10" t="s">
        <v>147</v>
      </c>
      <c r="E1865" s="10" t="s">
        <v>540</v>
      </c>
      <c r="F1865" s="10" t="s">
        <v>158</v>
      </c>
      <c r="G1865" s="32" t="str">
        <f t="shared" si="123"/>
        <v>5.68</v>
      </c>
      <c r="H1865" s="32" t="str">
        <f t="shared" si="124"/>
        <v>5.68.98</v>
      </c>
      <c r="I1865" s="32" t="str">
        <f>VLOOKUP(C1865,Hovedkonto!$C$2:$E$11,3,FALSE)</f>
        <v>Sociale opgaver og beskæftigelse</v>
      </c>
      <c r="J1865" s="32" t="str">
        <f>VLOOKUP(G1865,Hovedfunktion!$E$2:$G$93,3,FALSE)</f>
        <v xml:space="preserve">ARBEJDSMARKEDSFORANSTALTNINGER </v>
      </c>
      <c r="K1865" s="32" t="str">
        <f>VLOOKUP(H1865,Funktion!$G$2:$J$435,4,FALSE)</f>
        <v>Beskæftigelsesordninger</v>
      </c>
      <c r="L1865" s="32" t="str">
        <f>VLOOKUP(F1865,Dranst!$C$2:$D$10,2,FALSE)</f>
        <v>Statsrefusion</v>
      </c>
      <c r="M1865" s="10" t="s">
        <v>1156</v>
      </c>
      <c r="N1865" s="3" t="s">
        <v>1367</v>
      </c>
    </row>
    <row r="1866" spans="1:14" ht="12" x14ac:dyDescent="0.25">
      <c r="A1866" s="35" t="s">
        <v>1803</v>
      </c>
      <c r="B1866" s="35" t="s">
        <v>1804</v>
      </c>
      <c r="C1866" s="10" t="s">
        <v>161</v>
      </c>
      <c r="D1866" s="10" t="s">
        <v>147</v>
      </c>
      <c r="E1866" s="10" t="s">
        <v>540</v>
      </c>
      <c r="F1866" s="10" t="s">
        <v>158</v>
      </c>
      <c r="G1866" s="32" t="str">
        <f t="shared" si="123"/>
        <v>5.68</v>
      </c>
      <c r="H1866" s="32" t="str">
        <f t="shared" si="124"/>
        <v>5.68.98</v>
      </c>
      <c r="I1866" s="32" t="str">
        <f>VLOOKUP(C1866,Hovedkonto!$C$2:$E$11,3,FALSE)</f>
        <v>Sociale opgaver og beskæftigelse</v>
      </c>
      <c r="J1866" s="32" t="str">
        <f>VLOOKUP(G1866,Hovedfunktion!$E$2:$G$93,3,FALSE)</f>
        <v xml:space="preserve">ARBEJDSMARKEDSFORANSTALTNINGER </v>
      </c>
      <c r="K1866" s="32" t="str">
        <f>VLOOKUP(H1866,Funktion!$G$2:$J$435,4,FALSE)</f>
        <v>Beskæftigelsesordninger</v>
      </c>
      <c r="L1866" s="32" t="str">
        <f>VLOOKUP(F1866,Dranst!$C$2:$D$10,2,FALSE)</f>
        <v>Statsrefusion</v>
      </c>
      <c r="M1866" s="10" t="s">
        <v>1158</v>
      </c>
      <c r="N1866" s="3" t="s">
        <v>998</v>
      </c>
    </row>
    <row r="1867" spans="1:14" ht="12" x14ac:dyDescent="0.25">
      <c r="A1867" s="35" t="s">
        <v>1803</v>
      </c>
      <c r="B1867" s="35" t="s">
        <v>1804</v>
      </c>
      <c r="C1867" s="10" t="s">
        <v>161</v>
      </c>
      <c r="D1867" s="10" t="s">
        <v>147</v>
      </c>
      <c r="E1867" s="10" t="s">
        <v>540</v>
      </c>
      <c r="F1867" s="10" t="s">
        <v>158</v>
      </c>
      <c r="G1867" s="32" t="str">
        <f t="shared" si="123"/>
        <v>5.68</v>
      </c>
      <c r="H1867" s="32" t="str">
        <f t="shared" si="124"/>
        <v>5.68.98</v>
      </c>
      <c r="I1867" s="32" t="str">
        <f>VLOOKUP(C1867,Hovedkonto!$C$2:$E$11,3,FALSE)</f>
        <v>Sociale opgaver og beskæftigelse</v>
      </c>
      <c r="J1867" s="32" t="str">
        <f>VLOOKUP(G1867,Hovedfunktion!$E$2:$G$93,3,FALSE)</f>
        <v xml:space="preserve">ARBEJDSMARKEDSFORANSTALTNINGER </v>
      </c>
      <c r="K1867" s="32" t="str">
        <f>VLOOKUP(H1867,Funktion!$G$2:$J$435,4,FALSE)</f>
        <v>Beskæftigelsesordninger</v>
      </c>
      <c r="L1867" s="32" t="str">
        <f>VLOOKUP(F1867,Dranst!$C$2:$D$10,2,FALSE)</f>
        <v>Statsrefusion</v>
      </c>
      <c r="M1867" s="10" t="s">
        <v>1143</v>
      </c>
      <c r="N1867" s="3" t="s">
        <v>838</v>
      </c>
    </row>
    <row r="1868" spans="1:14" ht="12" x14ac:dyDescent="0.25">
      <c r="A1868" s="35" t="s">
        <v>1803</v>
      </c>
      <c r="B1868" s="35" t="s">
        <v>1804</v>
      </c>
      <c r="C1868" s="10" t="s">
        <v>161</v>
      </c>
      <c r="D1868" s="10" t="s">
        <v>147</v>
      </c>
      <c r="E1868" s="10" t="s">
        <v>540</v>
      </c>
      <c r="F1868" s="10" t="s">
        <v>159</v>
      </c>
      <c r="G1868" s="32" t="str">
        <f t="shared" si="123"/>
        <v>5.68</v>
      </c>
      <c r="H1868" s="32" t="str">
        <f t="shared" si="124"/>
        <v>5.68.98</v>
      </c>
      <c r="I1868" s="32" t="str">
        <f>VLOOKUP(C1868,Hovedkonto!$C$2:$E$11,3,FALSE)</f>
        <v>Sociale opgaver og beskæftigelse</v>
      </c>
      <c r="J1868" s="32" t="str">
        <f>VLOOKUP(G1868,Hovedfunktion!$E$2:$G$93,3,FALSE)</f>
        <v xml:space="preserve">ARBEJDSMARKEDSFORANSTALTNINGER </v>
      </c>
      <c r="K1868" s="32" t="str">
        <f>VLOOKUP(H1868,Funktion!$G$2:$J$435,4,FALSE)</f>
        <v>Beskæftigelsesordninger</v>
      </c>
      <c r="L1868" s="32" t="str">
        <f>VLOOKUP(F1868,Dranst!$C$2:$D$10,2,FALSE)</f>
        <v>Anlæg</v>
      </c>
      <c r="M1868" s="10" t="s">
        <v>1136</v>
      </c>
      <c r="N1868" s="3" t="str">
        <f>IF(M1868="001","Anlægstilskud", IF(M1868="010","Køb/salg af jord",  IF(M1868="015","Køb/salg af bygninger", "Uforvent grupperingskode")))</f>
        <v>Anlægstilskud</v>
      </c>
    </row>
    <row r="1869" spans="1:14" ht="12" x14ac:dyDescent="0.25">
      <c r="A1869" s="35" t="s">
        <v>1803</v>
      </c>
      <c r="B1869" s="35" t="s">
        <v>1804</v>
      </c>
      <c r="C1869" s="10" t="s">
        <v>161</v>
      </c>
      <c r="D1869" s="10" t="s">
        <v>147</v>
      </c>
      <c r="E1869" s="10" t="s">
        <v>540</v>
      </c>
      <c r="F1869" s="10" t="s">
        <v>159</v>
      </c>
      <c r="G1869" s="32" t="str">
        <f t="shared" si="123"/>
        <v>5.68</v>
      </c>
      <c r="H1869" s="32" t="str">
        <f t="shared" si="124"/>
        <v>5.68.98</v>
      </c>
      <c r="I1869" s="32" t="str">
        <f>VLOOKUP(C1869,Hovedkonto!$C$2:$E$11,3,FALSE)</f>
        <v>Sociale opgaver og beskæftigelse</v>
      </c>
      <c r="J1869" s="32" t="str">
        <f>VLOOKUP(G1869,Hovedfunktion!$E$2:$G$93,3,FALSE)</f>
        <v xml:space="preserve">ARBEJDSMARKEDSFORANSTALTNINGER </v>
      </c>
      <c r="K1869" s="32" t="str">
        <f>VLOOKUP(H1869,Funktion!$G$2:$J$435,4,FALSE)</f>
        <v>Beskæftigelsesordninger</v>
      </c>
      <c r="L1869" s="32" t="str">
        <f>VLOOKUP(F1869,Dranst!$C$2:$D$10,2,FALSE)</f>
        <v>Anlæg</v>
      </c>
      <c r="M1869" s="10" t="s">
        <v>1137</v>
      </c>
      <c r="N1869" s="3" t="str">
        <f>IF(M1869="001","Anlægstilskud", IF(M1869="010","Køb/salg af jord",  IF(M1869="015","Køb/salg af bygninger", "Uforvent grupperingskode")))</f>
        <v>Køb/salg af jord</v>
      </c>
    </row>
    <row r="1870" spans="1:14" ht="12" x14ac:dyDescent="0.25">
      <c r="A1870" s="35" t="s">
        <v>1803</v>
      </c>
      <c r="B1870" s="35" t="s">
        <v>1804</v>
      </c>
      <c r="C1870" s="10" t="s">
        <v>161</v>
      </c>
      <c r="D1870" s="10" t="s">
        <v>147</v>
      </c>
      <c r="E1870" s="10" t="s">
        <v>540</v>
      </c>
      <c r="F1870" s="10" t="s">
        <v>159</v>
      </c>
      <c r="G1870" s="32" t="str">
        <f t="shared" si="123"/>
        <v>5.68</v>
      </c>
      <c r="H1870" s="32" t="str">
        <f t="shared" si="124"/>
        <v>5.68.98</v>
      </c>
      <c r="I1870" s="32" t="str">
        <f>VLOOKUP(C1870,Hovedkonto!$C$2:$E$11,3,FALSE)</f>
        <v>Sociale opgaver og beskæftigelse</v>
      </c>
      <c r="J1870" s="32" t="str">
        <f>VLOOKUP(G1870,Hovedfunktion!$E$2:$G$93,3,FALSE)</f>
        <v xml:space="preserve">ARBEJDSMARKEDSFORANSTALTNINGER </v>
      </c>
      <c r="K1870" s="32" t="str">
        <f>VLOOKUP(H1870,Funktion!$G$2:$J$435,4,FALSE)</f>
        <v>Beskæftigelsesordninger</v>
      </c>
      <c r="L1870" s="32" t="str">
        <f>VLOOKUP(F1870,Dranst!$C$2:$D$10,2,FALSE)</f>
        <v>Anlæg</v>
      </c>
      <c r="M1870" s="10" t="s">
        <v>16</v>
      </c>
      <c r="N1870" s="3" t="str">
        <f>IF(M1870="001","Anlægstilskud", IF(M1870="010","Køb/salg af jord",  IF(M1870="015","Køb/salg af bygninger", "Uforvent grupperingskode")))</f>
        <v>Køb/salg af bygninger</v>
      </c>
    </row>
    <row r="1871" spans="1:14" ht="24" x14ac:dyDescent="0.25">
      <c r="A1871" s="35" t="s">
        <v>1803</v>
      </c>
      <c r="B1871" s="35" t="s">
        <v>1804</v>
      </c>
      <c r="C1871" s="10" t="s">
        <v>161</v>
      </c>
      <c r="D1871" s="10" t="s">
        <v>148</v>
      </c>
      <c r="E1871" s="10" t="s">
        <v>541</v>
      </c>
      <c r="F1871" s="10" t="s">
        <v>157</v>
      </c>
      <c r="G1871" s="32" t="str">
        <f t="shared" si="123"/>
        <v>5.72</v>
      </c>
      <c r="H1871" s="32" t="str">
        <f t="shared" si="124"/>
        <v>5.72.99</v>
      </c>
      <c r="I1871" s="32" t="str">
        <f>VLOOKUP(C1871,Hovedkonto!$C$2:$E$11,3,FALSE)</f>
        <v>Sociale opgaver og beskæftigelse</v>
      </c>
      <c r="J1871" s="32" t="str">
        <f>VLOOKUP(G1871,Hovedfunktion!$E$2:$G$93,3,FALSE)</f>
        <v xml:space="preserve">STØTTE TIL FRIVILLIGT SOCIALT ARBEJDE OG ØVRIGE SOCIALE FORMÅL </v>
      </c>
      <c r="K1871" s="32" t="str">
        <f>VLOOKUP(H1871,Funktion!$G$2:$J$435,4,FALSE)</f>
        <v>Øvrige sociale formål</v>
      </c>
      <c r="L1871" s="32" t="str">
        <f>VLOOKUP(F1871,Dranst!$C$2:$D$10,2,FALSE)</f>
        <v>Drift</v>
      </c>
      <c r="M1871" s="10" t="s">
        <v>1136</v>
      </c>
      <c r="N1871" s="3" t="s">
        <v>999</v>
      </c>
    </row>
    <row r="1872" spans="1:14" ht="24" x14ac:dyDescent="0.25">
      <c r="A1872" s="35" t="s">
        <v>1803</v>
      </c>
      <c r="B1872" s="35" t="s">
        <v>1804</v>
      </c>
      <c r="C1872" s="10" t="s">
        <v>161</v>
      </c>
      <c r="D1872" s="10" t="s">
        <v>148</v>
      </c>
      <c r="E1872" s="10" t="s">
        <v>541</v>
      </c>
      <c r="F1872" s="10" t="s">
        <v>157</v>
      </c>
      <c r="G1872" s="32" t="str">
        <f t="shared" si="123"/>
        <v>5.72</v>
      </c>
      <c r="H1872" s="32" t="str">
        <f t="shared" si="124"/>
        <v>5.72.99</v>
      </c>
      <c r="I1872" s="32" t="str">
        <f>VLOOKUP(C1872,Hovedkonto!$C$2:$E$11,3,FALSE)</f>
        <v>Sociale opgaver og beskæftigelse</v>
      </c>
      <c r="J1872" s="32" t="str">
        <f>VLOOKUP(G1872,Hovedfunktion!$E$2:$G$93,3,FALSE)</f>
        <v xml:space="preserve">STØTTE TIL FRIVILLIGT SOCIALT ARBEJDE OG ØVRIGE SOCIALE FORMÅL </v>
      </c>
      <c r="K1872" s="32" t="str">
        <f>VLOOKUP(H1872,Funktion!$G$2:$J$435,4,FALSE)</f>
        <v>Øvrige sociale formål</v>
      </c>
      <c r="L1872" s="32" t="str">
        <f>VLOOKUP(F1872,Dranst!$C$2:$D$10,2,FALSE)</f>
        <v>Drift</v>
      </c>
      <c r="M1872" s="10" t="s">
        <v>1138</v>
      </c>
      <c r="N1872" s="3" t="s">
        <v>1000</v>
      </c>
    </row>
    <row r="1873" spans="1:14" ht="24" x14ac:dyDescent="0.25">
      <c r="A1873" s="35" t="s">
        <v>1803</v>
      </c>
      <c r="B1873" s="35" t="s">
        <v>1804</v>
      </c>
      <c r="C1873" s="10" t="s">
        <v>161</v>
      </c>
      <c r="D1873" s="10" t="s">
        <v>148</v>
      </c>
      <c r="E1873" s="10" t="s">
        <v>541</v>
      </c>
      <c r="F1873" s="10" t="s">
        <v>157</v>
      </c>
      <c r="G1873" s="32" t="str">
        <f t="shared" si="123"/>
        <v>5.72</v>
      </c>
      <c r="H1873" s="32" t="str">
        <f t="shared" si="124"/>
        <v>5.72.99</v>
      </c>
      <c r="I1873" s="32" t="str">
        <f>VLOOKUP(C1873,Hovedkonto!$C$2:$E$11,3,FALSE)</f>
        <v>Sociale opgaver og beskæftigelse</v>
      </c>
      <c r="J1873" s="32" t="str">
        <f>VLOOKUP(G1873,Hovedfunktion!$E$2:$G$93,3,FALSE)</f>
        <v xml:space="preserve">STØTTE TIL FRIVILLIGT SOCIALT ARBEJDE OG ØVRIGE SOCIALE FORMÅL </v>
      </c>
      <c r="K1873" s="32" t="str">
        <f>VLOOKUP(H1873,Funktion!$G$2:$J$435,4,FALSE)</f>
        <v>Øvrige sociale formål</v>
      </c>
      <c r="L1873" s="32" t="str">
        <f>VLOOKUP(F1873,Dranst!$C$2:$D$10,2,FALSE)</f>
        <v>Drift</v>
      </c>
      <c r="M1873" s="10" t="s">
        <v>1139</v>
      </c>
      <c r="N1873" s="3" t="s">
        <v>1001</v>
      </c>
    </row>
    <row r="1874" spans="1:14" ht="24" x14ac:dyDescent="0.25">
      <c r="A1874" s="35" t="s">
        <v>1803</v>
      </c>
      <c r="B1874" s="35" t="s">
        <v>1804</v>
      </c>
      <c r="C1874" s="10" t="s">
        <v>161</v>
      </c>
      <c r="D1874" s="10" t="s">
        <v>148</v>
      </c>
      <c r="E1874" s="10" t="s">
        <v>541</v>
      </c>
      <c r="F1874" s="10" t="s">
        <v>159</v>
      </c>
      <c r="G1874" s="32" t="str">
        <f t="shared" si="123"/>
        <v>5.72</v>
      </c>
      <c r="H1874" s="32" t="str">
        <f t="shared" si="124"/>
        <v>5.72.99</v>
      </c>
      <c r="I1874" s="32" t="str">
        <f>VLOOKUP(C1874,Hovedkonto!$C$2:$E$11,3,FALSE)</f>
        <v>Sociale opgaver og beskæftigelse</v>
      </c>
      <c r="J1874" s="32" t="str">
        <f>VLOOKUP(G1874,Hovedfunktion!$E$2:$G$93,3,FALSE)</f>
        <v xml:space="preserve">STØTTE TIL FRIVILLIGT SOCIALT ARBEJDE OG ØVRIGE SOCIALE FORMÅL </v>
      </c>
      <c r="K1874" s="32" t="str">
        <f>VLOOKUP(H1874,Funktion!$G$2:$J$435,4,FALSE)</f>
        <v>Øvrige sociale formål</v>
      </c>
      <c r="L1874" s="32" t="str">
        <f>VLOOKUP(F1874,Dranst!$C$2:$D$10,2,FALSE)</f>
        <v>Anlæg</v>
      </c>
      <c r="M1874" s="10" t="s">
        <v>1136</v>
      </c>
      <c r="N1874" s="3" t="str">
        <f t="shared" ref="N1874:N1882" si="127">IF(M1874="001","Anlægstilskud", IF(M1874="010","Køb/salg af jord",  IF(M1874="015","Køb/salg af bygninger", "Uforvent grupperingskode")))</f>
        <v>Anlægstilskud</v>
      </c>
    </row>
    <row r="1875" spans="1:14" ht="24" x14ac:dyDescent="0.25">
      <c r="A1875" s="35" t="s">
        <v>1803</v>
      </c>
      <c r="B1875" s="35" t="s">
        <v>1804</v>
      </c>
      <c r="C1875" s="10" t="s">
        <v>161</v>
      </c>
      <c r="D1875" s="10" t="s">
        <v>148</v>
      </c>
      <c r="E1875" s="10" t="s">
        <v>541</v>
      </c>
      <c r="F1875" s="10" t="s">
        <v>159</v>
      </c>
      <c r="G1875" s="32" t="str">
        <f t="shared" si="123"/>
        <v>5.72</v>
      </c>
      <c r="H1875" s="32" t="str">
        <f t="shared" si="124"/>
        <v>5.72.99</v>
      </c>
      <c r="I1875" s="32" t="str">
        <f>VLOOKUP(C1875,Hovedkonto!$C$2:$E$11,3,FALSE)</f>
        <v>Sociale opgaver og beskæftigelse</v>
      </c>
      <c r="J1875" s="32" t="str">
        <f>VLOOKUP(G1875,Hovedfunktion!$E$2:$G$93,3,FALSE)</f>
        <v xml:space="preserve">STØTTE TIL FRIVILLIGT SOCIALT ARBEJDE OG ØVRIGE SOCIALE FORMÅL </v>
      </c>
      <c r="K1875" s="32" t="str">
        <f>VLOOKUP(H1875,Funktion!$G$2:$J$435,4,FALSE)</f>
        <v>Øvrige sociale formål</v>
      </c>
      <c r="L1875" s="32" t="str">
        <f>VLOOKUP(F1875,Dranst!$C$2:$D$10,2,FALSE)</f>
        <v>Anlæg</v>
      </c>
      <c r="M1875" s="10" t="s">
        <v>1137</v>
      </c>
      <c r="N1875" s="3" t="str">
        <f t="shared" si="127"/>
        <v>Køb/salg af jord</v>
      </c>
    </row>
    <row r="1876" spans="1:14" ht="24" x14ac:dyDescent="0.25">
      <c r="A1876" s="35" t="s">
        <v>1803</v>
      </c>
      <c r="B1876" s="35" t="s">
        <v>1804</v>
      </c>
      <c r="C1876" s="10" t="s">
        <v>161</v>
      </c>
      <c r="D1876" s="10" t="s">
        <v>148</v>
      </c>
      <c r="E1876" s="10" t="s">
        <v>541</v>
      </c>
      <c r="F1876" s="10" t="s">
        <v>159</v>
      </c>
      <c r="G1876" s="32" t="str">
        <f t="shared" si="123"/>
        <v>5.72</v>
      </c>
      <c r="H1876" s="32" t="str">
        <f t="shared" si="124"/>
        <v>5.72.99</v>
      </c>
      <c r="I1876" s="32" t="str">
        <f>VLOOKUP(C1876,Hovedkonto!$C$2:$E$11,3,FALSE)</f>
        <v>Sociale opgaver og beskæftigelse</v>
      </c>
      <c r="J1876" s="32" t="str">
        <f>VLOOKUP(G1876,Hovedfunktion!$E$2:$G$93,3,FALSE)</f>
        <v xml:space="preserve">STØTTE TIL FRIVILLIGT SOCIALT ARBEJDE OG ØVRIGE SOCIALE FORMÅL </v>
      </c>
      <c r="K1876" s="32" t="str">
        <f>VLOOKUP(H1876,Funktion!$G$2:$J$435,4,FALSE)</f>
        <v>Øvrige sociale formål</v>
      </c>
      <c r="L1876" s="32" t="str">
        <f>VLOOKUP(F1876,Dranst!$C$2:$D$10,2,FALSE)</f>
        <v>Anlæg</v>
      </c>
      <c r="M1876" s="10" t="s">
        <v>16</v>
      </c>
      <c r="N1876" s="3" t="str">
        <f t="shared" si="127"/>
        <v>Køb/salg af bygninger</v>
      </c>
    </row>
    <row r="1877" spans="1:14" ht="12" x14ac:dyDescent="0.25">
      <c r="A1877" s="35" t="s">
        <v>1803</v>
      </c>
      <c r="B1877" s="35" t="s">
        <v>1804</v>
      </c>
      <c r="C1877" s="10" t="s">
        <v>162</v>
      </c>
      <c r="D1877" s="10" t="s">
        <v>149</v>
      </c>
      <c r="E1877" s="10" t="s">
        <v>494</v>
      </c>
      <c r="F1877" s="10" t="s">
        <v>159</v>
      </c>
      <c r="G1877" s="32" t="str">
        <f t="shared" si="123"/>
        <v>6.42</v>
      </c>
      <c r="H1877" s="32" t="str">
        <f t="shared" si="124"/>
        <v>6.42.40</v>
      </c>
      <c r="I1877" s="32" t="str">
        <f>VLOOKUP(C1877,Hovedkonto!$C$2:$E$11,3,FALSE)</f>
        <v>Fællesudgifter og administration m.v.</v>
      </c>
      <c r="J1877" s="32" t="str">
        <f>VLOOKUP(G1877,Hovedfunktion!$E$2:$G$93,3,FALSE)</f>
        <v xml:space="preserve">POLITISK ORGANISATION </v>
      </c>
      <c r="K1877" s="32" t="str">
        <f>VLOOKUP(H1877,Funktion!$G$2:$J$435,4,FALSE)</f>
        <v>Fælles formål</v>
      </c>
      <c r="L1877" s="32" t="str">
        <f>VLOOKUP(F1877,Dranst!$C$2:$D$10,2,FALSE)</f>
        <v>Anlæg</v>
      </c>
      <c r="M1877" s="10" t="s">
        <v>1136</v>
      </c>
      <c r="N1877" s="3" t="str">
        <f t="shared" si="127"/>
        <v>Anlægstilskud</v>
      </c>
    </row>
    <row r="1878" spans="1:14" ht="12" x14ac:dyDescent="0.25">
      <c r="A1878" s="35" t="s">
        <v>1803</v>
      </c>
      <c r="B1878" s="35" t="s">
        <v>1804</v>
      </c>
      <c r="C1878" s="10" t="s">
        <v>162</v>
      </c>
      <c r="D1878" s="10" t="s">
        <v>149</v>
      </c>
      <c r="E1878" s="10" t="s">
        <v>494</v>
      </c>
      <c r="F1878" s="10" t="s">
        <v>159</v>
      </c>
      <c r="G1878" s="32" t="str">
        <f t="shared" si="123"/>
        <v>6.42</v>
      </c>
      <c r="H1878" s="32" t="str">
        <f t="shared" si="124"/>
        <v>6.42.40</v>
      </c>
      <c r="I1878" s="32" t="str">
        <f>VLOOKUP(C1878,Hovedkonto!$C$2:$E$11,3,FALSE)</f>
        <v>Fællesudgifter og administration m.v.</v>
      </c>
      <c r="J1878" s="32" t="str">
        <f>VLOOKUP(G1878,Hovedfunktion!$E$2:$G$93,3,FALSE)</f>
        <v xml:space="preserve">POLITISK ORGANISATION </v>
      </c>
      <c r="K1878" s="32" t="str">
        <f>VLOOKUP(H1878,Funktion!$G$2:$J$435,4,FALSE)</f>
        <v>Fælles formål</v>
      </c>
      <c r="L1878" s="32" t="str">
        <f>VLOOKUP(F1878,Dranst!$C$2:$D$10,2,FALSE)</f>
        <v>Anlæg</v>
      </c>
      <c r="M1878" s="10" t="s">
        <v>1137</v>
      </c>
      <c r="N1878" s="3" t="str">
        <f t="shared" si="127"/>
        <v>Køb/salg af jord</v>
      </c>
    </row>
    <row r="1879" spans="1:14" ht="12" x14ac:dyDescent="0.25">
      <c r="A1879" s="35" t="s">
        <v>1803</v>
      </c>
      <c r="B1879" s="35" t="s">
        <v>1804</v>
      </c>
      <c r="C1879" s="10" t="s">
        <v>162</v>
      </c>
      <c r="D1879" s="10" t="s">
        <v>149</v>
      </c>
      <c r="E1879" s="10" t="s">
        <v>494</v>
      </c>
      <c r="F1879" s="10" t="s">
        <v>159</v>
      </c>
      <c r="G1879" s="32" t="str">
        <f t="shared" si="123"/>
        <v>6.42</v>
      </c>
      <c r="H1879" s="32" t="str">
        <f t="shared" si="124"/>
        <v>6.42.40</v>
      </c>
      <c r="I1879" s="32" t="str">
        <f>VLOOKUP(C1879,Hovedkonto!$C$2:$E$11,3,FALSE)</f>
        <v>Fællesudgifter og administration m.v.</v>
      </c>
      <c r="J1879" s="32" t="str">
        <f>VLOOKUP(G1879,Hovedfunktion!$E$2:$G$93,3,FALSE)</f>
        <v xml:space="preserve">POLITISK ORGANISATION </v>
      </c>
      <c r="K1879" s="32" t="str">
        <f>VLOOKUP(H1879,Funktion!$G$2:$J$435,4,FALSE)</f>
        <v>Fælles formål</v>
      </c>
      <c r="L1879" s="32" t="str">
        <f>VLOOKUP(F1879,Dranst!$C$2:$D$10,2,FALSE)</f>
        <v>Anlæg</v>
      </c>
      <c r="M1879" s="10" t="s">
        <v>16</v>
      </c>
      <c r="N1879" s="3" t="str">
        <f t="shared" si="127"/>
        <v>Køb/salg af bygninger</v>
      </c>
    </row>
    <row r="1880" spans="1:14" ht="12" x14ac:dyDescent="0.25">
      <c r="A1880" s="35" t="s">
        <v>1803</v>
      </c>
      <c r="B1880" s="35" t="s">
        <v>1804</v>
      </c>
      <c r="C1880" s="10" t="s">
        <v>162</v>
      </c>
      <c r="D1880" s="10" t="s">
        <v>149</v>
      </c>
      <c r="E1880" s="10" t="s">
        <v>144</v>
      </c>
      <c r="F1880" s="10" t="s">
        <v>159</v>
      </c>
      <c r="G1880" s="32" t="str">
        <f t="shared" si="123"/>
        <v>6.42</v>
      </c>
      <c r="H1880" s="32" t="str">
        <f t="shared" si="124"/>
        <v>6.42.41</v>
      </c>
      <c r="I1880" s="32" t="str">
        <f>VLOOKUP(C1880,Hovedkonto!$C$2:$E$11,3,FALSE)</f>
        <v>Fællesudgifter og administration m.v.</v>
      </c>
      <c r="J1880" s="32" t="str">
        <f>VLOOKUP(G1880,Hovedfunktion!$E$2:$G$93,3,FALSE)</f>
        <v xml:space="preserve">POLITISK ORGANISATION </v>
      </c>
      <c r="K1880" s="32" t="str">
        <f>VLOOKUP(H1880,Funktion!$G$2:$J$435,4,FALSE)</f>
        <v>Kommunalbestyrelsesmedlemmer</v>
      </c>
      <c r="L1880" s="32" t="str">
        <f>VLOOKUP(F1880,Dranst!$C$2:$D$10,2,FALSE)</f>
        <v>Anlæg</v>
      </c>
      <c r="M1880" s="10" t="s">
        <v>1136</v>
      </c>
      <c r="N1880" s="3" t="str">
        <f t="shared" si="127"/>
        <v>Anlægstilskud</v>
      </c>
    </row>
    <row r="1881" spans="1:14" ht="12" x14ac:dyDescent="0.25">
      <c r="A1881" s="35" t="s">
        <v>1803</v>
      </c>
      <c r="B1881" s="35" t="s">
        <v>1804</v>
      </c>
      <c r="C1881" s="10" t="s">
        <v>162</v>
      </c>
      <c r="D1881" s="10" t="s">
        <v>149</v>
      </c>
      <c r="E1881" s="10" t="s">
        <v>144</v>
      </c>
      <c r="F1881" s="10" t="s">
        <v>159</v>
      </c>
      <c r="G1881" s="32" t="str">
        <f t="shared" si="123"/>
        <v>6.42</v>
      </c>
      <c r="H1881" s="32" t="str">
        <f t="shared" si="124"/>
        <v>6.42.41</v>
      </c>
      <c r="I1881" s="32" t="str">
        <f>VLOOKUP(C1881,Hovedkonto!$C$2:$E$11,3,FALSE)</f>
        <v>Fællesudgifter og administration m.v.</v>
      </c>
      <c r="J1881" s="32" t="str">
        <f>VLOOKUP(G1881,Hovedfunktion!$E$2:$G$93,3,FALSE)</f>
        <v xml:space="preserve">POLITISK ORGANISATION </v>
      </c>
      <c r="K1881" s="32" t="str">
        <f>VLOOKUP(H1881,Funktion!$G$2:$J$435,4,FALSE)</f>
        <v>Kommunalbestyrelsesmedlemmer</v>
      </c>
      <c r="L1881" s="32" t="str">
        <f>VLOOKUP(F1881,Dranst!$C$2:$D$10,2,FALSE)</f>
        <v>Anlæg</v>
      </c>
      <c r="M1881" s="10" t="s">
        <v>1137</v>
      </c>
      <c r="N1881" s="3" t="str">
        <f t="shared" si="127"/>
        <v>Køb/salg af jord</v>
      </c>
    </row>
    <row r="1882" spans="1:14" ht="12" x14ac:dyDescent="0.25">
      <c r="A1882" s="35" t="s">
        <v>1803</v>
      </c>
      <c r="B1882" s="35" t="s">
        <v>1804</v>
      </c>
      <c r="C1882" s="10" t="s">
        <v>162</v>
      </c>
      <c r="D1882" s="10" t="s">
        <v>149</v>
      </c>
      <c r="E1882" s="10" t="s">
        <v>144</v>
      </c>
      <c r="F1882" s="10" t="s">
        <v>159</v>
      </c>
      <c r="G1882" s="32" t="str">
        <f t="shared" si="123"/>
        <v>6.42</v>
      </c>
      <c r="H1882" s="32" t="str">
        <f t="shared" si="124"/>
        <v>6.42.41</v>
      </c>
      <c r="I1882" s="32" t="str">
        <f>VLOOKUP(C1882,Hovedkonto!$C$2:$E$11,3,FALSE)</f>
        <v>Fællesudgifter og administration m.v.</v>
      </c>
      <c r="J1882" s="32" t="str">
        <f>VLOOKUP(G1882,Hovedfunktion!$E$2:$G$93,3,FALSE)</f>
        <v xml:space="preserve">POLITISK ORGANISATION </v>
      </c>
      <c r="K1882" s="32" t="str">
        <f>VLOOKUP(H1882,Funktion!$G$2:$J$435,4,FALSE)</f>
        <v>Kommunalbestyrelsesmedlemmer</v>
      </c>
      <c r="L1882" s="32" t="str">
        <f>VLOOKUP(F1882,Dranst!$C$2:$D$10,2,FALSE)</f>
        <v>Anlæg</v>
      </c>
      <c r="M1882" s="10" t="s">
        <v>16</v>
      </c>
      <c r="N1882" s="3" t="str">
        <f t="shared" si="127"/>
        <v>Køb/salg af bygninger</v>
      </c>
    </row>
    <row r="1883" spans="1:14" ht="12" x14ac:dyDescent="0.25">
      <c r="A1883" s="35" t="s">
        <v>1803</v>
      </c>
      <c r="B1883" s="35" t="s">
        <v>1804</v>
      </c>
      <c r="C1883" s="10" t="s">
        <v>162</v>
      </c>
      <c r="D1883" s="10" t="s">
        <v>149</v>
      </c>
      <c r="E1883" s="10" t="s">
        <v>149</v>
      </c>
      <c r="F1883" s="10" t="s">
        <v>158</v>
      </c>
      <c r="G1883" s="32" t="str">
        <f t="shared" si="123"/>
        <v>6.42</v>
      </c>
      <c r="H1883" s="32" t="str">
        <f t="shared" si="124"/>
        <v>6.42.42</v>
      </c>
      <c r="I1883" s="32" t="str">
        <f>VLOOKUP(C1883,Hovedkonto!$C$2:$E$11,3,FALSE)</f>
        <v>Fællesudgifter og administration m.v.</v>
      </c>
      <c r="J1883" s="32" t="str">
        <f>VLOOKUP(G1883,Hovedfunktion!$E$2:$G$93,3,FALSE)</f>
        <v xml:space="preserve">POLITISK ORGANISATION </v>
      </c>
      <c r="K1883" s="32" t="str">
        <f>VLOOKUP(H1883,Funktion!$G$2:$J$435,4,FALSE)</f>
        <v>Kommissioner, råd og nævn</v>
      </c>
      <c r="L1883" s="32" t="str">
        <f>VLOOKUP(F1883,Dranst!$C$2:$D$10,2,FALSE)</f>
        <v>Statsrefusion</v>
      </c>
      <c r="M1883" s="10" t="s">
        <v>1136</v>
      </c>
      <c r="N1883" s="3" t="s">
        <v>1002</v>
      </c>
    </row>
    <row r="1884" spans="1:14" ht="12" x14ac:dyDescent="0.25">
      <c r="A1884" s="35" t="s">
        <v>1803</v>
      </c>
      <c r="B1884" s="35" t="s">
        <v>1804</v>
      </c>
      <c r="C1884" s="10" t="s">
        <v>162</v>
      </c>
      <c r="D1884" s="10" t="s">
        <v>149</v>
      </c>
      <c r="E1884" s="10" t="s">
        <v>149</v>
      </c>
      <c r="F1884" s="10" t="s">
        <v>159</v>
      </c>
      <c r="G1884" s="32" t="str">
        <f t="shared" si="123"/>
        <v>6.42</v>
      </c>
      <c r="H1884" s="32" t="str">
        <f t="shared" si="124"/>
        <v>6.42.42</v>
      </c>
      <c r="I1884" s="32" t="str">
        <f>VLOOKUP(C1884,Hovedkonto!$C$2:$E$11,3,FALSE)</f>
        <v>Fællesudgifter og administration m.v.</v>
      </c>
      <c r="J1884" s="32" t="str">
        <f>VLOOKUP(G1884,Hovedfunktion!$E$2:$G$93,3,FALSE)</f>
        <v xml:space="preserve">POLITISK ORGANISATION </v>
      </c>
      <c r="K1884" s="32" t="str">
        <f>VLOOKUP(H1884,Funktion!$G$2:$J$435,4,FALSE)</f>
        <v>Kommissioner, råd og nævn</v>
      </c>
      <c r="L1884" s="32" t="str">
        <f>VLOOKUP(F1884,Dranst!$C$2:$D$10,2,FALSE)</f>
        <v>Anlæg</v>
      </c>
      <c r="M1884" s="10" t="s">
        <v>1136</v>
      </c>
      <c r="N1884" s="3" t="str">
        <f>IF(M1884="001","Anlægstilskud", IF(M1884="010","Køb/salg af jord",  IF(M1884="015","Køb/salg af bygninger", "Uforvent grupperingskode")))</f>
        <v>Anlægstilskud</v>
      </c>
    </row>
    <row r="1885" spans="1:14" ht="12" x14ac:dyDescent="0.25">
      <c r="A1885" s="35" t="s">
        <v>1803</v>
      </c>
      <c r="B1885" s="35" t="s">
        <v>1804</v>
      </c>
      <c r="C1885" s="10" t="s">
        <v>162</v>
      </c>
      <c r="D1885" s="10" t="s">
        <v>149</v>
      </c>
      <c r="E1885" s="10" t="s">
        <v>149</v>
      </c>
      <c r="F1885" s="10" t="s">
        <v>159</v>
      </c>
      <c r="G1885" s="32" t="str">
        <f t="shared" si="123"/>
        <v>6.42</v>
      </c>
      <c r="H1885" s="32" t="str">
        <f t="shared" si="124"/>
        <v>6.42.42</v>
      </c>
      <c r="I1885" s="32" t="str">
        <f>VLOOKUP(C1885,Hovedkonto!$C$2:$E$11,3,FALSE)</f>
        <v>Fællesudgifter og administration m.v.</v>
      </c>
      <c r="J1885" s="32" t="str">
        <f>VLOOKUP(G1885,Hovedfunktion!$E$2:$G$93,3,FALSE)</f>
        <v xml:space="preserve">POLITISK ORGANISATION </v>
      </c>
      <c r="K1885" s="32" t="str">
        <f>VLOOKUP(H1885,Funktion!$G$2:$J$435,4,FALSE)</f>
        <v>Kommissioner, råd og nævn</v>
      </c>
      <c r="L1885" s="32" t="str">
        <f>VLOOKUP(F1885,Dranst!$C$2:$D$10,2,FALSE)</f>
        <v>Anlæg</v>
      </c>
      <c r="M1885" s="10" t="s">
        <v>1137</v>
      </c>
      <c r="N1885" s="3" t="str">
        <f>IF(M1885="001","Anlægstilskud", IF(M1885="010","Køb/salg af jord",  IF(M1885="015","Køb/salg af bygninger", "Uforvent grupperingskode")))</f>
        <v>Køb/salg af jord</v>
      </c>
    </row>
    <row r="1886" spans="1:14" ht="12" x14ac:dyDescent="0.25">
      <c r="A1886" s="35" t="s">
        <v>1803</v>
      </c>
      <c r="B1886" s="35" t="s">
        <v>1804</v>
      </c>
      <c r="C1886" s="10" t="s">
        <v>162</v>
      </c>
      <c r="D1886" s="10" t="s">
        <v>149</v>
      </c>
      <c r="E1886" s="10" t="s">
        <v>149</v>
      </c>
      <c r="F1886" s="10" t="s">
        <v>159</v>
      </c>
      <c r="G1886" s="32" t="str">
        <f t="shared" si="123"/>
        <v>6.42</v>
      </c>
      <c r="H1886" s="32" t="str">
        <f t="shared" si="124"/>
        <v>6.42.42</v>
      </c>
      <c r="I1886" s="32" t="str">
        <f>VLOOKUP(C1886,Hovedkonto!$C$2:$E$11,3,FALSE)</f>
        <v>Fællesudgifter og administration m.v.</v>
      </c>
      <c r="J1886" s="32" t="str">
        <f>VLOOKUP(G1886,Hovedfunktion!$E$2:$G$93,3,FALSE)</f>
        <v xml:space="preserve">POLITISK ORGANISATION </v>
      </c>
      <c r="K1886" s="32" t="str">
        <f>VLOOKUP(H1886,Funktion!$G$2:$J$435,4,FALSE)</f>
        <v>Kommissioner, råd og nævn</v>
      </c>
      <c r="L1886" s="32" t="str">
        <f>VLOOKUP(F1886,Dranst!$C$2:$D$10,2,FALSE)</f>
        <v>Anlæg</v>
      </c>
      <c r="M1886" s="10" t="s">
        <v>16</v>
      </c>
      <c r="N1886" s="3" t="str">
        <f>IF(M1886="001","Anlægstilskud", IF(M1886="010","Køb/salg af jord",  IF(M1886="015","Køb/salg af bygninger", "Uforvent grupperingskode")))</f>
        <v>Køb/salg af bygninger</v>
      </c>
    </row>
    <row r="1887" spans="1:14" ht="12" x14ac:dyDescent="0.25">
      <c r="A1887" s="35" t="s">
        <v>1803</v>
      </c>
      <c r="B1887" s="35" t="s">
        <v>1804</v>
      </c>
      <c r="C1887" s="10" t="s">
        <v>162</v>
      </c>
      <c r="D1887" s="10" t="s">
        <v>149</v>
      </c>
      <c r="E1887" s="10" t="s">
        <v>508</v>
      </c>
      <c r="F1887" s="10" t="s">
        <v>157</v>
      </c>
      <c r="G1887" s="32" t="str">
        <f t="shared" si="123"/>
        <v>6.42</v>
      </c>
      <c r="H1887" s="32" t="str">
        <f t="shared" si="124"/>
        <v>6.42.43</v>
      </c>
      <c r="I1887" s="32" t="str">
        <f>VLOOKUP(C1887,Hovedkonto!$C$2:$E$11,3,FALSE)</f>
        <v>Fællesudgifter og administration m.v.</v>
      </c>
      <c r="J1887" s="32" t="str">
        <f>VLOOKUP(G1887,Hovedfunktion!$E$2:$G$93,3,FALSE)</f>
        <v xml:space="preserve">POLITISK ORGANISATION </v>
      </c>
      <c r="K1887" s="32" t="str">
        <f>VLOOKUP(H1887,Funktion!$G$2:$J$435,4,FALSE)</f>
        <v>Valg m.v.</v>
      </c>
      <c r="L1887" s="32" t="str">
        <f>VLOOKUP(F1887,Dranst!$C$2:$D$10,2,FALSE)</f>
        <v>Drift</v>
      </c>
      <c r="M1887" s="10" t="s">
        <v>1136</v>
      </c>
      <c r="N1887" s="3" t="s">
        <v>166</v>
      </c>
    </row>
    <row r="1888" spans="1:14" ht="12" x14ac:dyDescent="0.25">
      <c r="A1888" s="35" t="s">
        <v>1803</v>
      </c>
      <c r="B1888" s="35" t="s">
        <v>1804</v>
      </c>
      <c r="C1888" s="10" t="s">
        <v>162</v>
      </c>
      <c r="D1888" s="10" t="s">
        <v>149</v>
      </c>
      <c r="E1888" s="10" t="s">
        <v>508</v>
      </c>
      <c r="F1888" s="10" t="s">
        <v>157</v>
      </c>
      <c r="G1888" s="32" t="str">
        <f t="shared" si="123"/>
        <v>6.42</v>
      </c>
      <c r="H1888" s="32" t="str">
        <f t="shared" si="124"/>
        <v>6.42.43</v>
      </c>
      <c r="I1888" s="32" t="str">
        <f>VLOOKUP(C1888,Hovedkonto!$C$2:$E$11,3,FALSE)</f>
        <v>Fællesudgifter og administration m.v.</v>
      </c>
      <c r="J1888" s="32" t="str">
        <f>VLOOKUP(G1888,Hovedfunktion!$E$2:$G$93,3,FALSE)</f>
        <v xml:space="preserve">POLITISK ORGANISATION </v>
      </c>
      <c r="K1888" s="32" t="str">
        <f>VLOOKUP(H1888,Funktion!$G$2:$J$435,4,FALSE)</f>
        <v>Valg m.v.</v>
      </c>
      <c r="L1888" s="32" t="str">
        <f>VLOOKUP(F1888,Dranst!$C$2:$D$10,2,FALSE)</f>
        <v>Drift</v>
      </c>
      <c r="M1888" s="10" t="s">
        <v>1138</v>
      </c>
      <c r="N1888" s="3" t="s">
        <v>1003</v>
      </c>
    </row>
    <row r="1889" spans="1:14" ht="12" x14ac:dyDescent="0.25">
      <c r="A1889" s="35" t="s">
        <v>1803</v>
      </c>
      <c r="B1889" s="35" t="s">
        <v>1804</v>
      </c>
      <c r="C1889" s="10" t="s">
        <v>162</v>
      </c>
      <c r="D1889" s="10" t="s">
        <v>149</v>
      </c>
      <c r="E1889" s="10" t="s">
        <v>508</v>
      </c>
      <c r="F1889" s="10" t="s">
        <v>157</v>
      </c>
      <c r="G1889" s="32" t="str">
        <f t="shared" si="123"/>
        <v>6.42</v>
      </c>
      <c r="H1889" s="32" t="str">
        <f t="shared" si="124"/>
        <v>6.42.43</v>
      </c>
      <c r="I1889" s="32" t="str">
        <f>VLOOKUP(C1889,Hovedkonto!$C$2:$E$11,3,FALSE)</f>
        <v>Fællesudgifter og administration m.v.</v>
      </c>
      <c r="J1889" s="32" t="str">
        <f>VLOOKUP(G1889,Hovedfunktion!$E$2:$G$93,3,FALSE)</f>
        <v xml:space="preserve">POLITISK ORGANISATION </v>
      </c>
      <c r="K1889" s="32" t="str">
        <f>VLOOKUP(H1889,Funktion!$G$2:$J$435,4,FALSE)</f>
        <v>Valg m.v.</v>
      </c>
      <c r="L1889" s="32" t="str">
        <f>VLOOKUP(F1889,Dranst!$C$2:$D$10,2,FALSE)</f>
        <v>Drift</v>
      </c>
      <c r="M1889" s="10" t="s">
        <v>1139</v>
      </c>
      <c r="N1889" s="3" t="s">
        <v>1004</v>
      </c>
    </row>
    <row r="1890" spans="1:14" ht="12" x14ac:dyDescent="0.25">
      <c r="A1890" s="35" t="s">
        <v>1803</v>
      </c>
      <c r="B1890" s="35" t="s">
        <v>1804</v>
      </c>
      <c r="C1890" s="10" t="s">
        <v>162</v>
      </c>
      <c r="D1890" s="10" t="s">
        <v>149</v>
      </c>
      <c r="E1890" s="10" t="s">
        <v>508</v>
      </c>
      <c r="F1890" s="10" t="s">
        <v>159</v>
      </c>
      <c r="G1890" s="32" t="str">
        <f t="shared" si="123"/>
        <v>6.42</v>
      </c>
      <c r="H1890" s="32" t="str">
        <f t="shared" si="124"/>
        <v>6.42.43</v>
      </c>
      <c r="I1890" s="32" t="str">
        <f>VLOOKUP(C1890,Hovedkonto!$C$2:$E$11,3,FALSE)</f>
        <v>Fællesudgifter og administration m.v.</v>
      </c>
      <c r="J1890" s="32" t="str">
        <f>VLOOKUP(G1890,Hovedfunktion!$E$2:$G$93,3,FALSE)</f>
        <v xml:space="preserve">POLITISK ORGANISATION </v>
      </c>
      <c r="K1890" s="32" t="str">
        <f>VLOOKUP(H1890,Funktion!$G$2:$J$435,4,FALSE)</f>
        <v>Valg m.v.</v>
      </c>
      <c r="L1890" s="32" t="str">
        <f>VLOOKUP(F1890,Dranst!$C$2:$D$10,2,FALSE)</f>
        <v>Anlæg</v>
      </c>
      <c r="M1890" s="10" t="s">
        <v>1136</v>
      </c>
      <c r="N1890" s="3" t="str">
        <f t="shared" ref="N1890:N1895" si="128">IF(M1890="001","Anlægstilskud", IF(M1890="010","Køb/salg af jord",  IF(M1890="015","Køb/salg af bygninger", "Uforvent grupperingskode")))</f>
        <v>Anlægstilskud</v>
      </c>
    </row>
    <row r="1891" spans="1:14" ht="12" x14ac:dyDescent="0.25">
      <c r="A1891" s="35" t="s">
        <v>1803</v>
      </c>
      <c r="B1891" s="35" t="s">
        <v>1804</v>
      </c>
      <c r="C1891" s="10" t="s">
        <v>162</v>
      </c>
      <c r="D1891" s="10" t="s">
        <v>149</v>
      </c>
      <c r="E1891" s="10" t="s">
        <v>508</v>
      </c>
      <c r="F1891" s="10" t="s">
        <v>159</v>
      </c>
      <c r="G1891" s="32" t="str">
        <f t="shared" si="123"/>
        <v>6.42</v>
      </c>
      <c r="H1891" s="32" t="str">
        <f t="shared" si="124"/>
        <v>6.42.43</v>
      </c>
      <c r="I1891" s="32" t="str">
        <f>VLOOKUP(C1891,Hovedkonto!$C$2:$E$11,3,FALSE)</f>
        <v>Fællesudgifter og administration m.v.</v>
      </c>
      <c r="J1891" s="32" t="str">
        <f>VLOOKUP(G1891,Hovedfunktion!$E$2:$G$93,3,FALSE)</f>
        <v xml:space="preserve">POLITISK ORGANISATION </v>
      </c>
      <c r="K1891" s="32" t="str">
        <f>VLOOKUP(H1891,Funktion!$G$2:$J$435,4,FALSE)</f>
        <v>Valg m.v.</v>
      </c>
      <c r="L1891" s="32" t="str">
        <f>VLOOKUP(F1891,Dranst!$C$2:$D$10,2,FALSE)</f>
        <v>Anlæg</v>
      </c>
      <c r="M1891" s="10" t="s">
        <v>1137</v>
      </c>
      <c r="N1891" s="3" t="str">
        <f t="shared" si="128"/>
        <v>Køb/salg af jord</v>
      </c>
    </row>
    <row r="1892" spans="1:14" ht="12" x14ac:dyDescent="0.25">
      <c r="A1892" s="35" t="s">
        <v>1803</v>
      </c>
      <c r="B1892" s="35" t="s">
        <v>1804</v>
      </c>
      <c r="C1892" s="10" t="s">
        <v>162</v>
      </c>
      <c r="D1892" s="10" t="s">
        <v>149</v>
      </c>
      <c r="E1892" s="10" t="s">
        <v>508</v>
      </c>
      <c r="F1892" s="10" t="s">
        <v>159</v>
      </c>
      <c r="G1892" s="32" t="str">
        <f t="shared" si="123"/>
        <v>6.42</v>
      </c>
      <c r="H1892" s="32" t="str">
        <f t="shared" si="124"/>
        <v>6.42.43</v>
      </c>
      <c r="I1892" s="32" t="str">
        <f>VLOOKUP(C1892,Hovedkonto!$C$2:$E$11,3,FALSE)</f>
        <v>Fællesudgifter og administration m.v.</v>
      </c>
      <c r="J1892" s="32" t="str">
        <f>VLOOKUP(G1892,Hovedfunktion!$E$2:$G$93,3,FALSE)</f>
        <v xml:space="preserve">POLITISK ORGANISATION </v>
      </c>
      <c r="K1892" s="32" t="str">
        <f>VLOOKUP(H1892,Funktion!$G$2:$J$435,4,FALSE)</f>
        <v>Valg m.v.</v>
      </c>
      <c r="L1892" s="32" t="str">
        <f>VLOOKUP(F1892,Dranst!$C$2:$D$10,2,FALSE)</f>
        <v>Anlæg</v>
      </c>
      <c r="M1892" s="10" t="s">
        <v>16</v>
      </c>
      <c r="N1892" s="3" t="str">
        <f t="shared" si="128"/>
        <v>Køb/salg af bygninger</v>
      </c>
    </row>
    <row r="1893" spans="1:14" ht="12" x14ac:dyDescent="0.25">
      <c r="A1893" s="35" t="s">
        <v>1803</v>
      </c>
      <c r="B1893" s="35" t="s">
        <v>1804</v>
      </c>
      <c r="C1893" s="10" t="s">
        <v>162</v>
      </c>
      <c r="D1893" s="10" t="s">
        <v>150</v>
      </c>
      <c r="E1893" s="10" t="s">
        <v>151</v>
      </c>
      <c r="F1893" s="10" t="s">
        <v>159</v>
      </c>
      <c r="G1893" s="32" t="str">
        <f t="shared" si="123"/>
        <v>6.45</v>
      </c>
      <c r="H1893" s="32" t="str">
        <f t="shared" si="124"/>
        <v>6.45.50</v>
      </c>
      <c r="I1893" s="32" t="str">
        <f>VLOOKUP(C1893,Hovedkonto!$C$2:$E$11,3,FALSE)</f>
        <v>Fællesudgifter og administration m.v.</v>
      </c>
      <c r="J1893" s="32" t="str">
        <f>VLOOKUP(G1893,Hovedfunktion!$E$2:$G$93,3,FALSE)</f>
        <v xml:space="preserve">ADMINISTRATIV ORGANISATION </v>
      </c>
      <c r="K1893" s="32" t="str">
        <f>VLOOKUP(H1893,Funktion!$G$2:$J$435,4,FALSE)</f>
        <v>Administrationsbygninger</v>
      </c>
      <c r="L1893" s="32" t="str">
        <f>VLOOKUP(F1893,Dranst!$C$2:$D$10,2,FALSE)</f>
        <v>Anlæg</v>
      </c>
      <c r="M1893" s="10" t="s">
        <v>1136</v>
      </c>
      <c r="N1893" s="3" t="str">
        <f t="shared" si="128"/>
        <v>Anlægstilskud</v>
      </c>
    </row>
    <row r="1894" spans="1:14" ht="12" x14ac:dyDescent="0.25">
      <c r="A1894" s="35" t="s">
        <v>1803</v>
      </c>
      <c r="B1894" s="35" t="s">
        <v>1804</v>
      </c>
      <c r="C1894" s="10" t="s">
        <v>162</v>
      </c>
      <c r="D1894" s="10" t="s">
        <v>150</v>
      </c>
      <c r="E1894" s="10" t="s">
        <v>151</v>
      </c>
      <c r="F1894" s="10" t="s">
        <v>159</v>
      </c>
      <c r="G1894" s="32" t="str">
        <f t="shared" si="123"/>
        <v>6.45</v>
      </c>
      <c r="H1894" s="32" t="str">
        <f t="shared" si="124"/>
        <v>6.45.50</v>
      </c>
      <c r="I1894" s="32" t="str">
        <f>VLOOKUP(C1894,Hovedkonto!$C$2:$E$11,3,FALSE)</f>
        <v>Fællesudgifter og administration m.v.</v>
      </c>
      <c r="J1894" s="32" t="str">
        <f>VLOOKUP(G1894,Hovedfunktion!$E$2:$G$93,3,FALSE)</f>
        <v xml:space="preserve">ADMINISTRATIV ORGANISATION </v>
      </c>
      <c r="K1894" s="32" t="str">
        <f>VLOOKUP(H1894,Funktion!$G$2:$J$435,4,FALSE)</f>
        <v>Administrationsbygninger</v>
      </c>
      <c r="L1894" s="32" t="str">
        <f>VLOOKUP(F1894,Dranst!$C$2:$D$10,2,FALSE)</f>
        <v>Anlæg</v>
      </c>
      <c r="M1894" s="10" t="s">
        <v>1137</v>
      </c>
      <c r="N1894" s="3" t="str">
        <f t="shared" si="128"/>
        <v>Køb/salg af jord</v>
      </c>
    </row>
    <row r="1895" spans="1:14" ht="12" x14ac:dyDescent="0.25">
      <c r="A1895" s="35" t="s">
        <v>1803</v>
      </c>
      <c r="B1895" s="35" t="s">
        <v>1804</v>
      </c>
      <c r="C1895" s="10" t="s">
        <v>162</v>
      </c>
      <c r="D1895" s="10" t="s">
        <v>150</v>
      </c>
      <c r="E1895" s="10" t="s">
        <v>151</v>
      </c>
      <c r="F1895" s="10" t="s">
        <v>159</v>
      </c>
      <c r="G1895" s="32" t="str">
        <f t="shared" si="123"/>
        <v>6.45</v>
      </c>
      <c r="H1895" s="32" t="str">
        <f t="shared" si="124"/>
        <v>6.45.50</v>
      </c>
      <c r="I1895" s="32" t="str">
        <f>VLOOKUP(C1895,Hovedkonto!$C$2:$E$11,3,FALSE)</f>
        <v>Fællesudgifter og administration m.v.</v>
      </c>
      <c r="J1895" s="32" t="str">
        <f>VLOOKUP(G1895,Hovedfunktion!$E$2:$G$93,3,FALSE)</f>
        <v xml:space="preserve">ADMINISTRATIV ORGANISATION </v>
      </c>
      <c r="K1895" s="32" t="str">
        <f>VLOOKUP(H1895,Funktion!$G$2:$J$435,4,FALSE)</f>
        <v>Administrationsbygninger</v>
      </c>
      <c r="L1895" s="32" t="str">
        <f>VLOOKUP(F1895,Dranst!$C$2:$D$10,2,FALSE)</f>
        <v>Anlæg</v>
      </c>
      <c r="M1895" s="10" t="s">
        <v>16</v>
      </c>
      <c r="N1895" s="3" t="str">
        <f t="shared" si="128"/>
        <v>Køb/salg af bygninger</v>
      </c>
    </row>
    <row r="1896" spans="1:14" ht="12" x14ac:dyDescent="0.25">
      <c r="A1896" s="35" t="s">
        <v>1803</v>
      </c>
      <c r="B1896" s="35" t="s">
        <v>1804</v>
      </c>
      <c r="C1896" s="10" t="s">
        <v>162</v>
      </c>
      <c r="D1896" s="10" t="s">
        <v>150</v>
      </c>
      <c r="E1896" s="10" t="s">
        <v>152</v>
      </c>
      <c r="F1896" s="10" t="s">
        <v>157</v>
      </c>
      <c r="G1896" s="32" t="str">
        <f t="shared" si="123"/>
        <v>6.45</v>
      </c>
      <c r="H1896" s="32" t="str">
        <f t="shared" si="124"/>
        <v>6.45.51</v>
      </c>
      <c r="I1896" s="32" t="str">
        <f>VLOOKUP(C1896,Hovedkonto!$C$2:$E$11,3,FALSE)</f>
        <v>Fællesudgifter og administration m.v.</v>
      </c>
      <c r="J1896" s="32" t="str">
        <f>VLOOKUP(G1896,Hovedfunktion!$E$2:$G$93,3,FALSE)</f>
        <v xml:space="preserve">ADMINISTRATIV ORGANISATION </v>
      </c>
      <c r="K1896" s="32" t="str">
        <f>VLOOKUP(H1896,Funktion!$G$2:$J$435,4,FALSE)</f>
        <v>Sekretariat og forvaltninger</v>
      </c>
      <c r="L1896" s="32" t="str">
        <f>VLOOKUP(F1896,Dranst!$C$2:$D$10,2,FALSE)</f>
        <v>Drift</v>
      </c>
      <c r="M1896" s="10" t="s">
        <v>1136</v>
      </c>
      <c r="N1896" s="3" t="s">
        <v>1280</v>
      </c>
    </row>
    <row r="1897" spans="1:14" ht="12" x14ac:dyDescent="0.25">
      <c r="A1897" s="35" t="s">
        <v>1803</v>
      </c>
      <c r="B1897" s="35" t="s">
        <v>1804</v>
      </c>
      <c r="C1897" s="10" t="s">
        <v>162</v>
      </c>
      <c r="D1897" s="10" t="s">
        <v>150</v>
      </c>
      <c r="E1897" s="10" t="s">
        <v>152</v>
      </c>
      <c r="F1897" s="10" t="s">
        <v>157</v>
      </c>
      <c r="G1897" s="32" t="str">
        <f t="shared" si="123"/>
        <v>6.45</v>
      </c>
      <c r="H1897" s="32" t="str">
        <f t="shared" si="124"/>
        <v>6.45.51</v>
      </c>
      <c r="I1897" s="32" t="str">
        <f>VLOOKUP(C1897,Hovedkonto!$C$2:$E$11,3,FALSE)</f>
        <v>Fællesudgifter og administration m.v.</v>
      </c>
      <c r="J1897" s="32" t="str">
        <f>VLOOKUP(G1897,Hovedfunktion!$E$2:$G$93,3,FALSE)</f>
        <v xml:space="preserve">ADMINISTRATIV ORGANISATION </v>
      </c>
      <c r="K1897" s="32" t="str">
        <f>VLOOKUP(H1897,Funktion!$G$2:$J$435,4,FALSE)</f>
        <v>Sekretariat og forvaltninger</v>
      </c>
      <c r="L1897" s="32" t="str">
        <f>VLOOKUP(F1897,Dranst!$C$2:$D$10,2,FALSE)</f>
        <v>Drift</v>
      </c>
      <c r="M1897" s="10" t="s">
        <v>1138</v>
      </c>
      <c r="N1897" s="3" t="s">
        <v>1281</v>
      </c>
    </row>
    <row r="1898" spans="1:14" ht="12" x14ac:dyDescent="0.25">
      <c r="A1898" s="35" t="s">
        <v>1803</v>
      </c>
      <c r="B1898" s="35" t="s">
        <v>1804</v>
      </c>
      <c r="C1898" s="10" t="s">
        <v>162</v>
      </c>
      <c r="D1898" s="10" t="s">
        <v>150</v>
      </c>
      <c r="E1898" s="10" t="s">
        <v>152</v>
      </c>
      <c r="F1898" s="10" t="s">
        <v>157</v>
      </c>
      <c r="G1898" s="32" t="str">
        <f t="shared" si="123"/>
        <v>6.45</v>
      </c>
      <c r="H1898" s="32" t="str">
        <f t="shared" si="124"/>
        <v>6.45.51</v>
      </c>
      <c r="I1898" s="32" t="str">
        <f>VLOOKUP(C1898,Hovedkonto!$C$2:$E$11,3,FALSE)</f>
        <v>Fællesudgifter og administration m.v.</v>
      </c>
      <c r="J1898" s="32" t="str">
        <f>VLOOKUP(G1898,Hovedfunktion!$E$2:$G$93,3,FALSE)</f>
        <v xml:space="preserve">ADMINISTRATIV ORGANISATION </v>
      </c>
      <c r="K1898" s="32" t="str">
        <f>VLOOKUP(H1898,Funktion!$G$2:$J$435,4,FALSE)</f>
        <v>Sekretariat og forvaltninger</v>
      </c>
      <c r="L1898" s="32" t="str">
        <f>VLOOKUP(F1898,Dranst!$C$2:$D$10,2,FALSE)</f>
        <v>Drift</v>
      </c>
      <c r="M1898" s="10" t="s">
        <v>1139</v>
      </c>
      <c r="N1898" s="3" t="s">
        <v>1409</v>
      </c>
    </row>
    <row r="1899" spans="1:14" ht="12" x14ac:dyDescent="0.25">
      <c r="A1899" s="35" t="s">
        <v>1803</v>
      </c>
      <c r="B1899" s="35" t="s">
        <v>1804</v>
      </c>
      <c r="C1899" s="10" t="s">
        <v>162</v>
      </c>
      <c r="D1899" s="10" t="s">
        <v>150</v>
      </c>
      <c r="E1899" s="10" t="s">
        <v>152</v>
      </c>
      <c r="F1899" s="10" t="s">
        <v>157</v>
      </c>
      <c r="G1899" s="32" t="str">
        <f t="shared" si="123"/>
        <v>6.45</v>
      </c>
      <c r="H1899" s="32" t="str">
        <f t="shared" si="124"/>
        <v>6.45.51</v>
      </c>
      <c r="I1899" s="32" t="str">
        <f>VLOOKUP(C1899,Hovedkonto!$C$2:$E$11,3,FALSE)</f>
        <v>Fællesudgifter og administration m.v.</v>
      </c>
      <c r="J1899" s="32" t="str">
        <f>VLOOKUP(G1899,Hovedfunktion!$E$2:$G$93,3,FALSE)</f>
        <v xml:space="preserve">ADMINISTRATIV ORGANISATION </v>
      </c>
      <c r="K1899" s="32" t="str">
        <f>VLOOKUP(H1899,Funktion!$G$2:$J$435,4,FALSE)</f>
        <v>Sekretariat og forvaltninger</v>
      </c>
      <c r="L1899" s="32" t="str">
        <f>VLOOKUP(F1899,Dranst!$C$2:$D$10,2,FALSE)</f>
        <v>Drift</v>
      </c>
      <c r="M1899" s="10" t="s">
        <v>1142</v>
      </c>
      <c r="N1899" s="3" t="s">
        <v>1427</v>
      </c>
    </row>
    <row r="1900" spans="1:14" ht="12" x14ac:dyDescent="0.25">
      <c r="A1900" s="35" t="s">
        <v>1803</v>
      </c>
      <c r="B1900" s="35" t="s">
        <v>1804</v>
      </c>
      <c r="C1900" s="10" t="s">
        <v>162</v>
      </c>
      <c r="D1900" s="10" t="s">
        <v>150</v>
      </c>
      <c r="E1900" s="10" t="s">
        <v>152</v>
      </c>
      <c r="F1900" s="10" t="s">
        <v>157</v>
      </c>
      <c r="G1900" s="32" t="str">
        <f t="shared" si="123"/>
        <v>6.45</v>
      </c>
      <c r="H1900" s="32" t="str">
        <f t="shared" si="124"/>
        <v>6.45.51</v>
      </c>
      <c r="I1900" s="32" t="str">
        <f>VLOOKUP(C1900,Hovedkonto!$C$2:$E$11,3,FALSE)</f>
        <v>Fællesudgifter og administration m.v.</v>
      </c>
      <c r="J1900" s="32" t="str">
        <f>VLOOKUP(G1900,Hovedfunktion!$E$2:$G$93,3,FALSE)</f>
        <v xml:space="preserve">ADMINISTRATIV ORGANISATION </v>
      </c>
      <c r="K1900" s="32" t="str">
        <f>VLOOKUP(H1900,Funktion!$G$2:$J$435,4,FALSE)</f>
        <v>Sekretariat og forvaltninger</v>
      </c>
      <c r="L1900" s="32" t="str">
        <f>VLOOKUP(F1900,Dranst!$C$2:$D$10,2,FALSE)</f>
        <v>Drift</v>
      </c>
      <c r="M1900" s="10" t="s">
        <v>1160</v>
      </c>
      <c r="N1900" s="3" t="s">
        <v>1005</v>
      </c>
    </row>
    <row r="1901" spans="1:14" ht="12" x14ac:dyDescent="0.25">
      <c r="A1901" s="35" t="s">
        <v>1803</v>
      </c>
      <c r="B1901" s="35" t="s">
        <v>1804</v>
      </c>
      <c r="C1901" s="10" t="s">
        <v>162</v>
      </c>
      <c r="D1901" s="10" t="s">
        <v>150</v>
      </c>
      <c r="E1901" s="10" t="s">
        <v>152</v>
      </c>
      <c r="F1901" s="10" t="s">
        <v>157</v>
      </c>
      <c r="G1901" s="32" t="str">
        <f t="shared" si="123"/>
        <v>6.45</v>
      </c>
      <c r="H1901" s="32" t="str">
        <f t="shared" si="124"/>
        <v>6.45.51</v>
      </c>
      <c r="I1901" s="32" t="str">
        <f>VLOOKUP(C1901,Hovedkonto!$C$2:$E$11,3,FALSE)</f>
        <v>Fællesudgifter og administration m.v.</v>
      </c>
      <c r="J1901" s="32" t="str">
        <f>VLOOKUP(G1901,Hovedfunktion!$E$2:$G$93,3,FALSE)</f>
        <v xml:space="preserve">ADMINISTRATIV ORGANISATION </v>
      </c>
      <c r="K1901" s="32" t="str">
        <f>VLOOKUP(H1901,Funktion!$G$2:$J$435,4,FALSE)</f>
        <v>Sekretariat og forvaltninger</v>
      </c>
      <c r="L1901" s="32" t="str">
        <f>VLOOKUP(F1901,Dranst!$C$2:$D$10,2,FALSE)</f>
        <v>Drift</v>
      </c>
      <c r="M1901" s="10" t="s">
        <v>1154</v>
      </c>
      <c r="N1901" s="3" t="s">
        <v>1324</v>
      </c>
    </row>
    <row r="1902" spans="1:14" ht="12" x14ac:dyDescent="0.25">
      <c r="A1902" s="35" t="s">
        <v>1803</v>
      </c>
      <c r="B1902" s="35" t="s">
        <v>1804</v>
      </c>
      <c r="C1902" s="10" t="s">
        <v>162</v>
      </c>
      <c r="D1902" s="10" t="s">
        <v>150</v>
      </c>
      <c r="E1902" s="10" t="s">
        <v>152</v>
      </c>
      <c r="F1902" s="10" t="s">
        <v>157</v>
      </c>
      <c r="G1902" s="32" t="str">
        <f t="shared" si="123"/>
        <v>6.45</v>
      </c>
      <c r="H1902" s="32" t="str">
        <f t="shared" si="124"/>
        <v>6.45.51</v>
      </c>
      <c r="I1902" s="32" t="str">
        <f>VLOOKUP(C1902,Hovedkonto!$C$2:$E$11,3,FALSE)</f>
        <v>Fællesudgifter og administration m.v.</v>
      </c>
      <c r="J1902" s="32" t="str">
        <f>VLOOKUP(G1902,Hovedfunktion!$E$2:$G$93,3,FALSE)</f>
        <v xml:space="preserve">ADMINISTRATIV ORGANISATION </v>
      </c>
      <c r="K1902" s="32" t="str">
        <f>VLOOKUP(H1902,Funktion!$G$2:$J$435,4,FALSE)</f>
        <v>Sekretariat og forvaltninger</v>
      </c>
      <c r="L1902" s="32" t="str">
        <f>VLOOKUP(F1902,Dranst!$C$2:$D$10,2,FALSE)</f>
        <v>Drift</v>
      </c>
      <c r="M1902" s="10" t="s">
        <v>1161</v>
      </c>
      <c r="N1902" s="3" t="s">
        <v>1006</v>
      </c>
    </row>
    <row r="1903" spans="1:14" ht="12" x14ac:dyDescent="0.25">
      <c r="A1903" s="35" t="s">
        <v>1803</v>
      </c>
      <c r="B1903" s="35" t="s">
        <v>1804</v>
      </c>
      <c r="C1903" s="10" t="s">
        <v>162</v>
      </c>
      <c r="D1903" s="10" t="s">
        <v>150</v>
      </c>
      <c r="E1903" s="10" t="s">
        <v>152</v>
      </c>
      <c r="F1903" s="10" t="s">
        <v>157</v>
      </c>
      <c r="G1903" s="32" t="str">
        <f t="shared" si="123"/>
        <v>6.45</v>
      </c>
      <c r="H1903" s="32" t="str">
        <f t="shared" si="124"/>
        <v>6.45.51</v>
      </c>
      <c r="I1903" s="32" t="str">
        <f>VLOOKUP(C1903,Hovedkonto!$C$2:$E$11,3,FALSE)</f>
        <v>Fællesudgifter og administration m.v.</v>
      </c>
      <c r="J1903" s="32" t="str">
        <f>VLOOKUP(G1903,Hovedfunktion!$E$2:$G$93,3,FALSE)</f>
        <v xml:space="preserve">ADMINISTRATIV ORGANISATION </v>
      </c>
      <c r="K1903" s="32" t="str">
        <f>VLOOKUP(H1903,Funktion!$G$2:$J$435,4,FALSE)</f>
        <v>Sekretariat og forvaltninger</v>
      </c>
      <c r="L1903" s="32" t="str">
        <f>VLOOKUP(F1903,Dranst!$C$2:$D$10,2,FALSE)</f>
        <v>Drift</v>
      </c>
      <c r="M1903" s="10" t="s">
        <v>1162</v>
      </c>
      <c r="N1903" s="3" t="s">
        <v>1007</v>
      </c>
    </row>
    <row r="1904" spans="1:14" ht="12" x14ac:dyDescent="0.25">
      <c r="A1904" s="35" t="s">
        <v>1803</v>
      </c>
      <c r="B1904" s="35" t="s">
        <v>1804</v>
      </c>
      <c r="C1904" s="10" t="s">
        <v>162</v>
      </c>
      <c r="D1904" s="10" t="s">
        <v>150</v>
      </c>
      <c r="E1904" s="10" t="s">
        <v>152</v>
      </c>
      <c r="F1904" s="10" t="s">
        <v>157</v>
      </c>
      <c r="G1904" s="32" t="str">
        <f t="shared" si="123"/>
        <v>6.45</v>
      </c>
      <c r="H1904" s="32" t="str">
        <f t="shared" si="124"/>
        <v>6.45.51</v>
      </c>
      <c r="I1904" s="32" t="str">
        <f>VLOOKUP(C1904,Hovedkonto!$C$2:$E$11,3,FALSE)</f>
        <v>Fællesudgifter og administration m.v.</v>
      </c>
      <c r="J1904" s="32" t="str">
        <f>VLOOKUP(G1904,Hovedfunktion!$E$2:$G$93,3,FALSE)</f>
        <v xml:space="preserve">ADMINISTRATIV ORGANISATION </v>
      </c>
      <c r="K1904" s="32" t="str">
        <f>VLOOKUP(H1904,Funktion!$G$2:$J$435,4,FALSE)</f>
        <v>Sekretariat og forvaltninger</v>
      </c>
      <c r="L1904" s="32" t="str">
        <f>VLOOKUP(F1904,Dranst!$C$2:$D$10,2,FALSE)</f>
        <v>Drift</v>
      </c>
      <c r="M1904" s="10" t="s">
        <v>1164</v>
      </c>
      <c r="N1904" s="3" t="s">
        <v>1008</v>
      </c>
    </row>
    <row r="1905" spans="1:14" ht="12" x14ac:dyDescent="0.25">
      <c r="A1905" s="35" t="s">
        <v>1803</v>
      </c>
      <c r="B1905" s="35" t="s">
        <v>1804</v>
      </c>
      <c r="C1905" s="10" t="s">
        <v>162</v>
      </c>
      <c r="D1905" s="10" t="s">
        <v>150</v>
      </c>
      <c r="E1905" s="10" t="s">
        <v>152</v>
      </c>
      <c r="F1905" s="10" t="s">
        <v>159</v>
      </c>
      <c r="G1905" s="32" t="str">
        <f t="shared" si="123"/>
        <v>6.45</v>
      </c>
      <c r="H1905" s="32" t="str">
        <f t="shared" si="124"/>
        <v>6.45.51</v>
      </c>
      <c r="I1905" s="32" t="str">
        <f>VLOOKUP(C1905,Hovedkonto!$C$2:$E$11,3,FALSE)</f>
        <v>Fællesudgifter og administration m.v.</v>
      </c>
      <c r="J1905" s="32" t="str">
        <f>VLOOKUP(G1905,Hovedfunktion!$E$2:$G$93,3,FALSE)</f>
        <v xml:space="preserve">ADMINISTRATIV ORGANISATION </v>
      </c>
      <c r="K1905" s="32" t="str">
        <f>VLOOKUP(H1905,Funktion!$G$2:$J$435,4,FALSE)</f>
        <v>Sekretariat og forvaltninger</v>
      </c>
      <c r="L1905" s="32" t="str">
        <f>VLOOKUP(F1905,Dranst!$C$2:$D$10,2,FALSE)</f>
        <v>Anlæg</v>
      </c>
      <c r="M1905" s="10" t="s">
        <v>1136</v>
      </c>
      <c r="N1905" s="3" t="str">
        <f t="shared" ref="N1905:N1910" si="129">IF(M1905="001","Anlægstilskud", IF(M1905="010","Køb/salg af jord",  IF(M1905="015","Køb/salg af bygninger", "Uforvent grupperingskode")))</f>
        <v>Anlægstilskud</v>
      </c>
    </row>
    <row r="1906" spans="1:14" ht="12" x14ac:dyDescent="0.25">
      <c r="A1906" s="35" t="s">
        <v>1803</v>
      </c>
      <c r="B1906" s="35" t="s">
        <v>1804</v>
      </c>
      <c r="C1906" s="10" t="s">
        <v>162</v>
      </c>
      <c r="D1906" s="10" t="s">
        <v>150</v>
      </c>
      <c r="E1906" s="10" t="s">
        <v>152</v>
      </c>
      <c r="F1906" s="10" t="s">
        <v>159</v>
      </c>
      <c r="G1906" s="32" t="str">
        <f t="shared" si="123"/>
        <v>6.45</v>
      </c>
      <c r="H1906" s="32" t="str">
        <f t="shared" si="124"/>
        <v>6.45.51</v>
      </c>
      <c r="I1906" s="32" t="str">
        <f>VLOOKUP(C1906,Hovedkonto!$C$2:$E$11,3,FALSE)</f>
        <v>Fællesudgifter og administration m.v.</v>
      </c>
      <c r="J1906" s="32" t="str">
        <f>VLOOKUP(G1906,Hovedfunktion!$E$2:$G$93,3,FALSE)</f>
        <v xml:space="preserve">ADMINISTRATIV ORGANISATION </v>
      </c>
      <c r="K1906" s="32" t="str">
        <f>VLOOKUP(H1906,Funktion!$G$2:$J$435,4,FALSE)</f>
        <v>Sekretariat og forvaltninger</v>
      </c>
      <c r="L1906" s="32" t="str">
        <f>VLOOKUP(F1906,Dranst!$C$2:$D$10,2,FALSE)</f>
        <v>Anlæg</v>
      </c>
      <c r="M1906" s="10" t="s">
        <v>1137</v>
      </c>
      <c r="N1906" s="3" t="str">
        <f t="shared" si="129"/>
        <v>Køb/salg af jord</v>
      </c>
    </row>
    <row r="1907" spans="1:14" ht="12" x14ac:dyDescent="0.25">
      <c r="A1907" s="35" t="s">
        <v>1803</v>
      </c>
      <c r="B1907" s="35" t="s">
        <v>1804</v>
      </c>
      <c r="C1907" s="10" t="s">
        <v>162</v>
      </c>
      <c r="D1907" s="10" t="s">
        <v>150</v>
      </c>
      <c r="E1907" s="10" t="s">
        <v>152</v>
      </c>
      <c r="F1907" s="10" t="s">
        <v>159</v>
      </c>
      <c r="G1907" s="32" t="str">
        <f t="shared" si="123"/>
        <v>6.45</v>
      </c>
      <c r="H1907" s="32" t="str">
        <f t="shared" si="124"/>
        <v>6.45.51</v>
      </c>
      <c r="I1907" s="32" t="str">
        <f>VLOOKUP(C1907,Hovedkonto!$C$2:$E$11,3,FALSE)</f>
        <v>Fællesudgifter og administration m.v.</v>
      </c>
      <c r="J1907" s="32" t="str">
        <f>VLOOKUP(G1907,Hovedfunktion!$E$2:$G$93,3,FALSE)</f>
        <v xml:space="preserve">ADMINISTRATIV ORGANISATION </v>
      </c>
      <c r="K1907" s="32" t="str">
        <f>VLOOKUP(H1907,Funktion!$G$2:$J$435,4,FALSE)</f>
        <v>Sekretariat og forvaltninger</v>
      </c>
      <c r="L1907" s="32" t="str">
        <f>VLOOKUP(F1907,Dranst!$C$2:$D$10,2,FALSE)</f>
        <v>Anlæg</v>
      </c>
      <c r="M1907" s="10" t="s">
        <v>16</v>
      </c>
      <c r="N1907" s="3" t="str">
        <f t="shared" si="129"/>
        <v>Køb/salg af bygninger</v>
      </c>
    </row>
    <row r="1908" spans="1:14" ht="12" x14ac:dyDescent="0.25">
      <c r="A1908" s="35" t="s">
        <v>1803</v>
      </c>
      <c r="B1908" s="35" t="s">
        <v>1804</v>
      </c>
      <c r="C1908" s="10" t="s">
        <v>162</v>
      </c>
      <c r="D1908" s="10" t="s">
        <v>150</v>
      </c>
      <c r="E1908" s="10" t="s">
        <v>140</v>
      </c>
      <c r="F1908" s="10" t="s">
        <v>159</v>
      </c>
      <c r="G1908" s="32" t="str">
        <f t="shared" si="123"/>
        <v>6.45</v>
      </c>
      <c r="H1908" s="32" t="str">
        <f t="shared" si="124"/>
        <v>6.45.52</v>
      </c>
      <c r="I1908" s="32" t="str">
        <f>VLOOKUP(C1908,Hovedkonto!$C$2:$E$11,3,FALSE)</f>
        <v>Fællesudgifter og administration m.v.</v>
      </c>
      <c r="J1908" s="32" t="str">
        <f>VLOOKUP(G1908,Hovedfunktion!$E$2:$G$93,3,FALSE)</f>
        <v xml:space="preserve">ADMINISTRATIV ORGANISATION </v>
      </c>
      <c r="K1908" s="32" t="str">
        <f>VLOOKUP(H1908,Funktion!$G$2:$J$435,4,FALSE)</f>
        <v>Fælles IT og telefoni</v>
      </c>
      <c r="L1908" s="32" t="str">
        <f>VLOOKUP(F1908,Dranst!$C$2:$D$10,2,FALSE)</f>
        <v>Anlæg</v>
      </c>
      <c r="M1908" s="10" t="s">
        <v>1136</v>
      </c>
      <c r="N1908" s="3" t="str">
        <f t="shared" si="129"/>
        <v>Anlægstilskud</v>
      </c>
    </row>
    <row r="1909" spans="1:14" ht="12" x14ac:dyDescent="0.25">
      <c r="A1909" s="35" t="s">
        <v>1803</v>
      </c>
      <c r="B1909" s="35" t="s">
        <v>1804</v>
      </c>
      <c r="C1909" s="10" t="s">
        <v>162</v>
      </c>
      <c r="D1909" s="10" t="s">
        <v>150</v>
      </c>
      <c r="E1909" s="10" t="s">
        <v>140</v>
      </c>
      <c r="F1909" s="10" t="s">
        <v>159</v>
      </c>
      <c r="G1909" s="32" t="str">
        <f t="shared" ref="G1909:G1972" si="130">CONCATENATE(C1909,".",D1909)</f>
        <v>6.45</v>
      </c>
      <c r="H1909" s="32" t="str">
        <f t="shared" ref="H1909:H1972" si="131">CONCATENATE(C1909,".",D1909,".",E1909)</f>
        <v>6.45.52</v>
      </c>
      <c r="I1909" s="32" t="str">
        <f>VLOOKUP(C1909,Hovedkonto!$C$2:$E$11,3,FALSE)</f>
        <v>Fællesudgifter og administration m.v.</v>
      </c>
      <c r="J1909" s="32" t="str">
        <f>VLOOKUP(G1909,Hovedfunktion!$E$2:$G$93,3,FALSE)</f>
        <v xml:space="preserve">ADMINISTRATIV ORGANISATION </v>
      </c>
      <c r="K1909" s="32" t="str">
        <f>VLOOKUP(H1909,Funktion!$G$2:$J$435,4,FALSE)</f>
        <v>Fælles IT og telefoni</v>
      </c>
      <c r="L1909" s="32" t="str">
        <f>VLOOKUP(F1909,Dranst!$C$2:$D$10,2,FALSE)</f>
        <v>Anlæg</v>
      </c>
      <c r="M1909" s="10" t="s">
        <v>1137</v>
      </c>
      <c r="N1909" s="3" t="str">
        <f t="shared" si="129"/>
        <v>Køb/salg af jord</v>
      </c>
    </row>
    <row r="1910" spans="1:14" ht="12" x14ac:dyDescent="0.25">
      <c r="A1910" s="35" t="s">
        <v>1803</v>
      </c>
      <c r="B1910" s="35" t="s">
        <v>1804</v>
      </c>
      <c r="C1910" s="10" t="s">
        <v>162</v>
      </c>
      <c r="D1910" s="10" t="s">
        <v>150</v>
      </c>
      <c r="E1910" s="10" t="s">
        <v>140</v>
      </c>
      <c r="F1910" s="10" t="s">
        <v>159</v>
      </c>
      <c r="G1910" s="32" t="str">
        <f t="shared" si="130"/>
        <v>6.45</v>
      </c>
      <c r="H1910" s="32" t="str">
        <f t="shared" si="131"/>
        <v>6.45.52</v>
      </c>
      <c r="I1910" s="32" t="str">
        <f>VLOOKUP(C1910,Hovedkonto!$C$2:$E$11,3,FALSE)</f>
        <v>Fællesudgifter og administration m.v.</v>
      </c>
      <c r="J1910" s="32" t="str">
        <f>VLOOKUP(G1910,Hovedfunktion!$E$2:$G$93,3,FALSE)</f>
        <v xml:space="preserve">ADMINISTRATIV ORGANISATION </v>
      </c>
      <c r="K1910" s="32" t="str">
        <f>VLOOKUP(H1910,Funktion!$G$2:$J$435,4,FALSE)</f>
        <v>Fælles IT og telefoni</v>
      </c>
      <c r="L1910" s="32" t="str">
        <f>VLOOKUP(F1910,Dranst!$C$2:$D$10,2,FALSE)</f>
        <v>Anlæg</v>
      </c>
      <c r="M1910" s="10" t="s">
        <v>16</v>
      </c>
      <c r="N1910" s="3" t="str">
        <f t="shared" si="129"/>
        <v>Køb/salg af bygninger</v>
      </c>
    </row>
    <row r="1911" spans="1:14" ht="12" x14ac:dyDescent="0.25">
      <c r="A1911" s="35" t="s">
        <v>1803</v>
      </c>
      <c r="B1911" s="35" t="s">
        <v>1804</v>
      </c>
      <c r="C1911" s="10" t="s">
        <v>162</v>
      </c>
      <c r="D1911" s="10" t="s">
        <v>150</v>
      </c>
      <c r="E1911" s="10" t="s">
        <v>495</v>
      </c>
      <c r="F1911" s="10" t="s">
        <v>157</v>
      </c>
      <c r="G1911" s="32" t="str">
        <f t="shared" si="130"/>
        <v>6.45</v>
      </c>
      <c r="H1911" s="32" t="str">
        <f t="shared" si="131"/>
        <v>6.45.53</v>
      </c>
      <c r="I1911" s="32" t="str">
        <f>VLOOKUP(C1911,Hovedkonto!$C$2:$E$11,3,FALSE)</f>
        <v>Fællesudgifter og administration m.v.</v>
      </c>
      <c r="J1911" s="32" t="str">
        <f>VLOOKUP(G1911,Hovedfunktion!$E$2:$G$93,3,FALSE)</f>
        <v xml:space="preserve">ADMINISTRATIV ORGANISATION </v>
      </c>
      <c r="K1911" s="32" t="str">
        <f>VLOOKUP(H1911,Funktion!$G$2:$J$435,4,FALSE)</f>
        <v>Jobcentre</v>
      </c>
      <c r="L1911" s="32" t="str">
        <f>VLOOKUP(F1911,Dranst!$C$2:$D$10,2,FALSE)</f>
        <v>Drift</v>
      </c>
      <c r="M1911" s="10" t="s">
        <v>1136</v>
      </c>
      <c r="N1911" s="3" t="s">
        <v>1009</v>
      </c>
    </row>
    <row r="1912" spans="1:14" ht="12" x14ac:dyDescent="0.25">
      <c r="A1912" s="35" t="s">
        <v>1803</v>
      </c>
      <c r="B1912" s="35" t="s">
        <v>1804</v>
      </c>
      <c r="C1912" s="10" t="s">
        <v>162</v>
      </c>
      <c r="D1912" s="10" t="s">
        <v>150</v>
      </c>
      <c r="E1912" s="10" t="s">
        <v>495</v>
      </c>
      <c r="F1912" s="10" t="s">
        <v>157</v>
      </c>
      <c r="G1912" s="32" t="str">
        <f t="shared" si="130"/>
        <v>6.45</v>
      </c>
      <c r="H1912" s="32" t="str">
        <f t="shared" si="131"/>
        <v>6.45.53</v>
      </c>
      <c r="I1912" s="32" t="str">
        <f>VLOOKUP(C1912,Hovedkonto!$C$2:$E$11,3,FALSE)</f>
        <v>Fællesudgifter og administration m.v.</v>
      </c>
      <c r="J1912" s="32" t="str">
        <f>VLOOKUP(G1912,Hovedfunktion!$E$2:$G$93,3,FALSE)</f>
        <v xml:space="preserve">ADMINISTRATIV ORGANISATION </v>
      </c>
      <c r="K1912" s="32" t="str">
        <f>VLOOKUP(H1912,Funktion!$G$2:$J$435,4,FALSE)</f>
        <v>Jobcentre</v>
      </c>
      <c r="L1912" s="32" t="str">
        <f>VLOOKUP(F1912,Dranst!$C$2:$D$10,2,FALSE)</f>
        <v>Drift</v>
      </c>
      <c r="M1912" s="10" t="s">
        <v>1138</v>
      </c>
      <c r="N1912" s="3" t="s">
        <v>1010</v>
      </c>
    </row>
    <row r="1913" spans="1:14" ht="12" x14ac:dyDescent="0.25">
      <c r="A1913" s="35" t="s">
        <v>1803</v>
      </c>
      <c r="B1913" s="35" t="s">
        <v>1804</v>
      </c>
      <c r="C1913" s="10" t="s">
        <v>162</v>
      </c>
      <c r="D1913" s="10" t="s">
        <v>150</v>
      </c>
      <c r="E1913" s="10" t="s">
        <v>495</v>
      </c>
      <c r="F1913" s="10" t="s">
        <v>159</v>
      </c>
      <c r="G1913" s="32" t="str">
        <f t="shared" si="130"/>
        <v>6.45</v>
      </c>
      <c r="H1913" s="32" t="str">
        <f t="shared" si="131"/>
        <v>6.45.53</v>
      </c>
      <c r="I1913" s="32" t="str">
        <f>VLOOKUP(C1913,Hovedkonto!$C$2:$E$11,3,FALSE)</f>
        <v>Fællesudgifter og administration m.v.</v>
      </c>
      <c r="J1913" s="32" t="str">
        <f>VLOOKUP(G1913,Hovedfunktion!$E$2:$G$93,3,FALSE)</f>
        <v xml:space="preserve">ADMINISTRATIV ORGANISATION </v>
      </c>
      <c r="K1913" s="32" t="str">
        <f>VLOOKUP(H1913,Funktion!$G$2:$J$435,4,FALSE)</f>
        <v>Jobcentre</v>
      </c>
      <c r="L1913" s="32" t="str">
        <f>VLOOKUP(F1913,Dranst!$C$2:$D$10,2,FALSE)</f>
        <v>Anlæg</v>
      </c>
      <c r="M1913" s="10" t="s">
        <v>1136</v>
      </c>
      <c r="N1913" s="3" t="str">
        <f t="shared" ref="N1913:N1924" si="132">IF(M1913="001","Anlægstilskud", IF(M1913="010","Køb/salg af jord",  IF(M1913="015","Køb/salg af bygninger", "Uforvent grupperingskode")))</f>
        <v>Anlægstilskud</v>
      </c>
    </row>
    <row r="1914" spans="1:14" ht="12" x14ac:dyDescent="0.25">
      <c r="A1914" s="35" t="s">
        <v>1803</v>
      </c>
      <c r="B1914" s="35" t="s">
        <v>1804</v>
      </c>
      <c r="C1914" s="10" t="s">
        <v>162</v>
      </c>
      <c r="D1914" s="10" t="s">
        <v>150</v>
      </c>
      <c r="E1914" s="10" t="s">
        <v>495</v>
      </c>
      <c r="F1914" s="10" t="s">
        <v>159</v>
      </c>
      <c r="G1914" s="32" t="str">
        <f t="shared" si="130"/>
        <v>6.45</v>
      </c>
      <c r="H1914" s="32" t="str">
        <f t="shared" si="131"/>
        <v>6.45.53</v>
      </c>
      <c r="I1914" s="32" t="str">
        <f>VLOOKUP(C1914,Hovedkonto!$C$2:$E$11,3,FALSE)</f>
        <v>Fællesudgifter og administration m.v.</v>
      </c>
      <c r="J1914" s="32" t="str">
        <f>VLOOKUP(G1914,Hovedfunktion!$E$2:$G$93,3,FALSE)</f>
        <v xml:space="preserve">ADMINISTRATIV ORGANISATION </v>
      </c>
      <c r="K1914" s="32" t="str">
        <f>VLOOKUP(H1914,Funktion!$G$2:$J$435,4,FALSE)</f>
        <v>Jobcentre</v>
      </c>
      <c r="L1914" s="32" t="str">
        <f>VLOOKUP(F1914,Dranst!$C$2:$D$10,2,FALSE)</f>
        <v>Anlæg</v>
      </c>
      <c r="M1914" s="10" t="s">
        <v>1137</v>
      </c>
      <c r="N1914" s="3" t="str">
        <f t="shared" si="132"/>
        <v>Køb/salg af jord</v>
      </c>
    </row>
    <row r="1915" spans="1:14" ht="12" x14ac:dyDescent="0.25">
      <c r="A1915" s="35" t="s">
        <v>1803</v>
      </c>
      <c r="B1915" s="35" t="s">
        <v>1804</v>
      </c>
      <c r="C1915" s="10" t="s">
        <v>162</v>
      </c>
      <c r="D1915" s="10" t="s">
        <v>150</v>
      </c>
      <c r="E1915" s="10" t="s">
        <v>495</v>
      </c>
      <c r="F1915" s="10" t="s">
        <v>159</v>
      </c>
      <c r="G1915" s="32" t="str">
        <f t="shared" si="130"/>
        <v>6.45</v>
      </c>
      <c r="H1915" s="32" t="str">
        <f t="shared" si="131"/>
        <v>6.45.53</v>
      </c>
      <c r="I1915" s="32" t="str">
        <f>VLOOKUP(C1915,Hovedkonto!$C$2:$E$11,3,FALSE)</f>
        <v>Fællesudgifter og administration m.v.</v>
      </c>
      <c r="J1915" s="32" t="str">
        <f>VLOOKUP(G1915,Hovedfunktion!$E$2:$G$93,3,FALSE)</f>
        <v xml:space="preserve">ADMINISTRATIV ORGANISATION </v>
      </c>
      <c r="K1915" s="32" t="str">
        <f>VLOOKUP(H1915,Funktion!$G$2:$J$435,4,FALSE)</f>
        <v>Jobcentre</v>
      </c>
      <c r="L1915" s="32" t="str">
        <f>VLOOKUP(F1915,Dranst!$C$2:$D$10,2,FALSE)</f>
        <v>Anlæg</v>
      </c>
      <c r="M1915" s="10" t="s">
        <v>16</v>
      </c>
      <c r="N1915" s="3" t="str">
        <f t="shared" si="132"/>
        <v>Køb/salg af bygninger</v>
      </c>
    </row>
    <row r="1916" spans="1:14" ht="12" x14ac:dyDescent="0.25">
      <c r="A1916" s="35" t="s">
        <v>1803</v>
      </c>
      <c r="B1916" s="35" t="s">
        <v>1804</v>
      </c>
      <c r="C1916" s="10" t="s">
        <v>162</v>
      </c>
      <c r="D1916" s="10" t="s">
        <v>150</v>
      </c>
      <c r="E1916" s="10" t="s">
        <v>496</v>
      </c>
      <c r="F1916" s="10" t="s">
        <v>159</v>
      </c>
      <c r="G1916" s="32" t="str">
        <f t="shared" si="130"/>
        <v>6.45</v>
      </c>
      <c r="H1916" s="32" t="str">
        <f t="shared" si="131"/>
        <v>6.45.54</v>
      </c>
      <c r="I1916" s="32" t="str">
        <f>VLOOKUP(C1916,Hovedkonto!$C$2:$E$11,3,FALSE)</f>
        <v>Fællesudgifter og administration m.v.</v>
      </c>
      <c r="J1916" s="32" t="str">
        <f>VLOOKUP(G1916,Hovedfunktion!$E$2:$G$93,3,FALSE)</f>
        <v xml:space="preserve">ADMINISTRATIV ORGANISATION </v>
      </c>
      <c r="K1916" s="32" t="str">
        <f>VLOOKUP(H1916,Funktion!$G$2:$J$435,4,FALSE)</f>
        <v>Naturbeskyttelse</v>
      </c>
      <c r="L1916" s="32" t="str">
        <f>VLOOKUP(F1916,Dranst!$C$2:$D$10,2,FALSE)</f>
        <v>Anlæg</v>
      </c>
      <c r="M1916" s="10" t="s">
        <v>1136</v>
      </c>
      <c r="N1916" s="3" t="str">
        <f t="shared" si="132"/>
        <v>Anlægstilskud</v>
      </c>
    </row>
    <row r="1917" spans="1:14" ht="12" x14ac:dyDescent="0.25">
      <c r="A1917" s="35" t="s">
        <v>1803</v>
      </c>
      <c r="B1917" s="35" t="s">
        <v>1804</v>
      </c>
      <c r="C1917" s="10" t="s">
        <v>162</v>
      </c>
      <c r="D1917" s="10" t="s">
        <v>150</v>
      </c>
      <c r="E1917" s="10" t="s">
        <v>496</v>
      </c>
      <c r="F1917" s="10" t="s">
        <v>159</v>
      </c>
      <c r="G1917" s="32" t="str">
        <f t="shared" si="130"/>
        <v>6.45</v>
      </c>
      <c r="H1917" s="32" t="str">
        <f t="shared" si="131"/>
        <v>6.45.54</v>
      </c>
      <c r="I1917" s="32" t="str">
        <f>VLOOKUP(C1917,Hovedkonto!$C$2:$E$11,3,FALSE)</f>
        <v>Fællesudgifter og administration m.v.</v>
      </c>
      <c r="J1917" s="32" t="str">
        <f>VLOOKUP(G1917,Hovedfunktion!$E$2:$G$93,3,FALSE)</f>
        <v xml:space="preserve">ADMINISTRATIV ORGANISATION </v>
      </c>
      <c r="K1917" s="32" t="str">
        <f>VLOOKUP(H1917,Funktion!$G$2:$J$435,4,FALSE)</f>
        <v>Naturbeskyttelse</v>
      </c>
      <c r="L1917" s="32" t="str">
        <f>VLOOKUP(F1917,Dranst!$C$2:$D$10,2,FALSE)</f>
        <v>Anlæg</v>
      </c>
      <c r="M1917" s="10" t="s">
        <v>1137</v>
      </c>
      <c r="N1917" s="3" t="str">
        <f t="shared" si="132"/>
        <v>Køb/salg af jord</v>
      </c>
    </row>
    <row r="1918" spans="1:14" ht="12" x14ac:dyDescent="0.25">
      <c r="A1918" s="35" t="s">
        <v>1803</v>
      </c>
      <c r="B1918" s="35" t="s">
        <v>1804</v>
      </c>
      <c r="C1918" s="10" t="s">
        <v>162</v>
      </c>
      <c r="D1918" s="10" t="s">
        <v>150</v>
      </c>
      <c r="E1918" s="10" t="s">
        <v>496</v>
      </c>
      <c r="F1918" s="10" t="s">
        <v>159</v>
      </c>
      <c r="G1918" s="32" t="str">
        <f t="shared" si="130"/>
        <v>6.45</v>
      </c>
      <c r="H1918" s="32" t="str">
        <f t="shared" si="131"/>
        <v>6.45.54</v>
      </c>
      <c r="I1918" s="32" t="str">
        <f>VLOOKUP(C1918,Hovedkonto!$C$2:$E$11,3,FALSE)</f>
        <v>Fællesudgifter og administration m.v.</v>
      </c>
      <c r="J1918" s="32" t="str">
        <f>VLOOKUP(G1918,Hovedfunktion!$E$2:$G$93,3,FALSE)</f>
        <v xml:space="preserve">ADMINISTRATIV ORGANISATION </v>
      </c>
      <c r="K1918" s="32" t="str">
        <f>VLOOKUP(H1918,Funktion!$G$2:$J$435,4,FALSE)</f>
        <v>Naturbeskyttelse</v>
      </c>
      <c r="L1918" s="32" t="str">
        <f>VLOOKUP(F1918,Dranst!$C$2:$D$10,2,FALSE)</f>
        <v>Anlæg</v>
      </c>
      <c r="M1918" s="10" t="s">
        <v>16</v>
      </c>
      <c r="N1918" s="3" t="str">
        <f t="shared" si="132"/>
        <v>Køb/salg af bygninger</v>
      </c>
    </row>
    <row r="1919" spans="1:14" ht="12" x14ac:dyDescent="0.25">
      <c r="A1919" s="35" t="s">
        <v>1803</v>
      </c>
      <c r="B1919" s="35" t="s">
        <v>1804</v>
      </c>
      <c r="C1919" s="10" t="s">
        <v>162</v>
      </c>
      <c r="D1919" s="10" t="s">
        <v>150</v>
      </c>
      <c r="E1919" s="10" t="s">
        <v>141</v>
      </c>
      <c r="F1919" s="10" t="s">
        <v>159</v>
      </c>
      <c r="G1919" s="32" t="str">
        <f t="shared" si="130"/>
        <v>6.45</v>
      </c>
      <c r="H1919" s="32" t="str">
        <f t="shared" si="131"/>
        <v>6.45.55</v>
      </c>
      <c r="I1919" s="32" t="str">
        <f>VLOOKUP(C1919,Hovedkonto!$C$2:$E$11,3,FALSE)</f>
        <v>Fællesudgifter og administration m.v.</v>
      </c>
      <c r="J1919" s="32" t="str">
        <f>VLOOKUP(G1919,Hovedfunktion!$E$2:$G$93,3,FALSE)</f>
        <v xml:space="preserve">ADMINISTRATIV ORGANISATION </v>
      </c>
      <c r="K1919" s="32" t="str">
        <f>VLOOKUP(H1919,Funktion!$G$2:$J$435,4,FALSE)</f>
        <v>Miljøbeskyttelse</v>
      </c>
      <c r="L1919" s="32" t="str">
        <f>VLOOKUP(F1919,Dranst!$C$2:$D$10,2,FALSE)</f>
        <v>Anlæg</v>
      </c>
      <c r="M1919" s="10" t="s">
        <v>1136</v>
      </c>
      <c r="N1919" s="3" t="str">
        <f t="shared" si="132"/>
        <v>Anlægstilskud</v>
      </c>
    </row>
    <row r="1920" spans="1:14" ht="12" x14ac:dyDescent="0.25">
      <c r="A1920" s="35" t="s">
        <v>1803</v>
      </c>
      <c r="B1920" s="35" t="s">
        <v>1804</v>
      </c>
      <c r="C1920" s="10" t="s">
        <v>162</v>
      </c>
      <c r="D1920" s="10" t="s">
        <v>150</v>
      </c>
      <c r="E1920" s="10" t="s">
        <v>141</v>
      </c>
      <c r="F1920" s="10" t="s">
        <v>159</v>
      </c>
      <c r="G1920" s="32" t="str">
        <f t="shared" si="130"/>
        <v>6.45</v>
      </c>
      <c r="H1920" s="32" t="str">
        <f t="shared" si="131"/>
        <v>6.45.55</v>
      </c>
      <c r="I1920" s="32" t="str">
        <f>VLOOKUP(C1920,Hovedkonto!$C$2:$E$11,3,FALSE)</f>
        <v>Fællesudgifter og administration m.v.</v>
      </c>
      <c r="J1920" s="32" t="str">
        <f>VLOOKUP(G1920,Hovedfunktion!$E$2:$G$93,3,FALSE)</f>
        <v xml:space="preserve">ADMINISTRATIV ORGANISATION </v>
      </c>
      <c r="K1920" s="32" t="str">
        <f>VLOOKUP(H1920,Funktion!$G$2:$J$435,4,FALSE)</f>
        <v>Miljøbeskyttelse</v>
      </c>
      <c r="L1920" s="32" t="str">
        <f>VLOOKUP(F1920,Dranst!$C$2:$D$10,2,FALSE)</f>
        <v>Anlæg</v>
      </c>
      <c r="M1920" s="10" t="s">
        <v>1137</v>
      </c>
      <c r="N1920" s="3" t="str">
        <f t="shared" si="132"/>
        <v>Køb/salg af jord</v>
      </c>
    </row>
    <row r="1921" spans="1:14" ht="12" x14ac:dyDescent="0.25">
      <c r="A1921" s="35" t="s">
        <v>1803</v>
      </c>
      <c r="B1921" s="35" t="s">
        <v>1804</v>
      </c>
      <c r="C1921" s="10" t="s">
        <v>162</v>
      </c>
      <c r="D1921" s="10" t="s">
        <v>150</v>
      </c>
      <c r="E1921" s="10" t="s">
        <v>141</v>
      </c>
      <c r="F1921" s="10" t="s">
        <v>159</v>
      </c>
      <c r="G1921" s="32" t="str">
        <f t="shared" si="130"/>
        <v>6.45</v>
      </c>
      <c r="H1921" s="32" t="str">
        <f t="shared" si="131"/>
        <v>6.45.55</v>
      </c>
      <c r="I1921" s="32" t="str">
        <f>VLOOKUP(C1921,Hovedkonto!$C$2:$E$11,3,FALSE)</f>
        <v>Fællesudgifter og administration m.v.</v>
      </c>
      <c r="J1921" s="32" t="str">
        <f>VLOOKUP(G1921,Hovedfunktion!$E$2:$G$93,3,FALSE)</f>
        <v xml:space="preserve">ADMINISTRATIV ORGANISATION </v>
      </c>
      <c r="K1921" s="32" t="str">
        <f>VLOOKUP(H1921,Funktion!$G$2:$J$435,4,FALSE)</f>
        <v>Miljøbeskyttelse</v>
      </c>
      <c r="L1921" s="32" t="str">
        <f>VLOOKUP(F1921,Dranst!$C$2:$D$10,2,FALSE)</f>
        <v>Anlæg</v>
      </c>
      <c r="M1921" s="10" t="s">
        <v>16</v>
      </c>
      <c r="N1921" s="3" t="str">
        <f t="shared" si="132"/>
        <v>Køb/salg af bygninger</v>
      </c>
    </row>
    <row r="1922" spans="1:14" ht="12" x14ac:dyDescent="0.25">
      <c r="A1922" s="35" t="s">
        <v>1803</v>
      </c>
      <c r="B1922" s="35" t="s">
        <v>1804</v>
      </c>
      <c r="C1922" s="10" t="s">
        <v>162</v>
      </c>
      <c r="D1922" s="10" t="s">
        <v>150</v>
      </c>
      <c r="E1922" s="10" t="s">
        <v>544</v>
      </c>
      <c r="F1922" s="10" t="s">
        <v>159</v>
      </c>
      <c r="G1922" s="32" t="str">
        <f t="shared" si="130"/>
        <v>6.45</v>
      </c>
      <c r="H1922" s="32" t="str">
        <f t="shared" si="131"/>
        <v>6.45.56</v>
      </c>
      <c r="I1922" s="32" t="str">
        <f>VLOOKUP(C1922,Hovedkonto!$C$2:$E$11,3,FALSE)</f>
        <v>Fællesudgifter og administration m.v.</v>
      </c>
      <c r="J1922" s="32" t="str">
        <f>VLOOKUP(G1922,Hovedfunktion!$E$2:$G$93,3,FALSE)</f>
        <v xml:space="preserve">ADMINISTRATIV ORGANISATION </v>
      </c>
      <c r="K1922" s="32" t="str">
        <f>VLOOKUP(H1922,Funktion!$G$2:$J$435,4,FALSE)</f>
        <v>Byggesagsbehandling</v>
      </c>
      <c r="L1922" s="32" t="str">
        <f>VLOOKUP(F1922,Dranst!$C$2:$D$10,2,FALSE)</f>
        <v>Anlæg</v>
      </c>
      <c r="M1922" s="10" t="s">
        <v>1136</v>
      </c>
      <c r="N1922" s="3" t="str">
        <f t="shared" si="132"/>
        <v>Anlægstilskud</v>
      </c>
    </row>
    <row r="1923" spans="1:14" ht="12" x14ac:dyDescent="0.25">
      <c r="A1923" s="35" t="s">
        <v>1803</v>
      </c>
      <c r="B1923" s="35" t="s">
        <v>1804</v>
      </c>
      <c r="C1923" s="10" t="s">
        <v>162</v>
      </c>
      <c r="D1923" s="10" t="s">
        <v>150</v>
      </c>
      <c r="E1923" s="10" t="s">
        <v>544</v>
      </c>
      <c r="F1923" s="10" t="s">
        <v>159</v>
      </c>
      <c r="G1923" s="32" t="str">
        <f t="shared" si="130"/>
        <v>6.45</v>
      </c>
      <c r="H1923" s="32" t="str">
        <f t="shared" si="131"/>
        <v>6.45.56</v>
      </c>
      <c r="I1923" s="32" t="str">
        <f>VLOOKUP(C1923,Hovedkonto!$C$2:$E$11,3,FALSE)</f>
        <v>Fællesudgifter og administration m.v.</v>
      </c>
      <c r="J1923" s="32" t="str">
        <f>VLOOKUP(G1923,Hovedfunktion!$E$2:$G$93,3,FALSE)</f>
        <v xml:space="preserve">ADMINISTRATIV ORGANISATION </v>
      </c>
      <c r="K1923" s="32" t="str">
        <f>VLOOKUP(H1923,Funktion!$G$2:$J$435,4,FALSE)</f>
        <v>Byggesagsbehandling</v>
      </c>
      <c r="L1923" s="32" t="str">
        <f>VLOOKUP(F1923,Dranst!$C$2:$D$10,2,FALSE)</f>
        <v>Anlæg</v>
      </c>
      <c r="M1923" s="10" t="s">
        <v>1137</v>
      </c>
      <c r="N1923" s="3" t="str">
        <f t="shared" si="132"/>
        <v>Køb/salg af jord</v>
      </c>
    </row>
    <row r="1924" spans="1:14" ht="12" x14ac:dyDescent="0.25">
      <c r="A1924" s="35" t="s">
        <v>1803</v>
      </c>
      <c r="B1924" s="35" t="s">
        <v>1804</v>
      </c>
      <c r="C1924" s="10" t="s">
        <v>162</v>
      </c>
      <c r="D1924" s="10" t="s">
        <v>150</v>
      </c>
      <c r="E1924" s="10" t="s">
        <v>544</v>
      </c>
      <c r="F1924" s="10" t="s">
        <v>159</v>
      </c>
      <c r="G1924" s="32" t="str">
        <f t="shared" si="130"/>
        <v>6.45</v>
      </c>
      <c r="H1924" s="32" t="str">
        <f t="shared" si="131"/>
        <v>6.45.56</v>
      </c>
      <c r="I1924" s="32" t="str">
        <f>VLOOKUP(C1924,Hovedkonto!$C$2:$E$11,3,FALSE)</f>
        <v>Fællesudgifter og administration m.v.</v>
      </c>
      <c r="J1924" s="32" t="str">
        <f>VLOOKUP(G1924,Hovedfunktion!$E$2:$G$93,3,FALSE)</f>
        <v xml:space="preserve">ADMINISTRATIV ORGANISATION </v>
      </c>
      <c r="K1924" s="32" t="str">
        <f>VLOOKUP(H1924,Funktion!$G$2:$J$435,4,FALSE)</f>
        <v>Byggesagsbehandling</v>
      </c>
      <c r="L1924" s="32" t="str">
        <f>VLOOKUP(F1924,Dranst!$C$2:$D$10,2,FALSE)</f>
        <v>Anlæg</v>
      </c>
      <c r="M1924" s="10" t="s">
        <v>16</v>
      </c>
      <c r="N1924" s="3" t="str">
        <f t="shared" si="132"/>
        <v>Køb/salg af bygninger</v>
      </c>
    </row>
    <row r="1925" spans="1:14" ht="12" x14ac:dyDescent="0.25">
      <c r="A1925" s="35" t="s">
        <v>1803</v>
      </c>
      <c r="B1925" s="35" t="s">
        <v>1804</v>
      </c>
      <c r="C1925" s="10" t="s">
        <v>162</v>
      </c>
      <c r="D1925" s="10" t="s">
        <v>150</v>
      </c>
      <c r="E1925" s="10" t="s">
        <v>146</v>
      </c>
      <c r="F1925" s="10" t="s">
        <v>157</v>
      </c>
      <c r="G1925" s="32" t="str">
        <f t="shared" si="130"/>
        <v>6.45</v>
      </c>
      <c r="H1925" s="32" t="str">
        <f t="shared" si="131"/>
        <v>6.45.57</v>
      </c>
      <c r="I1925" s="32" t="str">
        <f>VLOOKUP(C1925,Hovedkonto!$C$2:$E$11,3,FALSE)</f>
        <v>Fællesudgifter og administration m.v.</v>
      </c>
      <c r="J1925" s="32" t="str">
        <f>VLOOKUP(G1925,Hovedfunktion!$E$2:$G$93,3,FALSE)</f>
        <v xml:space="preserve">ADMINISTRATIV ORGANISATION </v>
      </c>
      <c r="K1925" s="32" t="str">
        <f>VLOOKUP(H1925,Funktion!$G$2:$J$435,4,FALSE)</f>
        <v>Voksen-, ældre- og handicapområdet</v>
      </c>
      <c r="L1925" s="32" t="str">
        <f>VLOOKUP(F1925,Dranst!$C$2:$D$10,2,FALSE)</f>
        <v>Drift</v>
      </c>
      <c r="M1925" s="10" t="s">
        <v>1154</v>
      </c>
      <c r="N1925" s="3" t="s">
        <v>1324</v>
      </c>
    </row>
    <row r="1926" spans="1:14" ht="12" x14ac:dyDescent="0.25">
      <c r="A1926" s="35" t="s">
        <v>1803</v>
      </c>
      <c r="B1926" s="35" t="s">
        <v>1804</v>
      </c>
      <c r="C1926" s="10" t="s">
        <v>162</v>
      </c>
      <c r="D1926" s="10" t="s">
        <v>150</v>
      </c>
      <c r="E1926" s="10" t="s">
        <v>146</v>
      </c>
      <c r="F1926" s="10" t="s">
        <v>159</v>
      </c>
      <c r="G1926" s="32" t="str">
        <f t="shared" si="130"/>
        <v>6.45</v>
      </c>
      <c r="H1926" s="32" t="str">
        <f t="shared" si="131"/>
        <v>6.45.57</v>
      </c>
      <c r="I1926" s="32" t="str">
        <f>VLOOKUP(C1926,Hovedkonto!$C$2:$E$11,3,FALSE)</f>
        <v>Fællesudgifter og administration m.v.</v>
      </c>
      <c r="J1926" s="32" t="str">
        <f>VLOOKUP(G1926,Hovedfunktion!$E$2:$G$93,3,FALSE)</f>
        <v xml:space="preserve">ADMINISTRATIV ORGANISATION </v>
      </c>
      <c r="K1926" s="32" t="str">
        <f>VLOOKUP(H1926,Funktion!$G$2:$J$435,4,FALSE)</f>
        <v>Voksen-, ældre- og handicapområdet</v>
      </c>
      <c r="L1926" s="32" t="str">
        <f>VLOOKUP(F1926,Dranst!$C$2:$D$10,2,FALSE)</f>
        <v>Anlæg</v>
      </c>
      <c r="M1926" s="10" t="s">
        <v>1136</v>
      </c>
      <c r="N1926" s="3" t="str">
        <f>IF(M1926="001","Anlægstilskud", IF(M1926="010","Køb/salg af jord",  IF(M1926="015","Køb/salg af bygninger", "Uforvent grupperingskode")))</f>
        <v>Anlægstilskud</v>
      </c>
    </row>
    <row r="1927" spans="1:14" ht="12" x14ac:dyDescent="0.25">
      <c r="A1927" s="35" t="s">
        <v>1803</v>
      </c>
      <c r="B1927" s="35" t="s">
        <v>1804</v>
      </c>
      <c r="C1927" s="10" t="s">
        <v>162</v>
      </c>
      <c r="D1927" s="10" t="s">
        <v>150</v>
      </c>
      <c r="E1927" s="10" t="s">
        <v>146</v>
      </c>
      <c r="F1927" s="10" t="s">
        <v>159</v>
      </c>
      <c r="G1927" s="32" t="str">
        <f t="shared" si="130"/>
        <v>6.45</v>
      </c>
      <c r="H1927" s="32" t="str">
        <f t="shared" si="131"/>
        <v>6.45.57</v>
      </c>
      <c r="I1927" s="32" t="str">
        <f>VLOOKUP(C1927,Hovedkonto!$C$2:$E$11,3,FALSE)</f>
        <v>Fællesudgifter og administration m.v.</v>
      </c>
      <c r="J1927" s="32" t="str">
        <f>VLOOKUP(G1927,Hovedfunktion!$E$2:$G$93,3,FALSE)</f>
        <v xml:space="preserve">ADMINISTRATIV ORGANISATION </v>
      </c>
      <c r="K1927" s="32" t="str">
        <f>VLOOKUP(H1927,Funktion!$G$2:$J$435,4,FALSE)</f>
        <v>Voksen-, ældre- og handicapområdet</v>
      </c>
      <c r="L1927" s="32" t="str">
        <f>VLOOKUP(F1927,Dranst!$C$2:$D$10,2,FALSE)</f>
        <v>Anlæg</v>
      </c>
      <c r="M1927" s="10" t="s">
        <v>1137</v>
      </c>
      <c r="N1927" s="3" t="str">
        <f>IF(M1927="001","Anlægstilskud", IF(M1927="010","Køb/salg af jord",  IF(M1927="015","Køb/salg af bygninger", "Uforvent grupperingskode")))</f>
        <v>Køb/salg af jord</v>
      </c>
    </row>
    <row r="1928" spans="1:14" ht="12" x14ac:dyDescent="0.25">
      <c r="A1928" s="35" t="s">
        <v>1803</v>
      </c>
      <c r="B1928" s="35" t="s">
        <v>1804</v>
      </c>
      <c r="C1928" s="10" t="s">
        <v>162</v>
      </c>
      <c r="D1928" s="10" t="s">
        <v>150</v>
      </c>
      <c r="E1928" s="10" t="s">
        <v>146</v>
      </c>
      <c r="F1928" s="10" t="s">
        <v>159</v>
      </c>
      <c r="G1928" s="32" t="str">
        <f t="shared" si="130"/>
        <v>6.45</v>
      </c>
      <c r="H1928" s="32" t="str">
        <f t="shared" si="131"/>
        <v>6.45.57</v>
      </c>
      <c r="I1928" s="32" t="str">
        <f>VLOOKUP(C1928,Hovedkonto!$C$2:$E$11,3,FALSE)</f>
        <v>Fællesudgifter og administration m.v.</v>
      </c>
      <c r="J1928" s="32" t="str">
        <f>VLOOKUP(G1928,Hovedfunktion!$E$2:$G$93,3,FALSE)</f>
        <v xml:space="preserve">ADMINISTRATIV ORGANISATION </v>
      </c>
      <c r="K1928" s="32" t="str">
        <f>VLOOKUP(H1928,Funktion!$G$2:$J$435,4,FALSE)</f>
        <v>Voksen-, ældre- og handicapområdet</v>
      </c>
      <c r="L1928" s="32" t="str">
        <f>VLOOKUP(F1928,Dranst!$C$2:$D$10,2,FALSE)</f>
        <v>Anlæg</v>
      </c>
      <c r="M1928" s="10" t="s">
        <v>16</v>
      </c>
      <c r="N1928" s="3" t="str">
        <f>IF(M1928="001","Anlægstilskud", IF(M1928="010","Køb/salg af jord",  IF(M1928="015","Køb/salg af bygninger", "Uforvent grupperingskode")))</f>
        <v>Køb/salg af bygninger</v>
      </c>
    </row>
    <row r="1929" spans="1:14" ht="12" x14ac:dyDescent="0.25">
      <c r="A1929" s="35" t="s">
        <v>1803</v>
      </c>
      <c r="B1929" s="35" t="s">
        <v>1804</v>
      </c>
      <c r="C1929" s="10" t="s">
        <v>162</v>
      </c>
      <c r="D1929" s="10" t="s">
        <v>150</v>
      </c>
      <c r="E1929" s="10" t="s">
        <v>142</v>
      </c>
      <c r="F1929" s="10" t="s">
        <v>157</v>
      </c>
      <c r="G1929" s="32" t="str">
        <f t="shared" si="130"/>
        <v>6.45</v>
      </c>
      <c r="H1929" s="32" t="str">
        <f t="shared" si="131"/>
        <v>6.45.58</v>
      </c>
      <c r="I1929" s="32" t="str">
        <f>VLOOKUP(C1929,Hovedkonto!$C$2:$E$11,3,FALSE)</f>
        <v>Fællesudgifter og administration m.v.</v>
      </c>
      <c r="J1929" s="32" t="str">
        <f>VLOOKUP(G1929,Hovedfunktion!$E$2:$G$93,3,FALSE)</f>
        <v xml:space="preserve">ADMINISTRATIV ORGANISATION </v>
      </c>
      <c r="K1929" s="32" t="str">
        <f>VLOOKUP(H1929,Funktion!$G$2:$J$435,4,FALSE)</f>
        <v>Det specialiserede børneområde</v>
      </c>
      <c r="L1929" s="32" t="str">
        <f>VLOOKUP(F1929,Dranst!$C$2:$D$10,2,FALSE)</f>
        <v>Drift</v>
      </c>
      <c r="M1929" s="10" t="s">
        <v>1136</v>
      </c>
      <c r="N1929" s="3" t="s">
        <v>1427</v>
      </c>
    </row>
    <row r="1930" spans="1:14" ht="12" x14ac:dyDescent="0.25">
      <c r="A1930" s="35" t="s">
        <v>1803</v>
      </c>
      <c r="B1930" s="35" t="s">
        <v>1804</v>
      </c>
      <c r="C1930" s="10" t="s">
        <v>162</v>
      </c>
      <c r="D1930" s="10" t="s">
        <v>150</v>
      </c>
      <c r="E1930" s="10" t="s">
        <v>142</v>
      </c>
      <c r="F1930" s="10" t="s">
        <v>157</v>
      </c>
      <c r="G1930" s="32" t="str">
        <f t="shared" si="130"/>
        <v>6.45</v>
      </c>
      <c r="H1930" s="32" t="str">
        <f t="shared" si="131"/>
        <v>6.45.58</v>
      </c>
      <c r="I1930" s="32" t="str">
        <f>VLOOKUP(C1930,Hovedkonto!$C$2:$E$11,3,FALSE)</f>
        <v>Fællesudgifter og administration m.v.</v>
      </c>
      <c r="J1930" s="32" t="str">
        <f>VLOOKUP(G1930,Hovedfunktion!$E$2:$G$93,3,FALSE)</f>
        <v xml:space="preserve">ADMINISTRATIV ORGANISATION </v>
      </c>
      <c r="K1930" s="32" t="str">
        <f>VLOOKUP(H1930,Funktion!$G$2:$J$435,4,FALSE)</f>
        <v>Det specialiserede børneområde</v>
      </c>
      <c r="L1930" s="32" t="str">
        <f>VLOOKUP(F1930,Dranst!$C$2:$D$10,2,FALSE)</f>
        <v>Drift</v>
      </c>
      <c r="M1930" s="10" t="s">
        <v>1154</v>
      </c>
      <c r="N1930" s="3" t="s">
        <v>1324</v>
      </c>
    </row>
    <row r="1931" spans="1:14" ht="12" x14ac:dyDescent="0.25">
      <c r="A1931" s="35" t="s">
        <v>1803</v>
      </c>
      <c r="B1931" s="35" t="s">
        <v>1804</v>
      </c>
      <c r="C1931" s="10" t="s">
        <v>162</v>
      </c>
      <c r="D1931" s="10" t="s">
        <v>150</v>
      </c>
      <c r="E1931" s="10" t="s">
        <v>142</v>
      </c>
      <c r="F1931" s="10" t="s">
        <v>159</v>
      </c>
      <c r="G1931" s="32" t="str">
        <f t="shared" si="130"/>
        <v>6.45</v>
      </c>
      <c r="H1931" s="32" t="str">
        <f t="shared" si="131"/>
        <v>6.45.58</v>
      </c>
      <c r="I1931" s="32" t="str">
        <f>VLOOKUP(C1931,Hovedkonto!$C$2:$E$11,3,FALSE)</f>
        <v>Fællesudgifter og administration m.v.</v>
      </c>
      <c r="J1931" s="32" t="str">
        <f>VLOOKUP(G1931,Hovedfunktion!$E$2:$G$93,3,FALSE)</f>
        <v xml:space="preserve">ADMINISTRATIV ORGANISATION </v>
      </c>
      <c r="K1931" s="32" t="str">
        <f>VLOOKUP(H1931,Funktion!$G$2:$J$435,4,FALSE)</f>
        <v>Det specialiserede børneområde</v>
      </c>
      <c r="L1931" s="32" t="str">
        <f>VLOOKUP(F1931,Dranst!$C$2:$D$10,2,FALSE)</f>
        <v>Anlæg</v>
      </c>
      <c r="M1931" s="10" t="s">
        <v>1136</v>
      </c>
      <c r="N1931" s="3" t="str">
        <f t="shared" ref="N1931:N1951" si="133">IF(M1931="001","Anlægstilskud", IF(M1931="010","Køb/salg af jord",  IF(M1931="015","Køb/salg af bygninger", "Uforvent grupperingskode")))</f>
        <v>Anlægstilskud</v>
      </c>
    </row>
    <row r="1932" spans="1:14" ht="12" x14ac:dyDescent="0.25">
      <c r="A1932" s="35" t="s">
        <v>1803</v>
      </c>
      <c r="B1932" s="35" t="s">
        <v>1804</v>
      </c>
      <c r="C1932" s="10" t="s">
        <v>162</v>
      </c>
      <c r="D1932" s="10" t="s">
        <v>150</v>
      </c>
      <c r="E1932" s="10" t="s">
        <v>142</v>
      </c>
      <c r="F1932" s="10" t="s">
        <v>159</v>
      </c>
      <c r="G1932" s="32" t="str">
        <f t="shared" si="130"/>
        <v>6.45</v>
      </c>
      <c r="H1932" s="32" t="str">
        <f t="shared" si="131"/>
        <v>6.45.58</v>
      </c>
      <c r="I1932" s="32" t="str">
        <f>VLOOKUP(C1932,Hovedkonto!$C$2:$E$11,3,FALSE)</f>
        <v>Fællesudgifter og administration m.v.</v>
      </c>
      <c r="J1932" s="32" t="str">
        <f>VLOOKUP(G1932,Hovedfunktion!$E$2:$G$93,3,FALSE)</f>
        <v xml:space="preserve">ADMINISTRATIV ORGANISATION </v>
      </c>
      <c r="K1932" s="32" t="str">
        <f>VLOOKUP(H1932,Funktion!$G$2:$J$435,4,FALSE)</f>
        <v>Det specialiserede børneområde</v>
      </c>
      <c r="L1932" s="32" t="str">
        <f>VLOOKUP(F1932,Dranst!$C$2:$D$10,2,FALSE)</f>
        <v>Anlæg</v>
      </c>
      <c r="M1932" s="10" t="s">
        <v>1137</v>
      </c>
      <c r="N1932" s="3" t="str">
        <f t="shared" si="133"/>
        <v>Køb/salg af jord</v>
      </c>
    </row>
    <row r="1933" spans="1:14" ht="12" x14ac:dyDescent="0.25">
      <c r="A1933" s="35" t="s">
        <v>1803</v>
      </c>
      <c r="B1933" s="35" t="s">
        <v>1804</v>
      </c>
      <c r="C1933" s="10" t="s">
        <v>162</v>
      </c>
      <c r="D1933" s="10" t="s">
        <v>150</v>
      </c>
      <c r="E1933" s="10" t="s">
        <v>142</v>
      </c>
      <c r="F1933" s="10" t="s">
        <v>159</v>
      </c>
      <c r="G1933" s="32" t="str">
        <f t="shared" si="130"/>
        <v>6.45</v>
      </c>
      <c r="H1933" s="32" t="str">
        <f t="shared" si="131"/>
        <v>6.45.58</v>
      </c>
      <c r="I1933" s="32" t="str">
        <f>VLOOKUP(C1933,Hovedkonto!$C$2:$E$11,3,FALSE)</f>
        <v>Fællesudgifter og administration m.v.</v>
      </c>
      <c r="J1933" s="32" t="str">
        <f>VLOOKUP(G1933,Hovedfunktion!$E$2:$G$93,3,FALSE)</f>
        <v xml:space="preserve">ADMINISTRATIV ORGANISATION </v>
      </c>
      <c r="K1933" s="32" t="str">
        <f>VLOOKUP(H1933,Funktion!$G$2:$J$435,4,FALSE)</f>
        <v>Det specialiserede børneområde</v>
      </c>
      <c r="L1933" s="32" t="str">
        <f>VLOOKUP(F1933,Dranst!$C$2:$D$10,2,FALSE)</f>
        <v>Anlæg</v>
      </c>
      <c r="M1933" s="10" t="s">
        <v>16</v>
      </c>
      <c r="N1933" s="3" t="str">
        <f t="shared" si="133"/>
        <v>Køb/salg af bygninger</v>
      </c>
    </row>
    <row r="1934" spans="1:14" ht="12" x14ac:dyDescent="0.25">
      <c r="A1934" s="35" t="s">
        <v>1803</v>
      </c>
      <c r="B1934" s="35" t="s">
        <v>1804</v>
      </c>
      <c r="C1934" s="10" t="s">
        <v>162</v>
      </c>
      <c r="D1934" s="10" t="s">
        <v>150</v>
      </c>
      <c r="E1934" s="10" t="s">
        <v>533</v>
      </c>
      <c r="F1934" s="10" t="s">
        <v>159</v>
      </c>
      <c r="G1934" s="32" t="str">
        <f t="shared" si="130"/>
        <v>6.45</v>
      </c>
      <c r="H1934" s="32" t="str">
        <f t="shared" si="131"/>
        <v>6.45.59</v>
      </c>
      <c r="I1934" s="32" t="str">
        <f>VLOOKUP(C1934,Hovedkonto!$C$2:$E$11,3,FALSE)</f>
        <v>Fællesudgifter og administration m.v.</v>
      </c>
      <c r="J1934" s="32" t="str">
        <f>VLOOKUP(G1934,Hovedfunktion!$E$2:$G$93,3,FALSE)</f>
        <v xml:space="preserve">ADMINISTRATIV ORGANISATION </v>
      </c>
      <c r="K1934" s="32" t="str">
        <f>VLOOKUP(H1934,Funktion!$G$2:$J$435,4,FALSE)</f>
        <v>Administrationsbidrag til Udbetaling Danmark</v>
      </c>
      <c r="L1934" s="32" t="str">
        <f>VLOOKUP(F1934,Dranst!$C$2:$D$10,2,FALSE)</f>
        <v>Anlæg</v>
      </c>
      <c r="M1934" s="10" t="s">
        <v>1136</v>
      </c>
      <c r="N1934" s="3" t="str">
        <f t="shared" si="133"/>
        <v>Anlægstilskud</v>
      </c>
    </row>
    <row r="1935" spans="1:14" ht="12" x14ac:dyDescent="0.25">
      <c r="A1935" s="35" t="s">
        <v>1803</v>
      </c>
      <c r="B1935" s="35" t="s">
        <v>1804</v>
      </c>
      <c r="C1935" s="10" t="s">
        <v>162</v>
      </c>
      <c r="D1935" s="10" t="s">
        <v>150</v>
      </c>
      <c r="E1935" s="10" t="s">
        <v>533</v>
      </c>
      <c r="F1935" s="10" t="s">
        <v>159</v>
      </c>
      <c r="G1935" s="32" t="str">
        <f t="shared" si="130"/>
        <v>6.45</v>
      </c>
      <c r="H1935" s="32" t="str">
        <f t="shared" si="131"/>
        <v>6.45.59</v>
      </c>
      <c r="I1935" s="32" t="str">
        <f>VLOOKUP(C1935,Hovedkonto!$C$2:$E$11,3,FALSE)</f>
        <v>Fællesudgifter og administration m.v.</v>
      </c>
      <c r="J1935" s="32" t="str">
        <f>VLOOKUP(G1935,Hovedfunktion!$E$2:$G$93,3,FALSE)</f>
        <v xml:space="preserve">ADMINISTRATIV ORGANISATION </v>
      </c>
      <c r="K1935" s="32" t="str">
        <f>VLOOKUP(H1935,Funktion!$G$2:$J$435,4,FALSE)</f>
        <v>Administrationsbidrag til Udbetaling Danmark</v>
      </c>
      <c r="L1935" s="32" t="str">
        <f>VLOOKUP(F1935,Dranst!$C$2:$D$10,2,FALSE)</f>
        <v>Anlæg</v>
      </c>
      <c r="M1935" s="10" t="s">
        <v>1137</v>
      </c>
      <c r="N1935" s="3" t="str">
        <f t="shared" si="133"/>
        <v>Køb/salg af jord</v>
      </c>
    </row>
    <row r="1936" spans="1:14" ht="12" x14ac:dyDescent="0.25">
      <c r="A1936" s="35" t="s">
        <v>1803</v>
      </c>
      <c r="B1936" s="35" t="s">
        <v>1804</v>
      </c>
      <c r="C1936" s="10" t="s">
        <v>162</v>
      </c>
      <c r="D1936" s="10" t="s">
        <v>150</v>
      </c>
      <c r="E1936" s="10" t="s">
        <v>533</v>
      </c>
      <c r="F1936" s="10" t="s">
        <v>159</v>
      </c>
      <c r="G1936" s="32" t="str">
        <f t="shared" si="130"/>
        <v>6.45</v>
      </c>
      <c r="H1936" s="32" t="str">
        <f t="shared" si="131"/>
        <v>6.45.59</v>
      </c>
      <c r="I1936" s="32" t="str">
        <f>VLOOKUP(C1936,Hovedkonto!$C$2:$E$11,3,FALSE)</f>
        <v>Fællesudgifter og administration m.v.</v>
      </c>
      <c r="J1936" s="32" t="str">
        <f>VLOOKUP(G1936,Hovedfunktion!$E$2:$G$93,3,FALSE)</f>
        <v xml:space="preserve">ADMINISTRATIV ORGANISATION </v>
      </c>
      <c r="K1936" s="32" t="str">
        <f>VLOOKUP(H1936,Funktion!$G$2:$J$435,4,FALSE)</f>
        <v>Administrationsbidrag til Udbetaling Danmark</v>
      </c>
      <c r="L1936" s="32" t="str">
        <f>VLOOKUP(F1936,Dranst!$C$2:$D$10,2,FALSE)</f>
        <v>Anlæg</v>
      </c>
      <c r="M1936" s="10" t="s">
        <v>16</v>
      </c>
      <c r="N1936" s="3" t="str">
        <f t="shared" si="133"/>
        <v>Køb/salg af bygninger</v>
      </c>
    </row>
    <row r="1937" spans="1:14" ht="24" x14ac:dyDescent="0.25">
      <c r="A1937" s="35" t="s">
        <v>1803</v>
      </c>
      <c r="B1937" s="35" t="s">
        <v>1804</v>
      </c>
      <c r="C1937" s="10" t="s">
        <v>162</v>
      </c>
      <c r="D1937" s="10" t="s">
        <v>139</v>
      </c>
      <c r="E1937" s="10" t="s">
        <v>510</v>
      </c>
      <c r="F1937" s="10" t="s">
        <v>159</v>
      </c>
      <c r="G1937" s="32" t="str">
        <f t="shared" si="130"/>
        <v>6.48</v>
      </c>
      <c r="H1937" s="32" t="str">
        <f t="shared" si="131"/>
        <v>6.48.60</v>
      </c>
      <c r="I1937" s="32" t="str">
        <f>VLOOKUP(C1937,Hovedkonto!$C$2:$E$11,3,FALSE)</f>
        <v>Fællesudgifter og administration m.v.</v>
      </c>
      <c r="J1937" s="32" t="str">
        <f>VLOOKUP(G1937,Hovedfunktion!$E$2:$G$93,3,FALSE)</f>
        <v xml:space="preserve">ERHVERVSUDVIKLING, TURISME OG LANDDISTRIKTER </v>
      </c>
      <c r="K1937" s="32" t="str">
        <f>VLOOKUP(H1937,Funktion!$G$2:$J$435,4,FALSE)</f>
        <v>Diverse indtægter og udgifter efter forskellige love</v>
      </c>
      <c r="L1937" s="32" t="str">
        <f>VLOOKUP(F1937,Dranst!$C$2:$D$10,2,FALSE)</f>
        <v>Anlæg</v>
      </c>
      <c r="M1937" s="10" t="s">
        <v>1136</v>
      </c>
      <c r="N1937" s="3" t="str">
        <f t="shared" si="133"/>
        <v>Anlægstilskud</v>
      </c>
    </row>
    <row r="1938" spans="1:14" ht="24" x14ac:dyDescent="0.25">
      <c r="A1938" s="35" t="s">
        <v>1803</v>
      </c>
      <c r="B1938" s="35" t="s">
        <v>1804</v>
      </c>
      <c r="C1938" s="10" t="s">
        <v>162</v>
      </c>
      <c r="D1938" s="10" t="s">
        <v>139</v>
      </c>
      <c r="E1938" s="10" t="s">
        <v>510</v>
      </c>
      <c r="F1938" s="10" t="s">
        <v>159</v>
      </c>
      <c r="G1938" s="32" t="str">
        <f t="shared" si="130"/>
        <v>6.48</v>
      </c>
      <c r="H1938" s="32" t="str">
        <f t="shared" si="131"/>
        <v>6.48.60</v>
      </c>
      <c r="I1938" s="32" t="str">
        <f>VLOOKUP(C1938,Hovedkonto!$C$2:$E$11,3,FALSE)</f>
        <v>Fællesudgifter og administration m.v.</v>
      </c>
      <c r="J1938" s="32" t="str">
        <f>VLOOKUP(G1938,Hovedfunktion!$E$2:$G$93,3,FALSE)</f>
        <v xml:space="preserve">ERHVERVSUDVIKLING, TURISME OG LANDDISTRIKTER </v>
      </c>
      <c r="K1938" s="32" t="str">
        <f>VLOOKUP(H1938,Funktion!$G$2:$J$435,4,FALSE)</f>
        <v>Diverse indtægter og udgifter efter forskellige love</v>
      </c>
      <c r="L1938" s="32" t="str">
        <f>VLOOKUP(F1938,Dranst!$C$2:$D$10,2,FALSE)</f>
        <v>Anlæg</v>
      </c>
      <c r="M1938" s="10" t="s">
        <v>1137</v>
      </c>
      <c r="N1938" s="3" t="str">
        <f t="shared" si="133"/>
        <v>Køb/salg af jord</v>
      </c>
    </row>
    <row r="1939" spans="1:14" ht="24" x14ac:dyDescent="0.25">
      <c r="A1939" s="35" t="s">
        <v>1803</v>
      </c>
      <c r="B1939" s="35" t="s">
        <v>1804</v>
      </c>
      <c r="C1939" s="10" t="s">
        <v>162</v>
      </c>
      <c r="D1939" s="10" t="s">
        <v>139</v>
      </c>
      <c r="E1939" s="10" t="s">
        <v>510</v>
      </c>
      <c r="F1939" s="10" t="s">
        <v>159</v>
      </c>
      <c r="G1939" s="32" t="str">
        <f t="shared" si="130"/>
        <v>6.48</v>
      </c>
      <c r="H1939" s="32" t="str">
        <f t="shared" si="131"/>
        <v>6.48.60</v>
      </c>
      <c r="I1939" s="32" t="str">
        <f>VLOOKUP(C1939,Hovedkonto!$C$2:$E$11,3,FALSE)</f>
        <v>Fællesudgifter og administration m.v.</v>
      </c>
      <c r="J1939" s="32" t="str">
        <f>VLOOKUP(G1939,Hovedfunktion!$E$2:$G$93,3,FALSE)</f>
        <v xml:space="preserve">ERHVERVSUDVIKLING, TURISME OG LANDDISTRIKTER </v>
      </c>
      <c r="K1939" s="32" t="str">
        <f>VLOOKUP(H1939,Funktion!$G$2:$J$435,4,FALSE)</f>
        <v>Diverse indtægter og udgifter efter forskellige love</v>
      </c>
      <c r="L1939" s="32" t="str">
        <f>VLOOKUP(F1939,Dranst!$C$2:$D$10,2,FALSE)</f>
        <v>Anlæg</v>
      </c>
      <c r="M1939" s="10" t="s">
        <v>16</v>
      </c>
      <c r="N1939" s="3" t="str">
        <f t="shared" si="133"/>
        <v>Køb/salg af bygninger</v>
      </c>
    </row>
    <row r="1940" spans="1:14" ht="24" x14ac:dyDescent="0.25">
      <c r="A1940" s="35" t="s">
        <v>1803</v>
      </c>
      <c r="B1940" s="35" t="s">
        <v>1804</v>
      </c>
      <c r="C1940" s="10" t="s">
        <v>162</v>
      </c>
      <c r="D1940" s="10" t="s">
        <v>139</v>
      </c>
      <c r="E1940" s="10" t="s">
        <v>511</v>
      </c>
      <c r="F1940" s="10" t="s">
        <v>159</v>
      </c>
      <c r="G1940" s="32" t="str">
        <f t="shared" si="130"/>
        <v>6.48</v>
      </c>
      <c r="H1940" s="32" t="str">
        <f t="shared" si="131"/>
        <v>6.48.61</v>
      </c>
      <c r="I1940" s="32" t="str">
        <f>VLOOKUP(C1940,Hovedkonto!$C$2:$E$11,3,FALSE)</f>
        <v>Fællesudgifter og administration m.v.</v>
      </c>
      <c r="J1940" s="32" t="str">
        <f>VLOOKUP(G1940,Hovedfunktion!$E$2:$G$93,3,FALSE)</f>
        <v xml:space="preserve">ERHVERVSUDVIKLING, TURISME OG LANDDISTRIKTER </v>
      </c>
      <c r="K1940" s="32" t="str">
        <f>VLOOKUP(H1940,Funktion!$G$2:$J$435,4,FALSE)</f>
        <v>Vækstfora</v>
      </c>
      <c r="L1940" s="32" t="str">
        <f>VLOOKUP(F1940,Dranst!$C$2:$D$10,2,FALSE)</f>
        <v>Anlæg</v>
      </c>
      <c r="M1940" s="10" t="s">
        <v>1136</v>
      </c>
      <c r="N1940" s="3" t="str">
        <f t="shared" si="133"/>
        <v>Anlægstilskud</v>
      </c>
    </row>
    <row r="1941" spans="1:14" ht="24" x14ac:dyDescent="0.25">
      <c r="A1941" s="35" t="s">
        <v>1803</v>
      </c>
      <c r="B1941" s="35" t="s">
        <v>1804</v>
      </c>
      <c r="C1941" s="10" t="s">
        <v>162</v>
      </c>
      <c r="D1941" s="10" t="s">
        <v>139</v>
      </c>
      <c r="E1941" s="10" t="s">
        <v>511</v>
      </c>
      <c r="F1941" s="10" t="s">
        <v>159</v>
      </c>
      <c r="G1941" s="32" t="str">
        <f t="shared" si="130"/>
        <v>6.48</v>
      </c>
      <c r="H1941" s="32" t="str">
        <f t="shared" si="131"/>
        <v>6.48.61</v>
      </c>
      <c r="I1941" s="32" t="str">
        <f>VLOOKUP(C1941,Hovedkonto!$C$2:$E$11,3,FALSE)</f>
        <v>Fællesudgifter og administration m.v.</v>
      </c>
      <c r="J1941" s="32" t="str">
        <f>VLOOKUP(G1941,Hovedfunktion!$E$2:$G$93,3,FALSE)</f>
        <v xml:space="preserve">ERHVERVSUDVIKLING, TURISME OG LANDDISTRIKTER </v>
      </c>
      <c r="K1941" s="32" t="str">
        <f>VLOOKUP(H1941,Funktion!$G$2:$J$435,4,FALSE)</f>
        <v>Vækstfora</v>
      </c>
      <c r="L1941" s="32" t="str">
        <f>VLOOKUP(F1941,Dranst!$C$2:$D$10,2,FALSE)</f>
        <v>Anlæg</v>
      </c>
      <c r="M1941" s="10" t="s">
        <v>1137</v>
      </c>
      <c r="N1941" s="3" t="str">
        <f t="shared" si="133"/>
        <v>Køb/salg af jord</v>
      </c>
    </row>
    <row r="1942" spans="1:14" ht="24" x14ac:dyDescent="0.25">
      <c r="A1942" s="35" t="s">
        <v>1803</v>
      </c>
      <c r="B1942" s="35" t="s">
        <v>1804</v>
      </c>
      <c r="C1942" s="10" t="s">
        <v>162</v>
      </c>
      <c r="D1942" s="10" t="s">
        <v>139</v>
      </c>
      <c r="E1942" s="10" t="s">
        <v>511</v>
      </c>
      <c r="F1942" s="10" t="s">
        <v>159</v>
      </c>
      <c r="G1942" s="32" t="str">
        <f t="shared" si="130"/>
        <v>6.48</v>
      </c>
      <c r="H1942" s="32" t="str">
        <f t="shared" si="131"/>
        <v>6.48.61</v>
      </c>
      <c r="I1942" s="32" t="str">
        <f>VLOOKUP(C1942,Hovedkonto!$C$2:$E$11,3,FALSE)</f>
        <v>Fællesudgifter og administration m.v.</v>
      </c>
      <c r="J1942" s="32" t="str">
        <f>VLOOKUP(G1942,Hovedfunktion!$E$2:$G$93,3,FALSE)</f>
        <v xml:space="preserve">ERHVERVSUDVIKLING, TURISME OG LANDDISTRIKTER </v>
      </c>
      <c r="K1942" s="32" t="str">
        <f>VLOOKUP(H1942,Funktion!$G$2:$J$435,4,FALSE)</f>
        <v>Vækstfora</v>
      </c>
      <c r="L1942" s="32" t="str">
        <f>VLOOKUP(F1942,Dranst!$C$2:$D$10,2,FALSE)</f>
        <v>Anlæg</v>
      </c>
      <c r="M1942" s="10" t="s">
        <v>16</v>
      </c>
      <c r="N1942" s="3" t="str">
        <f t="shared" si="133"/>
        <v>Køb/salg af bygninger</v>
      </c>
    </row>
    <row r="1943" spans="1:14" ht="24" x14ac:dyDescent="0.25">
      <c r="A1943" s="35" t="s">
        <v>1803</v>
      </c>
      <c r="B1943" s="35" t="s">
        <v>1804</v>
      </c>
      <c r="C1943" s="10" t="s">
        <v>162</v>
      </c>
      <c r="D1943" s="10" t="s">
        <v>139</v>
      </c>
      <c r="E1943" s="10" t="s">
        <v>145</v>
      </c>
      <c r="F1943" s="10" t="s">
        <v>159</v>
      </c>
      <c r="G1943" s="32" t="str">
        <f t="shared" si="130"/>
        <v>6.48</v>
      </c>
      <c r="H1943" s="32" t="str">
        <f t="shared" si="131"/>
        <v>6.48.62</v>
      </c>
      <c r="I1943" s="32" t="str">
        <f>VLOOKUP(C1943,Hovedkonto!$C$2:$E$11,3,FALSE)</f>
        <v>Fællesudgifter og administration m.v.</v>
      </c>
      <c r="J1943" s="32" t="str">
        <f>VLOOKUP(G1943,Hovedfunktion!$E$2:$G$93,3,FALSE)</f>
        <v xml:space="preserve">ERHVERVSUDVIKLING, TURISME OG LANDDISTRIKTER </v>
      </c>
      <c r="K1943" s="32" t="str">
        <f>VLOOKUP(H1943,Funktion!$G$2:$J$435,4,FALSE)</f>
        <v>Turisme</v>
      </c>
      <c r="L1943" s="32" t="str">
        <f>VLOOKUP(F1943,Dranst!$C$2:$D$10,2,FALSE)</f>
        <v>Anlæg</v>
      </c>
      <c r="M1943" s="10" t="s">
        <v>1136</v>
      </c>
      <c r="N1943" s="3" t="str">
        <f t="shared" si="133"/>
        <v>Anlægstilskud</v>
      </c>
    </row>
    <row r="1944" spans="1:14" ht="24" x14ac:dyDescent="0.25">
      <c r="A1944" s="35" t="s">
        <v>1803</v>
      </c>
      <c r="B1944" s="35" t="s">
        <v>1804</v>
      </c>
      <c r="C1944" s="10" t="s">
        <v>162</v>
      </c>
      <c r="D1944" s="10" t="s">
        <v>139</v>
      </c>
      <c r="E1944" s="10" t="s">
        <v>145</v>
      </c>
      <c r="F1944" s="10" t="s">
        <v>159</v>
      </c>
      <c r="G1944" s="32" t="str">
        <f t="shared" si="130"/>
        <v>6.48</v>
      </c>
      <c r="H1944" s="32" t="str">
        <f t="shared" si="131"/>
        <v>6.48.62</v>
      </c>
      <c r="I1944" s="32" t="str">
        <f>VLOOKUP(C1944,Hovedkonto!$C$2:$E$11,3,FALSE)</f>
        <v>Fællesudgifter og administration m.v.</v>
      </c>
      <c r="J1944" s="32" t="str">
        <f>VLOOKUP(G1944,Hovedfunktion!$E$2:$G$93,3,FALSE)</f>
        <v xml:space="preserve">ERHVERVSUDVIKLING, TURISME OG LANDDISTRIKTER </v>
      </c>
      <c r="K1944" s="32" t="str">
        <f>VLOOKUP(H1944,Funktion!$G$2:$J$435,4,FALSE)</f>
        <v>Turisme</v>
      </c>
      <c r="L1944" s="32" t="str">
        <f>VLOOKUP(F1944,Dranst!$C$2:$D$10,2,FALSE)</f>
        <v>Anlæg</v>
      </c>
      <c r="M1944" s="10" t="s">
        <v>1137</v>
      </c>
      <c r="N1944" s="3" t="str">
        <f t="shared" si="133"/>
        <v>Køb/salg af jord</v>
      </c>
    </row>
    <row r="1945" spans="1:14" ht="24" x14ac:dyDescent="0.25">
      <c r="A1945" s="35" t="s">
        <v>1803</v>
      </c>
      <c r="B1945" s="35" t="s">
        <v>1804</v>
      </c>
      <c r="C1945" s="10" t="s">
        <v>162</v>
      </c>
      <c r="D1945" s="10" t="s">
        <v>139</v>
      </c>
      <c r="E1945" s="10" t="s">
        <v>145</v>
      </c>
      <c r="F1945" s="10" t="s">
        <v>159</v>
      </c>
      <c r="G1945" s="32" t="str">
        <f t="shared" si="130"/>
        <v>6.48</v>
      </c>
      <c r="H1945" s="32" t="str">
        <f t="shared" si="131"/>
        <v>6.48.62</v>
      </c>
      <c r="I1945" s="32" t="str">
        <f>VLOOKUP(C1945,Hovedkonto!$C$2:$E$11,3,FALSE)</f>
        <v>Fællesudgifter og administration m.v.</v>
      </c>
      <c r="J1945" s="32" t="str">
        <f>VLOOKUP(G1945,Hovedfunktion!$E$2:$G$93,3,FALSE)</f>
        <v xml:space="preserve">ERHVERVSUDVIKLING, TURISME OG LANDDISTRIKTER </v>
      </c>
      <c r="K1945" s="32" t="str">
        <f>VLOOKUP(H1945,Funktion!$G$2:$J$435,4,FALSE)</f>
        <v>Turisme</v>
      </c>
      <c r="L1945" s="32" t="str">
        <f>VLOOKUP(F1945,Dranst!$C$2:$D$10,2,FALSE)</f>
        <v>Anlæg</v>
      </c>
      <c r="M1945" s="10" t="s">
        <v>16</v>
      </c>
      <c r="N1945" s="3" t="str">
        <f t="shared" si="133"/>
        <v>Køb/salg af bygninger</v>
      </c>
    </row>
    <row r="1946" spans="1:14" ht="24" x14ac:dyDescent="0.25">
      <c r="A1946" s="35" t="s">
        <v>1803</v>
      </c>
      <c r="B1946" s="35" t="s">
        <v>1804</v>
      </c>
      <c r="C1946" s="10" t="s">
        <v>162</v>
      </c>
      <c r="D1946" s="10" t="s">
        <v>139</v>
      </c>
      <c r="E1946" s="10" t="s">
        <v>512</v>
      </c>
      <c r="F1946" s="10" t="s">
        <v>159</v>
      </c>
      <c r="G1946" s="32" t="str">
        <f t="shared" si="130"/>
        <v>6.48</v>
      </c>
      <c r="H1946" s="32" t="str">
        <f t="shared" si="131"/>
        <v>6.48.63</v>
      </c>
      <c r="I1946" s="32" t="str">
        <f>VLOOKUP(C1946,Hovedkonto!$C$2:$E$11,3,FALSE)</f>
        <v>Fællesudgifter og administration m.v.</v>
      </c>
      <c r="J1946" s="32" t="str">
        <f>VLOOKUP(G1946,Hovedfunktion!$E$2:$G$93,3,FALSE)</f>
        <v xml:space="preserve">ERHVERVSUDVIKLING, TURISME OG LANDDISTRIKTER </v>
      </c>
      <c r="K1946" s="32" t="str">
        <f>VLOOKUP(H1946,Funktion!$G$2:$J$435,4,FALSE)</f>
        <v>Udvikling af menneskelige ressourcer</v>
      </c>
      <c r="L1946" s="32" t="str">
        <f>VLOOKUP(F1946,Dranst!$C$2:$D$10,2,FALSE)</f>
        <v>Anlæg</v>
      </c>
      <c r="M1946" s="10" t="s">
        <v>1136</v>
      </c>
      <c r="N1946" s="3" t="str">
        <f t="shared" si="133"/>
        <v>Anlægstilskud</v>
      </c>
    </row>
    <row r="1947" spans="1:14" ht="24" x14ac:dyDescent="0.25">
      <c r="A1947" s="35" t="s">
        <v>1803</v>
      </c>
      <c r="B1947" s="35" t="s">
        <v>1804</v>
      </c>
      <c r="C1947" s="10" t="s">
        <v>162</v>
      </c>
      <c r="D1947" s="10" t="s">
        <v>139</v>
      </c>
      <c r="E1947" s="10" t="s">
        <v>512</v>
      </c>
      <c r="F1947" s="10" t="s">
        <v>159</v>
      </c>
      <c r="G1947" s="32" t="str">
        <f t="shared" si="130"/>
        <v>6.48</v>
      </c>
      <c r="H1947" s="32" t="str">
        <f t="shared" si="131"/>
        <v>6.48.63</v>
      </c>
      <c r="I1947" s="32" t="str">
        <f>VLOOKUP(C1947,Hovedkonto!$C$2:$E$11,3,FALSE)</f>
        <v>Fællesudgifter og administration m.v.</v>
      </c>
      <c r="J1947" s="32" t="str">
        <f>VLOOKUP(G1947,Hovedfunktion!$E$2:$G$93,3,FALSE)</f>
        <v xml:space="preserve">ERHVERVSUDVIKLING, TURISME OG LANDDISTRIKTER </v>
      </c>
      <c r="K1947" s="32" t="str">
        <f>VLOOKUP(H1947,Funktion!$G$2:$J$435,4,FALSE)</f>
        <v>Udvikling af menneskelige ressourcer</v>
      </c>
      <c r="L1947" s="32" t="str">
        <f>VLOOKUP(F1947,Dranst!$C$2:$D$10,2,FALSE)</f>
        <v>Anlæg</v>
      </c>
      <c r="M1947" s="10" t="s">
        <v>1137</v>
      </c>
      <c r="N1947" s="3" t="str">
        <f t="shared" si="133"/>
        <v>Køb/salg af jord</v>
      </c>
    </row>
    <row r="1948" spans="1:14" ht="24" x14ac:dyDescent="0.25">
      <c r="A1948" s="35" t="s">
        <v>1803</v>
      </c>
      <c r="B1948" s="35" t="s">
        <v>1804</v>
      </c>
      <c r="C1948" s="10" t="s">
        <v>162</v>
      </c>
      <c r="D1948" s="10" t="s">
        <v>139</v>
      </c>
      <c r="E1948" s="10" t="s">
        <v>512</v>
      </c>
      <c r="F1948" s="10" t="s">
        <v>159</v>
      </c>
      <c r="G1948" s="32" t="str">
        <f t="shared" si="130"/>
        <v>6.48</v>
      </c>
      <c r="H1948" s="32" t="str">
        <f t="shared" si="131"/>
        <v>6.48.63</v>
      </c>
      <c r="I1948" s="32" t="str">
        <f>VLOOKUP(C1948,Hovedkonto!$C$2:$E$11,3,FALSE)</f>
        <v>Fællesudgifter og administration m.v.</v>
      </c>
      <c r="J1948" s="32" t="str">
        <f>VLOOKUP(G1948,Hovedfunktion!$E$2:$G$93,3,FALSE)</f>
        <v xml:space="preserve">ERHVERVSUDVIKLING, TURISME OG LANDDISTRIKTER </v>
      </c>
      <c r="K1948" s="32" t="str">
        <f>VLOOKUP(H1948,Funktion!$G$2:$J$435,4,FALSE)</f>
        <v>Udvikling af menneskelige ressourcer</v>
      </c>
      <c r="L1948" s="32" t="str">
        <f>VLOOKUP(F1948,Dranst!$C$2:$D$10,2,FALSE)</f>
        <v>Anlæg</v>
      </c>
      <c r="M1948" s="10" t="s">
        <v>16</v>
      </c>
      <c r="N1948" s="3" t="str">
        <f t="shared" si="133"/>
        <v>Køb/salg af bygninger</v>
      </c>
    </row>
    <row r="1949" spans="1:14" ht="24" x14ac:dyDescent="0.25">
      <c r="A1949" s="35" t="s">
        <v>1803</v>
      </c>
      <c r="B1949" s="35" t="s">
        <v>1804</v>
      </c>
      <c r="C1949" s="10" t="s">
        <v>162</v>
      </c>
      <c r="D1949" s="10" t="s">
        <v>139</v>
      </c>
      <c r="E1949" s="10" t="s">
        <v>514</v>
      </c>
      <c r="F1949" s="10" t="s">
        <v>159</v>
      </c>
      <c r="G1949" s="32" t="str">
        <f t="shared" si="130"/>
        <v>6.48</v>
      </c>
      <c r="H1949" s="32" t="str">
        <f t="shared" si="131"/>
        <v>6.48.66</v>
      </c>
      <c r="I1949" s="32" t="str">
        <f>VLOOKUP(C1949,Hovedkonto!$C$2:$E$11,3,FALSE)</f>
        <v>Fællesudgifter og administration m.v.</v>
      </c>
      <c r="J1949" s="32" t="str">
        <f>VLOOKUP(G1949,Hovedfunktion!$E$2:$G$93,3,FALSE)</f>
        <v xml:space="preserve">ERHVERVSUDVIKLING, TURISME OG LANDDISTRIKTER </v>
      </c>
      <c r="K1949" s="32" t="str">
        <f>VLOOKUP(H1949,Funktion!$G$2:$J$435,4,FALSE)</f>
        <v>Innovation og ny teknologi</v>
      </c>
      <c r="L1949" s="32" t="str">
        <f>VLOOKUP(F1949,Dranst!$C$2:$D$10,2,FALSE)</f>
        <v>Anlæg</v>
      </c>
      <c r="M1949" s="10" t="s">
        <v>1136</v>
      </c>
      <c r="N1949" s="3" t="str">
        <f t="shared" si="133"/>
        <v>Anlægstilskud</v>
      </c>
    </row>
    <row r="1950" spans="1:14" ht="24" x14ac:dyDescent="0.25">
      <c r="A1950" s="35" t="s">
        <v>1803</v>
      </c>
      <c r="B1950" s="35" t="s">
        <v>1804</v>
      </c>
      <c r="C1950" s="10" t="s">
        <v>162</v>
      </c>
      <c r="D1950" s="10" t="s">
        <v>139</v>
      </c>
      <c r="E1950" s="10" t="s">
        <v>514</v>
      </c>
      <c r="F1950" s="10" t="s">
        <v>159</v>
      </c>
      <c r="G1950" s="32" t="str">
        <f t="shared" si="130"/>
        <v>6.48</v>
      </c>
      <c r="H1950" s="32" t="str">
        <f t="shared" si="131"/>
        <v>6.48.66</v>
      </c>
      <c r="I1950" s="32" t="str">
        <f>VLOOKUP(C1950,Hovedkonto!$C$2:$E$11,3,FALSE)</f>
        <v>Fællesudgifter og administration m.v.</v>
      </c>
      <c r="J1950" s="32" t="str">
        <f>VLOOKUP(G1950,Hovedfunktion!$E$2:$G$93,3,FALSE)</f>
        <v xml:space="preserve">ERHVERVSUDVIKLING, TURISME OG LANDDISTRIKTER </v>
      </c>
      <c r="K1950" s="32" t="str">
        <f>VLOOKUP(H1950,Funktion!$G$2:$J$435,4,FALSE)</f>
        <v>Innovation og ny teknologi</v>
      </c>
      <c r="L1950" s="32" t="str">
        <f>VLOOKUP(F1950,Dranst!$C$2:$D$10,2,FALSE)</f>
        <v>Anlæg</v>
      </c>
      <c r="M1950" s="10" t="s">
        <v>1137</v>
      </c>
      <c r="N1950" s="3" t="str">
        <f t="shared" si="133"/>
        <v>Køb/salg af jord</v>
      </c>
    </row>
    <row r="1951" spans="1:14" ht="24" x14ac:dyDescent="0.25">
      <c r="A1951" s="35" t="s">
        <v>1803</v>
      </c>
      <c r="B1951" s="35" t="s">
        <v>1804</v>
      </c>
      <c r="C1951" s="10" t="s">
        <v>162</v>
      </c>
      <c r="D1951" s="10" t="s">
        <v>139</v>
      </c>
      <c r="E1951" s="10" t="s">
        <v>514</v>
      </c>
      <c r="F1951" s="10" t="s">
        <v>159</v>
      </c>
      <c r="G1951" s="32" t="str">
        <f t="shared" si="130"/>
        <v>6.48</v>
      </c>
      <c r="H1951" s="32" t="str">
        <f t="shared" si="131"/>
        <v>6.48.66</v>
      </c>
      <c r="I1951" s="32" t="str">
        <f>VLOOKUP(C1951,Hovedkonto!$C$2:$E$11,3,FALSE)</f>
        <v>Fællesudgifter og administration m.v.</v>
      </c>
      <c r="J1951" s="32" t="str">
        <f>VLOOKUP(G1951,Hovedfunktion!$E$2:$G$93,3,FALSE)</f>
        <v xml:space="preserve">ERHVERVSUDVIKLING, TURISME OG LANDDISTRIKTER </v>
      </c>
      <c r="K1951" s="32" t="str">
        <f>VLOOKUP(H1951,Funktion!$G$2:$J$435,4,FALSE)</f>
        <v>Innovation og ny teknologi</v>
      </c>
      <c r="L1951" s="32" t="str">
        <f>VLOOKUP(F1951,Dranst!$C$2:$D$10,2,FALSE)</f>
        <v>Anlæg</v>
      </c>
      <c r="M1951" s="10" t="s">
        <v>16</v>
      </c>
      <c r="N1951" s="3" t="str">
        <f t="shared" si="133"/>
        <v>Køb/salg af bygninger</v>
      </c>
    </row>
    <row r="1952" spans="1:14" ht="24" x14ac:dyDescent="0.25">
      <c r="A1952" s="35" t="s">
        <v>1803</v>
      </c>
      <c r="B1952" s="35" t="s">
        <v>1804</v>
      </c>
      <c r="C1952" s="10" t="s">
        <v>162</v>
      </c>
      <c r="D1952" s="10" t="s">
        <v>139</v>
      </c>
      <c r="E1952" s="10" t="s">
        <v>534</v>
      </c>
      <c r="F1952" s="10" t="s">
        <v>157</v>
      </c>
      <c r="G1952" s="32" t="str">
        <f t="shared" si="130"/>
        <v>6.48</v>
      </c>
      <c r="H1952" s="32" t="str">
        <f t="shared" si="131"/>
        <v>6.48.67</v>
      </c>
      <c r="I1952" s="32" t="str">
        <f>VLOOKUP(C1952,Hovedkonto!$C$2:$E$11,3,FALSE)</f>
        <v>Fællesudgifter og administration m.v.</v>
      </c>
      <c r="J1952" s="32" t="str">
        <f>VLOOKUP(G1952,Hovedfunktion!$E$2:$G$93,3,FALSE)</f>
        <v xml:space="preserve">ERHVERVSUDVIKLING, TURISME OG LANDDISTRIKTER </v>
      </c>
      <c r="K1952" s="32" t="str">
        <f>VLOOKUP(H1952,Funktion!$G$2:$J$435,4,FALSE)</f>
        <v>Erhvervsservice og iværksætteri</v>
      </c>
      <c r="L1952" s="32" t="str">
        <f>VLOOKUP(F1952,Dranst!$C$2:$D$10,2,FALSE)</f>
        <v>Drift</v>
      </c>
      <c r="M1952" s="10" t="s">
        <v>1136</v>
      </c>
      <c r="N1952" s="3" t="s">
        <v>1011</v>
      </c>
    </row>
    <row r="1953" spans="1:14" ht="24" x14ac:dyDescent="0.25">
      <c r="A1953" s="35" t="s">
        <v>1803</v>
      </c>
      <c r="B1953" s="35" t="s">
        <v>1804</v>
      </c>
      <c r="C1953" s="10" t="s">
        <v>162</v>
      </c>
      <c r="D1953" s="10" t="s">
        <v>139</v>
      </c>
      <c r="E1953" s="10" t="s">
        <v>534</v>
      </c>
      <c r="F1953" s="10" t="s">
        <v>159</v>
      </c>
      <c r="G1953" s="32" t="str">
        <f t="shared" si="130"/>
        <v>6.48</v>
      </c>
      <c r="H1953" s="32" t="str">
        <f t="shared" si="131"/>
        <v>6.48.67</v>
      </c>
      <c r="I1953" s="32" t="str">
        <f>VLOOKUP(C1953,Hovedkonto!$C$2:$E$11,3,FALSE)</f>
        <v>Fællesudgifter og administration m.v.</v>
      </c>
      <c r="J1953" s="32" t="str">
        <f>VLOOKUP(G1953,Hovedfunktion!$E$2:$G$93,3,FALSE)</f>
        <v xml:space="preserve">ERHVERVSUDVIKLING, TURISME OG LANDDISTRIKTER </v>
      </c>
      <c r="K1953" s="32" t="str">
        <f>VLOOKUP(H1953,Funktion!$G$2:$J$435,4,FALSE)</f>
        <v>Erhvervsservice og iværksætteri</v>
      </c>
      <c r="L1953" s="32" t="str">
        <f>VLOOKUP(F1953,Dranst!$C$2:$D$10,2,FALSE)</f>
        <v>Anlæg</v>
      </c>
      <c r="M1953" s="10" t="s">
        <v>1136</v>
      </c>
      <c r="N1953" s="3" t="str">
        <f t="shared" ref="N1953:N1961" si="134">IF(M1953="001","Anlægstilskud", IF(M1953="010","Køb/salg af jord",  IF(M1953="015","Køb/salg af bygninger", "Uforvent grupperingskode")))</f>
        <v>Anlægstilskud</v>
      </c>
    </row>
    <row r="1954" spans="1:14" ht="24" x14ac:dyDescent="0.25">
      <c r="A1954" s="35" t="s">
        <v>1803</v>
      </c>
      <c r="B1954" s="35" t="s">
        <v>1804</v>
      </c>
      <c r="C1954" s="10" t="s">
        <v>162</v>
      </c>
      <c r="D1954" s="10" t="s">
        <v>139</v>
      </c>
      <c r="E1954" s="10" t="s">
        <v>534</v>
      </c>
      <c r="F1954" s="10" t="s">
        <v>159</v>
      </c>
      <c r="G1954" s="32" t="str">
        <f t="shared" si="130"/>
        <v>6.48</v>
      </c>
      <c r="H1954" s="32" t="str">
        <f t="shared" si="131"/>
        <v>6.48.67</v>
      </c>
      <c r="I1954" s="32" t="str">
        <f>VLOOKUP(C1954,Hovedkonto!$C$2:$E$11,3,FALSE)</f>
        <v>Fællesudgifter og administration m.v.</v>
      </c>
      <c r="J1954" s="32" t="str">
        <f>VLOOKUP(G1954,Hovedfunktion!$E$2:$G$93,3,FALSE)</f>
        <v xml:space="preserve">ERHVERVSUDVIKLING, TURISME OG LANDDISTRIKTER </v>
      </c>
      <c r="K1954" s="32" t="str">
        <f>VLOOKUP(H1954,Funktion!$G$2:$J$435,4,FALSE)</f>
        <v>Erhvervsservice og iværksætteri</v>
      </c>
      <c r="L1954" s="32" t="str">
        <f>VLOOKUP(F1954,Dranst!$C$2:$D$10,2,FALSE)</f>
        <v>Anlæg</v>
      </c>
      <c r="M1954" s="10" t="s">
        <v>1137</v>
      </c>
      <c r="N1954" s="3" t="str">
        <f t="shared" si="134"/>
        <v>Køb/salg af jord</v>
      </c>
    </row>
    <row r="1955" spans="1:14" ht="24" x14ac:dyDescent="0.25">
      <c r="A1955" s="35" t="s">
        <v>1803</v>
      </c>
      <c r="B1955" s="35" t="s">
        <v>1804</v>
      </c>
      <c r="C1955" s="10" t="s">
        <v>162</v>
      </c>
      <c r="D1955" s="10" t="s">
        <v>139</v>
      </c>
      <c r="E1955" s="10" t="s">
        <v>534</v>
      </c>
      <c r="F1955" s="10" t="s">
        <v>159</v>
      </c>
      <c r="G1955" s="32" t="str">
        <f t="shared" si="130"/>
        <v>6.48</v>
      </c>
      <c r="H1955" s="32" t="str">
        <f t="shared" si="131"/>
        <v>6.48.67</v>
      </c>
      <c r="I1955" s="32" t="str">
        <f>VLOOKUP(C1955,Hovedkonto!$C$2:$E$11,3,FALSE)</f>
        <v>Fællesudgifter og administration m.v.</v>
      </c>
      <c r="J1955" s="32" t="str">
        <f>VLOOKUP(G1955,Hovedfunktion!$E$2:$G$93,3,FALSE)</f>
        <v xml:space="preserve">ERHVERVSUDVIKLING, TURISME OG LANDDISTRIKTER </v>
      </c>
      <c r="K1955" s="32" t="str">
        <f>VLOOKUP(H1955,Funktion!$G$2:$J$435,4,FALSE)</f>
        <v>Erhvervsservice og iværksætteri</v>
      </c>
      <c r="L1955" s="32" t="str">
        <f>VLOOKUP(F1955,Dranst!$C$2:$D$10,2,FALSE)</f>
        <v>Anlæg</v>
      </c>
      <c r="M1955" s="10" t="s">
        <v>16</v>
      </c>
      <c r="N1955" s="3" t="str">
        <f t="shared" si="134"/>
        <v>Køb/salg af bygninger</v>
      </c>
    </row>
    <row r="1956" spans="1:14" ht="24" x14ac:dyDescent="0.25">
      <c r="A1956" s="35" t="s">
        <v>1803</v>
      </c>
      <c r="B1956" s="35" t="s">
        <v>1804</v>
      </c>
      <c r="C1956" s="10" t="s">
        <v>162</v>
      </c>
      <c r="D1956" s="10" t="s">
        <v>139</v>
      </c>
      <c r="E1956" s="10" t="s">
        <v>147</v>
      </c>
      <c r="F1956" s="10" t="s">
        <v>159</v>
      </c>
      <c r="G1956" s="32" t="str">
        <f t="shared" si="130"/>
        <v>6.48</v>
      </c>
      <c r="H1956" s="32" t="str">
        <f t="shared" si="131"/>
        <v>6.48.68</v>
      </c>
      <c r="I1956" s="32" t="str">
        <f>VLOOKUP(C1956,Hovedkonto!$C$2:$E$11,3,FALSE)</f>
        <v>Fællesudgifter og administration m.v.</v>
      </c>
      <c r="J1956" s="32" t="str">
        <f>VLOOKUP(G1956,Hovedfunktion!$E$2:$G$93,3,FALSE)</f>
        <v xml:space="preserve">ERHVERVSUDVIKLING, TURISME OG LANDDISTRIKTER </v>
      </c>
      <c r="K1956" s="32" t="str">
        <f>VLOOKUP(H1956,Funktion!$G$2:$J$435,4,FALSE)</f>
        <v>Udvikling af yder- og landdistriktsområder</v>
      </c>
      <c r="L1956" s="32" t="str">
        <f>VLOOKUP(F1956,Dranst!$C$2:$D$10,2,FALSE)</f>
        <v>Anlæg</v>
      </c>
      <c r="M1956" s="10" t="s">
        <v>1136</v>
      </c>
      <c r="N1956" s="3" t="str">
        <f t="shared" si="134"/>
        <v>Anlægstilskud</v>
      </c>
    </row>
    <row r="1957" spans="1:14" ht="24" x14ac:dyDescent="0.25">
      <c r="A1957" s="35" t="s">
        <v>1803</v>
      </c>
      <c r="B1957" s="35" t="s">
        <v>1804</v>
      </c>
      <c r="C1957" s="10" t="s">
        <v>162</v>
      </c>
      <c r="D1957" s="10" t="s">
        <v>139</v>
      </c>
      <c r="E1957" s="10" t="s">
        <v>147</v>
      </c>
      <c r="F1957" s="10" t="s">
        <v>159</v>
      </c>
      <c r="G1957" s="32" t="str">
        <f t="shared" si="130"/>
        <v>6.48</v>
      </c>
      <c r="H1957" s="32" t="str">
        <f t="shared" si="131"/>
        <v>6.48.68</v>
      </c>
      <c r="I1957" s="32" t="str">
        <f>VLOOKUP(C1957,Hovedkonto!$C$2:$E$11,3,FALSE)</f>
        <v>Fællesudgifter og administration m.v.</v>
      </c>
      <c r="J1957" s="32" t="str">
        <f>VLOOKUP(G1957,Hovedfunktion!$E$2:$G$93,3,FALSE)</f>
        <v xml:space="preserve">ERHVERVSUDVIKLING, TURISME OG LANDDISTRIKTER </v>
      </c>
      <c r="K1957" s="32" t="str">
        <f>VLOOKUP(H1957,Funktion!$G$2:$J$435,4,FALSE)</f>
        <v>Udvikling af yder- og landdistriktsområder</v>
      </c>
      <c r="L1957" s="32" t="str">
        <f>VLOOKUP(F1957,Dranst!$C$2:$D$10,2,FALSE)</f>
        <v>Anlæg</v>
      </c>
      <c r="M1957" s="10" t="s">
        <v>1137</v>
      </c>
      <c r="N1957" s="3" t="str">
        <f t="shared" si="134"/>
        <v>Køb/salg af jord</v>
      </c>
    </row>
    <row r="1958" spans="1:14" ht="24" x14ac:dyDescent="0.25">
      <c r="A1958" s="35" t="s">
        <v>1803</v>
      </c>
      <c r="B1958" s="35" t="s">
        <v>1804</v>
      </c>
      <c r="C1958" s="10" t="s">
        <v>162</v>
      </c>
      <c r="D1958" s="10" t="s">
        <v>139</v>
      </c>
      <c r="E1958" s="10" t="s">
        <v>147</v>
      </c>
      <c r="F1958" s="10" t="s">
        <v>159</v>
      </c>
      <c r="G1958" s="32" t="str">
        <f t="shared" si="130"/>
        <v>6.48</v>
      </c>
      <c r="H1958" s="32" t="str">
        <f t="shared" si="131"/>
        <v>6.48.68</v>
      </c>
      <c r="I1958" s="32" t="str">
        <f>VLOOKUP(C1958,Hovedkonto!$C$2:$E$11,3,FALSE)</f>
        <v>Fællesudgifter og administration m.v.</v>
      </c>
      <c r="J1958" s="32" t="str">
        <f>VLOOKUP(G1958,Hovedfunktion!$E$2:$G$93,3,FALSE)</f>
        <v xml:space="preserve">ERHVERVSUDVIKLING, TURISME OG LANDDISTRIKTER </v>
      </c>
      <c r="K1958" s="32" t="str">
        <f>VLOOKUP(H1958,Funktion!$G$2:$J$435,4,FALSE)</f>
        <v>Udvikling af yder- og landdistriktsområder</v>
      </c>
      <c r="L1958" s="32" t="str">
        <f>VLOOKUP(F1958,Dranst!$C$2:$D$10,2,FALSE)</f>
        <v>Anlæg</v>
      </c>
      <c r="M1958" s="10" t="s">
        <v>16</v>
      </c>
      <c r="N1958" s="3" t="str">
        <f t="shared" si="134"/>
        <v>Køb/salg af bygninger</v>
      </c>
    </row>
    <row r="1959" spans="1:14" ht="12" x14ac:dyDescent="0.25">
      <c r="A1959" s="35" t="s">
        <v>1803</v>
      </c>
      <c r="B1959" s="35" t="s">
        <v>1804</v>
      </c>
      <c r="C1959" s="10" t="s">
        <v>162</v>
      </c>
      <c r="D1959" s="10" t="s">
        <v>140</v>
      </c>
      <c r="E1959" s="10" t="s">
        <v>497</v>
      </c>
      <c r="F1959" s="10" t="s">
        <v>159</v>
      </c>
      <c r="G1959" s="32" t="str">
        <f t="shared" si="130"/>
        <v>6.52</v>
      </c>
      <c r="H1959" s="32" t="str">
        <f t="shared" si="131"/>
        <v>6.52.70</v>
      </c>
      <c r="I1959" s="32" t="str">
        <f>VLOOKUP(C1959,Hovedkonto!$C$2:$E$11,3,FALSE)</f>
        <v>Fællesudgifter og administration m.v.</v>
      </c>
      <c r="J1959" s="32" t="str">
        <f>VLOOKUP(G1959,Hovedfunktion!$E$2:$G$93,3,FALSE)</f>
        <v xml:space="preserve">LØNPULJER m.v. </v>
      </c>
      <c r="K1959" s="32" t="str">
        <f>VLOOKUP(H1959,Funktion!$G$2:$J$435,4,FALSE)</f>
        <v>Løn- og barselspuljer</v>
      </c>
      <c r="L1959" s="32" t="str">
        <f>VLOOKUP(F1959,Dranst!$C$2:$D$10,2,FALSE)</f>
        <v>Anlæg</v>
      </c>
      <c r="M1959" s="10" t="s">
        <v>1136</v>
      </c>
      <c r="N1959" s="3" t="str">
        <f t="shared" si="134"/>
        <v>Anlægstilskud</v>
      </c>
    </row>
    <row r="1960" spans="1:14" ht="12" x14ac:dyDescent="0.25">
      <c r="A1960" s="35" t="s">
        <v>1803</v>
      </c>
      <c r="B1960" s="35" t="s">
        <v>1804</v>
      </c>
      <c r="C1960" s="10" t="s">
        <v>162</v>
      </c>
      <c r="D1960" s="10" t="s">
        <v>140</v>
      </c>
      <c r="E1960" s="10" t="s">
        <v>497</v>
      </c>
      <c r="F1960" s="10" t="s">
        <v>159</v>
      </c>
      <c r="G1960" s="32" t="str">
        <f t="shared" si="130"/>
        <v>6.52</v>
      </c>
      <c r="H1960" s="32" t="str">
        <f t="shared" si="131"/>
        <v>6.52.70</v>
      </c>
      <c r="I1960" s="32" t="str">
        <f>VLOOKUP(C1960,Hovedkonto!$C$2:$E$11,3,FALSE)</f>
        <v>Fællesudgifter og administration m.v.</v>
      </c>
      <c r="J1960" s="32" t="str">
        <f>VLOOKUP(G1960,Hovedfunktion!$E$2:$G$93,3,FALSE)</f>
        <v xml:space="preserve">LØNPULJER m.v. </v>
      </c>
      <c r="K1960" s="32" t="str">
        <f>VLOOKUP(H1960,Funktion!$G$2:$J$435,4,FALSE)</f>
        <v>Løn- og barselspuljer</v>
      </c>
      <c r="L1960" s="32" t="str">
        <f>VLOOKUP(F1960,Dranst!$C$2:$D$10,2,FALSE)</f>
        <v>Anlæg</v>
      </c>
      <c r="M1960" s="10" t="s">
        <v>1137</v>
      </c>
      <c r="N1960" s="3" t="str">
        <f t="shared" si="134"/>
        <v>Køb/salg af jord</v>
      </c>
    </row>
    <row r="1961" spans="1:14" ht="12" x14ac:dyDescent="0.25">
      <c r="A1961" s="35" t="s">
        <v>1803</v>
      </c>
      <c r="B1961" s="35" t="s">
        <v>1804</v>
      </c>
      <c r="C1961" s="10" t="s">
        <v>162</v>
      </c>
      <c r="D1961" s="10" t="s">
        <v>140</v>
      </c>
      <c r="E1961" s="10" t="s">
        <v>497</v>
      </c>
      <c r="F1961" s="10" t="s">
        <v>159</v>
      </c>
      <c r="G1961" s="32" t="str">
        <f t="shared" si="130"/>
        <v>6.52</v>
      </c>
      <c r="H1961" s="32" t="str">
        <f t="shared" si="131"/>
        <v>6.52.70</v>
      </c>
      <c r="I1961" s="32" t="str">
        <f>VLOOKUP(C1961,Hovedkonto!$C$2:$E$11,3,FALSE)</f>
        <v>Fællesudgifter og administration m.v.</v>
      </c>
      <c r="J1961" s="32" t="str">
        <f>VLOOKUP(G1961,Hovedfunktion!$E$2:$G$93,3,FALSE)</f>
        <v xml:space="preserve">LØNPULJER m.v. </v>
      </c>
      <c r="K1961" s="32" t="str">
        <f>VLOOKUP(H1961,Funktion!$G$2:$J$435,4,FALSE)</f>
        <v>Løn- og barselspuljer</v>
      </c>
      <c r="L1961" s="32" t="str">
        <f>VLOOKUP(F1961,Dranst!$C$2:$D$10,2,FALSE)</f>
        <v>Anlæg</v>
      </c>
      <c r="M1961" s="10" t="s">
        <v>16</v>
      </c>
      <c r="N1961" s="3" t="str">
        <f t="shared" si="134"/>
        <v>Køb/salg af bygninger</v>
      </c>
    </row>
    <row r="1962" spans="1:14" ht="12" x14ac:dyDescent="0.25">
      <c r="A1962" s="35" t="s">
        <v>1803</v>
      </c>
      <c r="B1962" s="35" t="s">
        <v>1804</v>
      </c>
      <c r="C1962" s="10" t="s">
        <v>162</v>
      </c>
      <c r="D1962" s="10" t="s">
        <v>140</v>
      </c>
      <c r="E1962" s="10" t="s">
        <v>148</v>
      </c>
      <c r="F1962" s="10" t="s">
        <v>157</v>
      </c>
      <c r="G1962" s="32" t="str">
        <f t="shared" si="130"/>
        <v>6.52</v>
      </c>
      <c r="H1962" s="32" t="str">
        <f t="shared" si="131"/>
        <v>6.52.72</v>
      </c>
      <c r="I1962" s="32" t="str">
        <f>VLOOKUP(C1962,Hovedkonto!$C$2:$E$11,3,FALSE)</f>
        <v>Fællesudgifter og administration m.v.</v>
      </c>
      <c r="J1962" s="32" t="str">
        <f>VLOOKUP(G1962,Hovedfunktion!$E$2:$G$93,3,FALSE)</f>
        <v xml:space="preserve">LØNPULJER m.v. </v>
      </c>
      <c r="K1962" s="32" t="str">
        <f>VLOOKUP(H1962,Funktion!$G$2:$J$435,4,FALSE)</f>
        <v>Tjenestemandspension</v>
      </c>
      <c r="L1962" s="32" t="str">
        <f>VLOOKUP(F1962,Dranst!$C$2:$D$10,2,FALSE)</f>
        <v>Drift</v>
      </c>
      <c r="M1962" s="10" t="s">
        <v>1136</v>
      </c>
      <c r="N1962" s="3" t="s">
        <v>1012</v>
      </c>
    </row>
    <row r="1963" spans="1:14" ht="12" x14ac:dyDescent="0.25">
      <c r="A1963" s="35" t="s">
        <v>1803</v>
      </c>
      <c r="B1963" s="35" t="s">
        <v>1804</v>
      </c>
      <c r="C1963" s="10" t="s">
        <v>162</v>
      </c>
      <c r="D1963" s="10" t="s">
        <v>140</v>
      </c>
      <c r="E1963" s="10" t="s">
        <v>148</v>
      </c>
      <c r="F1963" s="10" t="s">
        <v>157</v>
      </c>
      <c r="G1963" s="32" t="str">
        <f t="shared" si="130"/>
        <v>6.52</v>
      </c>
      <c r="H1963" s="32" t="str">
        <f t="shared" si="131"/>
        <v>6.52.72</v>
      </c>
      <c r="I1963" s="32" t="str">
        <f>VLOOKUP(C1963,Hovedkonto!$C$2:$E$11,3,FALSE)</f>
        <v>Fællesudgifter og administration m.v.</v>
      </c>
      <c r="J1963" s="32" t="str">
        <f>VLOOKUP(G1963,Hovedfunktion!$E$2:$G$93,3,FALSE)</f>
        <v xml:space="preserve">LØNPULJER m.v. </v>
      </c>
      <c r="K1963" s="32" t="str">
        <f>VLOOKUP(H1963,Funktion!$G$2:$J$435,4,FALSE)</f>
        <v>Tjenestemandspension</v>
      </c>
      <c r="L1963" s="32" t="str">
        <f>VLOOKUP(F1963,Dranst!$C$2:$D$10,2,FALSE)</f>
        <v>Drift</v>
      </c>
      <c r="M1963" s="10" t="s">
        <v>1138</v>
      </c>
      <c r="N1963" s="3" t="s">
        <v>1013</v>
      </c>
    </row>
    <row r="1964" spans="1:14" ht="12" x14ac:dyDescent="0.25">
      <c r="A1964" s="35" t="s">
        <v>1803</v>
      </c>
      <c r="B1964" s="35" t="s">
        <v>1804</v>
      </c>
      <c r="C1964" s="10" t="s">
        <v>162</v>
      </c>
      <c r="D1964" s="10" t="s">
        <v>140</v>
      </c>
      <c r="E1964" s="10" t="s">
        <v>148</v>
      </c>
      <c r="F1964" s="10" t="s">
        <v>159</v>
      </c>
      <c r="G1964" s="32" t="str">
        <f t="shared" si="130"/>
        <v>6.52</v>
      </c>
      <c r="H1964" s="32" t="str">
        <f t="shared" si="131"/>
        <v>6.52.72</v>
      </c>
      <c r="I1964" s="32" t="str">
        <f>VLOOKUP(C1964,Hovedkonto!$C$2:$E$11,3,FALSE)</f>
        <v>Fællesudgifter og administration m.v.</v>
      </c>
      <c r="J1964" s="32" t="str">
        <f>VLOOKUP(G1964,Hovedfunktion!$E$2:$G$93,3,FALSE)</f>
        <v xml:space="preserve">LØNPULJER m.v. </v>
      </c>
      <c r="K1964" s="32" t="str">
        <f>VLOOKUP(H1964,Funktion!$G$2:$J$435,4,FALSE)</f>
        <v>Tjenestemandspension</v>
      </c>
      <c r="L1964" s="32" t="str">
        <f>VLOOKUP(F1964,Dranst!$C$2:$D$10,2,FALSE)</f>
        <v>Anlæg</v>
      </c>
      <c r="M1964" s="10" t="s">
        <v>1136</v>
      </c>
      <c r="N1964" s="3" t="str">
        <f>IF(M1964="001","Anlægstilskud", IF(M1964="010","Køb/salg af jord",  IF(M1964="015","Køb/salg af bygninger", "Uforvent grupperingskode")))</f>
        <v>Anlægstilskud</v>
      </c>
    </row>
    <row r="1965" spans="1:14" ht="12" x14ac:dyDescent="0.25">
      <c r="A1965" s="35" t="s">
        <v>1803</v>
      </c>
      <c r="B1965" s="35" t="s">
        <v>1804</v>
      </c>
      <c r="C1965" s="10" t="s">
        <v>162</v>
      </c>
      <c r="D1965" s="10" t="s">
        <v>140</v>
      </c>
      <c r="E1965" s="10" t="s">
        <v>148</v>
      </c>
      <c r="F1965" s="10" t="s">
        <v>159</v>
      </c>
      <c r="G1965" s="32" t="str">
        <f t="shared" si="130"/>
        <v>6.52</v>
      </c>
      <c r="H1965" s="32" t="str">
        <f t="shared" si="131"/>
        <v>6.52.72</v>
      </c>
      <c r="I1965" s="32" t="str">
        <f>VLOOKUP(C1965,Hovedkonto!$C$2:$E$11,3,FALSE)</f>
        <v>Fællesudgifter og administration m.v.</v>
      </c>
      <c r="J1965" s="32" t="str">
        <f>VLOOKUP(G1965,Hovedfunktion!$E$2:$G$93,3,FALSE)</f>
        <v xml:space="preserve">LØNPULJER m.v. </v>
      </c>
      <c r="K1965" s="32" t="str">
        <f>VLOOKUP(H1965,Funktion!$G$2:$J$435,4,FALSE)</f>
        <v>Tjenestemandspension</v>
      </c>
      <c r="L1965" s="32" t="str">
        <f>VLOOKUP(F1965,Dranst!$C$2:$D$10,2,FALSE)</f>
        <v>Anlæg</v>
      </c>
      <c r="M1965" s="10" t="s">
        <v>1137</v>
      </c>
      <c r="N1965" s="3" t="str">
        <f>IF(M1965="001","Anlægstilskud", IF(M1965="010","Køb/salg af jord",  IF(M1965="015","Køb/salg af bygninger", "Uforvent grupperingskode")))</f>
        <v>Køb/salg af jord</v>
      </c>
    </row>
    <row r="1966" spans="1:14" ht="12" x14ac:dyDescent="0.25">
      <c r="A1966" s="35" t="s">
        <v>1803</v>
      </c>
      <c r="B1966" s="35" t="s">
        <v>1804</v>
      </c>
      <c r="C1966" s="10" t="s">
        <v>162</v>
      </c>
      <c r="D1966" s="10" t="s">
        <v>140</v>
      </c>
      <c r="E1966" s="10" t="s">
        <v>148</v>
      </c>
      <c r="F1966" s="10" t="s">
        <v>159</v>
      </c>
      <c r="G1966" s="32" t="str">
        <f t="shared" si="130"/>
        <v>6.52</v>
      </c>
      <c r="H1966" s="32" t="str">
        <f t="shared" si="131"/>
        <v>6.52.72</v>
      </c>
      <c r="I1966" s="32" t="str">
        <f>VLOOKUP(C1966,Hovedkonto!$C$2:$E$11,3,FALSE)</f>
        <v>Fællesudgifter og administration m.v.</v>
      </c>
      <c r="J1966" s="32" t="str">
        <f>VLOOKUP(G1966,Hovedfunktion!$E$2:$G$93,3,FALSE)</f>
        <v xml:space="preserve">LØNPULJER m.v. </v>
      </c>
      <c r="K1966" s="32" t="str">
        <f>VLOOKUP(H1966,Funktion!$G$2:$J$435,4,FALSE)</f>
        <v>Tjenestemandspension</v>
      </c>
      <c r="L1966" s="32" t="str">
        <f>VLOOKUP(F1966,Dranst!$C$2:$D$10,2,FALSE)</f>
        <v>Anlæg</v>
      </c>
      <c r="M1966" s="10" t="s">
        <v>16</v>
      </c>
      <c r="N1966" s="3" t="str">
        <f>IF(M1966="001","Anlægstilskud", IF(M1966="010","Køb/salg af jord",  IF(M1966="015","Køb/salg af bygninger", "Uforvent grupperingskode")))</f>
        <v>Køb/salg af bygninger</v>
      </c>
    </row>
    <row r="1967" spans="1:14" ht="12" x14ac:dyDescent="0.25">
      <c r="A1967" s="35" t="s">
        <v>1803</v>
      </c>
      <c r="B1967" s="35" t="s">
        <v>1804</v>
      </c>
      <c r="C1967" s="10" t="s">
        <v>162</v>
      </c>
      <c r="D1967" s="10" t="s">
        <v>140</v>
      </c>
      <c r="E1967" s="10" t="s">
        <v>522</v>
      </c>
      <c r="F1967" s="10" t="s">
        <v>157</v>
      </c>
      <c r="G1967" s="32" t="str">
        <f t="shared" si="130"/>
        <v>6.52</v>
      </c>
      <c r="H1967" s="32" t="str">
        <f t="shared" si="131"/>
        <v>6.52.74</v>
      </c>
      <c r="I1967" s="32" t="str">
        <f>VLOOKUP(C1967,Hovedkonto!$C$2:$E$11,3,FALSE)</f>
        <v>Fællesudgifter og administration m.v.</v>
      </c>
      <c r="J1967" s="32" t="str">
        <f>VLOOKUP(G1967,Hovedfunktion!$E$2:$G$93,3,FALSE)</f>
        <v xml:space="preserve">LØNPULJER m.v. </v>
      </c>
      <c r="K1967" s="32" t="str">
        <f>VLOOKUP(H1967,Funktion!$G$2:$J$435,4,FALSE)</f>
        <v>Interne forsikringspuljer</v>
      </c>
      <c r="L1967" s="32" t="str">
        <f>VLOOKUP(F1967,Dranst!$C$2:$D$10,2,FALSE)</f>
        <v>Drift</v>
      </c>
      <c r="M1967" s="10" t="s">
        <v>1136</v>
      </c>
      <c r="N1967" s="3" t="s">
        <v>1014</v>
      </c>
    </row>
    <row r="1968" spans="1:14" ht="12" x14ac:dyDescent="0.25">
      <c r="A1968" s="35" t="s">
        <v>1803</v>
      </c>
      <c r="B1968" s="35" t="s">
        <v>1804</v>
      </c>
      <c r="C1968" s="10" t="s">
        <v>162</v>
      </c>
      <c r="D1968" s="10" t="s">
        <v>140</v>
      </c>
      <c r="E1968" s="10" t="s">
        <v>522</v>
      </c>
      <c r="F1968" s="10" t="s">
        <v>159</v>
      </c>
      <c r="G1968" s="32" t="str">
        <f t="shared" si="130"/>
        <v>6.52</v>
      </c>
      <c r="H1968" s="32" t="str">
        <f t="shared" si="131"/>
        <v>6.52.74</v>
      </c>
      <c r="I1968" s="32" t="str">
        <f>VLOOKUP(C1968,Hovedkonto!$C$2:$E$11,3,FALSE)</f>
        <v>Fællesudgifter og administration m.v.</v>
      </c>
      <c r="J1968" s="32" t="str">
        <f>VLOOKUP(G1968,Hovedfunktion!$E$2:$G$93,3,FALSE)</f>
        <v xml:space="preserve">LØNPULJER m.v. </v>
      </c>
      <c r="K1968" s="32" t="str">
        <f>VLOOKUP(H1968,Funktion!$G$2:$J$435,4,FALSE)</f>
        <v>Interne forsikringspuljer</v>
      </c>
      <c r="L1968" s="32" t="str">
        <f>VLOOKUP(F1968,Dranst!$C$2:$D$10,2,FALSE)</f>
        <v>Anlæg</v>
      </c>
      <c r="M1968" s="10" t="s">
        <v>1136</v>
      </c>
      <c r="N1968" s="3" t="str">
        <f t="shared" ref="N1968:N1973" si="135">IF(M1968="001","Anlægstilskud", IF(M1968="010","Køb/salg af jord",  IF(M1968="015","Køb/salg af bygninger", "Uforvent grupperingskode")))</f>
        <v>Anlægstilskud</v>
      </c>
    </row>
    <row r="1969" spans="1:14" ht="12" x14ac:dyDescent="0.25">
      <c r="A1969" s="35" t="s">
        <v>1803</v>
      </c>
      <c r="B1969" s="35" t="s">
        <v>1804</v>
      </c>
      <c r="C1969" s="10" t="s">
        <v>162</v>
      </c>
      <c r="D1969" s="10" t="s">
        <v>140</v>
      </c>
      <c r="E1969" s="10" t="s">
        <v>522</v>
      </c>
      <c r="F1969" s="10" t="s">
        <v>159</v>
      </c>
      <c r="G1969" s="32" t="str">
        <f t="shared" si="130"/>
        <v>6.52</v>
      </c>
      <c r="H1969" s="32" t="str">
        <f t="shared" si="131"/>
        <v>6.52.74</v>
      </c>
      <c r="I1969" s="32" t="str">
        <f>VLOOKUP(C1969,Hovedkonto!$C$2:$E$11,3,FALSE)</f>
        <v>Fællesudgifter og administration m.v.</v>
      </c>
      <c r="J1969" s="32" t="str">
        <f>VLOOKUP(G1969,Hovedfunktion!$E$2:$G$93,3,FALSE)</f>
        <v xml:space="preserve">LØNPULJER m.v. </v>
      </c>
      <c r="K1969" s="32" t="str">
        <f>VLOOKUP(H1969,Funktion!$G$2:$J$435,4,FALSE)</f>
        <v>Interne forsikringspuljer</v>
      </c>
      <c r="L1969" s="32" t="str">
        <f>VLOOKUP(F1969,Dranst!$C$2:$D$10,2,FALSE)</f>
        <v>Anlæg</v>
      </c>
      <c r="M1969" s="10" t="s">
        <v>1137</v>
      </c>
      <c r="N1969" s="3" t="str">
        <f t="shared" si="135"/>
        <v>Køb/salg af jord</v>
      </c>
    </row>
    <row r="1970" spans="1:14" ht="12" x14ac:dyDescent="0.25">
      <c r="A1970" s="35" t="s">
        <v>1803</v>
      </c>
      <c r="B1970" s="35" t="s">
        <v>1804</v>
      </c>
      <c r="C1970" s="10" t="s">
        <v>162</v>
      </c>
      <c r="D1970" s="10" t="s">
        <v>140</v>
      </c>
      <c r="E1970" s="10" t="s">
        <v>522</v>
      </c>
      <c r="F1970" s="10" t="s">
        <v>159</v>
      </c>
      <c r="G1970" s="32" t="str">
        <f t="shared" si="130"/>
        <v>6.52</v>
      </c>
      <c r="H1970" s="32" t="str">
        <f t="shared" si="131"/>
        <v>6.52.74</v>
      </c>
      <c r="I1970" s="32" t="str">
        <f>VLOOKUP(C1970,Hovedkonto!$C$2:$E$11,3,FALSE)</f>
        <v>Fællesudgifter og administration m.v.</v>
      </c>
      <c r="J1970" s="32" t="str">
        <f>VLOOKUP(G1970,Hovedfunktion!$E$2:$G$93,3,FALSE)</f>
        <v xml:space="preserve">LØNPULJER m.v. </v>
      </c>
      <c r="K1970" s="32" t="str">
        <f>VLOOKUP(H1970,Funktion!$G$2:$J$435,4,FALSE)</f>
        <v>Interne forsikringspuljer</v>
      </c>
      <c r="L1970" s="32" t="str">
        <f>VLOOKUP(F1970,Dranst!$C$2:$D$10,2,FALSE)</f>
        <v>Anlæg</v>
      </c>
      <c r="M1970" s="10" t="s">
        <v>16</v>
      </c>
      <c r="N1970" s="3" t="str">
        <f t="shared" si="135"/>
        <v>Køb/salg af bygninger</v>
      </c>
    </row>
    <row r="1971" spans="1:14" ht="12" x14ac:dyDescent="0.25">
      <c r="A1971" s="35" t="s">
        <v>1803</v>
      </c>
      <c r="B1971" s="35" t="s">
        <v>1804</v>
      </c>
      <c r="C1971" s="10" t="s">
        <v>162</v>
      </c>
      <c r="D1971" s="10" t="s">
        <v>140</v>
      </c>
      <c r="E1971" s="10" t="s">
        <v>523</v>
      </c>
      <c r="F1971" s="10" t="s">
        <v>159</v>
      </c>
      <c r="G1971" s="32" t="str">
        <f t="shared" si="130"/>
        <v>6.52</v>
      </c>
      <c r="H1971" s="32" t="str">
        <f t="shared" si="131"/>
        <v>6.52.76</v>
      </c>
      <c r="I1971" s="32" t="str">
        <f>VLOOKUP(C1971,Hovedkonto!$C$2:$E$11,3,FALSE)</f>
        <v>Fællesudgifter og administration m.v.</v>
      </c>
      <c r="J1971" s="32" t="str">
        <f>VLOOKUP(G1971,Hovedfunktion!$E$2:$G$93,3,FALSE)</f>
        <v xml:space="preserve">LØNPULJER m.v. </v>
      </c>
      <c r="K1971" s="32" t="str">
        <f>VLOOKUP(H1971,Funktion!$G$2:$J$435,4,FALSE)</f>
        <v>Generelle reserver</v>
      </c>
      <c r="L1971" s="32" t="str">
        <f>VLOOKUP(F1971,Dranst!$C$2:$D$10,2,FALSE)</f>
        <v>Anlæg</v>
      </c>
      <c r="M1971" s="10" t="s">
        <v>1136</v>
      </c>
      <c r="N1971" s="3" t="str">
        <f t="shared" si="135"/>
        <v>Anlægstilskud</v>
      </c>
    </row>
    <row r="1972" spans="1:14" ht="12" x14ac:dyDescent="0.25">
      <c r="A1972" s="35" t="s">
        <v>1803</v>
      </c>
      <c r="B1972" s="35" t="s">
        <v>1804</v>
      </c>
      <c r="C1972" s="10" t="s">
        <v>162</v>
      </c>
      <c r="D1972" s="10" t="s">
        <v>140</v>
      </c>
      <c r="E1972" s="10" t="s">
        <v>523</v>
      </c>
      <c r="F1972" s="10" t="s">
        <v>159</v>
      </c>
      <c r="G1972" s="32" t="str">
        <f t="shared" si="130"/>
        <v>6.52</v>
      </c>
      <c r="H1972" s="32" t="str">
        <f t="shared" si="131"/>
        <v>6.52.76</v>
      </c>
      <c r="I1972" s="32" t="str">
        <f>VLOOKUP(C1972,Hovedkonto!$C$2:$E$11,3,FALSE)</f>
        <v>Fællesudgifter og administration m.v.</v>
      </c>
      <c r="J1972" s="32" t="str">
        <f>VLOOKUP(G1972,Hovedfunktion!$E$2:$G$93,3,FALSE)</f>
        <v xml:space="preserve">LØNPULJER m.v. </v>
      </c>
      <c r="K1972" s="32" t="str">
        <f>VLOOKUP(H1972,Funktion!$G$2:$J$435,4,FALSE)</f>
        <v>Generelle reserver</v>
      </c>
      <c r="L1972" s="32" t="str">
        <f>VLOOKUP(F1972,Dranst!$C$2:$D$10,2,FALSE)</f>
        <v>Anlæg</v>
      </c>
      <c r="M1972" s="10" t="s">
        <v>1137</v>
      </c>
      <c r="N1972" s="3" t="str">
        <f t="shared" si="135"/>
        <v>Køb/salg af jord</v>
      </c>
    </row>
    <row r="1973" spans="1:14" ht="12" x14ac:dyDescent="0.25">
      <c r="A1973" s="35" t="s">
        <v>1803</v>
      </c>
      <c r="B1973" s="35" t="s">
        <v>1804</v>
      </c>
      <c r="C1973" s="10" t="s">
        <v>162</v>
      </c>
      <c r="D1973" s="10" t="s">
        <v>140</v>
      </c>
      <c r="E1973" s="10" t="s">
        <v>523</v>
      </c>
      <c r="F1973" s="10" t="s">
        <v>159</v>
      </c>
      <c r="G1973" s="32" t="str">
        <f t="shared" ref="G1973:G2037" si="136">CONCATENATE(C1973,".",D1973)</f>
        <v>6.52</v>
      </c>
      <c r="H1973" s="32" t="str">
        <f t="shared" ref="H1973:H2037" si="137">CONCATENATE(C1973,".",D1973,".",E1973)</f>
        <v>6.52.76</v>
      </c>
      <c r="I1973" s="32" t="str">
        <f>VLOOKUP(C1973,Hovedkonto!$C$2:$E$11,3,FALSE)</f>
        <v>Fællesudgifter og administration m.v.</v>
      </c>
      <c r="J1973" s="32" t="str">
        <f>VLOOKUP(G1973,Hovedfunktion!$E$2:$G$93,3,FALSE)</f>
        <v xml:space="preserve">LØNPULJER m.v. </v>
      </c>
      <c r="K1973" s="32" t="str">
        <f>VLOOKUP(H1973,Funktion!$G$2:$J$435,4,FALSE)</f>
        <v>Generelle reserver</v>
      </c>
      <c r="L1973" s="32" t="str">
        <f>VLOOKUP(F1973,Dranst!$C$2:$D$10,2,FALSE)</f>
        <v>Anlæg</v>
      </c>
      <c r="M1973" s="10" t="s">
        <v>16</v>
      </c>
      <c r="N1973" s="3" t="str">
        <f t="shared" si="135"/>
        <v>Køb/salg af bygninger</v>
      </c>
    </row>
    <row r="1974" spans="1:14" ht="24" x14ac:dyDescent="0.25">
      <c r="A1974" s="35" t="s">
        <v>1803</v>
      </c>
      <c r="B1974" s="35" t="s">
        <v>1804</v>
      </c>
      <c r="C1974" s="10" t="s">
        <v>163</v>
      </c>
      <c r="D1974" s="10" t="s">
        <v>137</v>
      </c>
      <c r="E1974" s="10" t="s">
        <v>137</v>
      </c>
      <c r="F1974" s="10" t="s">
        <v>160</v>
      </c>
      <c r="G1974" s="32" t="str">
        <f t="shared" si="136"/>
        <v>7.35</v>
      </c>
      <c r="H1974" s="32" t="str">
        <f t="shared" si="137"/>
        <v>7.35.35</v>
      </c>
      <c r="I1974" s="32" t="str">
        <f>VLOOKUP(C1974,Hovedkonto!$C$2:$E$11,3,FALSE)</f>
        <v>Renter, tilskud, udligning og skatter m.v.</v>
      </c>
      <c r="J1974" s="32" t="str">
        <f>VLOOKUP(G1974,Hovedfunktion!$E$2:$G$93,3,FALSE)</f>
        <v xml:space="preserve">RENTER AF UDLÆG VEDRØRENDE FORSYNINGSVIRKSOMHEDER </v>
      </c>
      <c r="K1974" s="32" t="str">
        <f>VLOOKUP(H1974,Funktion!$G$2:$J$435,4,FALSE)</f>
        <v>Andre forsyningsvirksomheder</v>
      </c>
      <c r="L1974" s="32" t="str">
        <f>VLOOKUP(F1974,Dranst!$C$2:$D$10,2,FALSE)</f>
        <v>Renter</v>
      </c>
      <c r="M1974" s="10" t="s">
        <v>1136</v>
      </c>
      <c r="N1974" s="3" t="s">
        <v>1015</v>
      </c>
    </row>
    <row r="1975" spans="1:14" ht="24" x14ac:dyDescent="0.25">
      <c r="A1975" s="35" t="s">
        <v>1803</v>
      </c>
      <c r="B1975" s="35" t="s">
        <v>1804</v>
      </c>
      <c r="C1975" s="10" t="s">
        <v>163</v>
      </c>
      <c r="D1975" s="10" t="s">
        <v>137</v>
      </c>
      <c r="E1975" s="10" t="s">
        <v>137</v>
      </c>
      <c r="F1975" s="10" t="s">
        <v>160</v>
      </c>
      <c r="G1975" s="32" t="str">
        <f t="shared" si="136"/>
        <v>7.35</v>
      </c>
      <c r="H1975" s="32" t="str">
        <f t="shared" si="137"/>
        <v>7.35.35</v>
      </c>
      <c r="I1975" s="32" t="str">
        <f>VLOOKUP(C1975,Hovedkonto!$C$2:$E$11,3,FALSE)</f>
        <v>Renter, tilskud, udligning og skatter m.v.</v>
      </c>
      <c r="J1975" s="32" t="str">
        <f>VLOOKUP(G1975,Hovedfunktion!$E$2:$G$93,3,FALSE)</f>
        <v xml:space="preserve">RENTER AF UDLÆG VEDRØRENDE FORSYNINGSVIRKSOMHEDER </v>
      </c>
      <c r="K1975" s="32" t="str">
        <f>VLOOKUP(H1975,Funktion!$G$2:$J$435,4,FALSE)</f>
        <v>Andre forsyningsvirksomheder</v>
      </c>
      <c r="L1975" s="32" t="str">
        <f>VLOOKUP(F1975,Dranst!$C$2:$D$10,2,FALSE)</f>
        <v>Renter</v>
      </c>
      <c r="M1975" s="10" t="s">
        <v>1138</v>
      </c>
      <c r="N1975" s="3" t="s">
        <v>203</v>
      </c>
    </row>
    <row r="1976" spans="1:14" ht="24" x14ac:dyDescent="0.25">
      <c r="A1976" s="35" t="s">
        <v>1803</v>
      </c>
      <c r="B1976" s="35" t="s">
        <v>1804</v>
      </c>
      <c r="C1976" s="10" t="s">
        <v>163</v>
      </c>
      <c r="D1976" s="10" t="s">
        <v>137</v>
      </c>
      <c r="E1976" s="10" t="s">
        <v>137</v>
      </c>
      <c r="F1976" s="10" t="s">
        <v>160</v>
      </c>
      <c r="G1976" s="32" t="str">
        <f t="shared" si="136"/>
        <v>7.35</v>
      </c>
      <c r="H1976" s="32" t="str">
        <f t="shared" si="137"/>
        <v>7.35.35</v>
      </c>
      <c r="I1976" s="32" t="str">
        <f>VLOOKUP(C1976,Hovedkonto!$C$2:$E$11,3,FALSE)</f>
        <v>Renter, tilskud, udligning og skatter m.v.</v>
      </c>
      <c r="J1976" s="32" t="str">
        <f>VLOOKUP(G1976,Hovedfunktion!$E$2:$G$93,3,FALSE)</f>
        <v xml:space="preserve">RENTER AF UDLÆG VEDRØRENDE FORSYNINGSVIRKSOMHEDER </v>
      </c>
      <c r="K1976" s="32" t="str">
        <f>VLOOKUP(H1976,Funktion!$G$2:$J$435,4,FALSE)</f>
        <v>Andre forsyningsvirksomheder</v>
      </c>
      <c r="L1976" s="32" t="str">
        <f>VLOOKUP(F1976,Dranst!$C$2:$D$10,2,FALSE)</f>
        <v>Renter</v>
      </c>
      <c r="M1976" s="10" t="s">
        <v>1139</v>
      </c>
      <c r="N1976" s="3" t="s">
        <v>204</v>
      </c>
    </row>
    <row r="1977" spans="1:14" ht="24" x14ac:dyDescent="0.25">
      <c r="A1977" s="35" t="s">
        <v>1803</v>
      </c>
      <c r="B1977" s="35" t="s">
        <v>1804</v>
      </c>
      <c r="C1977" s="10" t="s">
        <v>163</v>
      </c>
      <c r="D1977" s="10" t="s">
        <v>137</v>
      </c>
      <c r="E1977" s="10" t="s">
        <v>137</v>
      </c>
      <c r="F1977" s="10" t="s">
        <v>160</v>
      </c>
      <c r="G1977" s="32" t="str">
        <f t="shared" si="136"/>
        <v>7.35</v>
      </c>
      <c r="H1977" s="32" t="str">
        <f t="shared" si="137"/>
        <v>7.35.35</v>
      </c>
      <c r="I1977" s="32" t="str">
        <f>VLOOKUP(C1977,Hovedkonto!$C$2:$E$11,3,FALSE)</f>
        <v>Renter, tilskud, udligning og skatter m.v.</v>
      </c>
      <c r="J1977" s="32" t="str">
        <f>VLOOKUP(G1977,Hovedfunktion!$E$2:$G$93,3,FALSE)</f>
        <v xml:space="preserve">RENTER AF UDLÆG VEDRØRENDE FORSYNINGSVIRKSOMHEDER </v>
      </c>
      <c r="K1977" s="32" t="str">
        <f>VLOOKUP(H1977,Funktion!$G$2:$J$435,4,FALSE)</f>
        <v>Andre forsyningsvirksomheder</v>
      </c>
      <c r="L1977" s="32" t="str">
        <f>VLOOKUP(F1977,Dranst!$C$2:$D$10,2,FALSE)</f>
        <v>Renter</v>
      </c>
      <c r="M1977" s="10" t="s">
        <v>1142</v>
      </c>
      <c r="N1977" s="3" t="s">
        <v>205</v>
      </c>
    </row>
    <row r="1978" spans="1:14" ht="24" x14ac:dyDescent="0.25">
      <c r="A1978" s="35" t="s">
        <v>1803</v>
      </c>
      <c r="B1978" s="35" t="s">
        <v>1804</v>
      </c>
      <c r="C1978" s="10" t="s">
        <v>163</v>
      </c>
      <c r="D1978" s="10" t="s">
        <v>137</v>
      </c>
      <c r="E1978" s="10" t="s">
        <v>137</v>
      </c>
      <c r="F1978" s="10" t="s">
        <v>160</v>
      </c>
      <c r="G1978" s="32" t="str">
        <f t="shared" si="136"/>
        <v>7.35</v>
      </c>
      <c r="H1978" s="32" t="str">
        <f t="shared" si="137"/>
        <v>7.35.35</v>
      </c>
      <c r="I1978" s="32" t="str">
        <f>VLOOKUP(C1978,Hovedkonto!$C$2:$E$11,3,FALSE)</f>
        <v>Renter, tilskud, udligning og skatter m.v.</v>
      </c>
      <c r="J1978" s="32" t="str">
        <f>VLOOKUP(G1978,Hovedfunktion!$E$2:$G$93,3,FALSE)</f>
        <v xml:space="preserve">RENTER AF UDLÆG VEDRØRENDE FORSYNINGSVIRKSOMHEDER </v>
      </c>
      <c r="K1978" s="32" t="str">
        <f>VLOOKUP(H1978,Funktion!$G$2:$J$435,4,FALSE)</f>
        <v>Andre forsyningsvirksomheder</v>
      </c>
      <c r="L1978" s="32" t="str">
        <f>VLOOKUP(F1978,Dranst!$C$2:$D$10,2,FALSE)</f>
        <v>Renter</v>
      </c>
      <c r="M1978" s="10" t="s">
        <v>1144</v>
      </c>
      <c r="N1978" s="3" t="s">
        <v>206</v>
      </c>
    </row>
    <row r="1979" spans="1:14" ht="24" x14ac:dyDescent="0.25">
      <c r="A1979" s="35" t="s">
        <v>1803</v>
      </c>
      <c r="B1979" s="35" t="s">
        <v>1804</v>
      </c>
      <c r="C1979" s="10" t="s">
        <v>163</v>
      </c>
      <c r="D1979" s="10" t="s">
        <v>137</v>
      </c>
      <c r="E1979" s="10" t="s">
        <v>137</v>
      </c>
      <c r="F1979" s="10" t="s">
        <v>160</v>
      </c>
      <c r="G1979" s="32" t="str">
        <f t="shared" si="136"/>
        <v>7.35</v>
      </c>
      <c r="H1979" s="32" t="str">
        <f t="shared" si="137"/>
        <v>7.35.35</v>
      </c>
      <c r="I1979" s="32" t="str">
        <f>VLOOKUP(C1979,Hovedkonto!$C$2:$E$11,3,FALSE)</f>
        <v>Renter, tilskud, udligning og skatter m.v.</v>
      </c>
      <c r="J1979" s="32" t="str">
        <f>VLOOKUP(G1979,Hovedfunktion!$E$2:$G$93,3,FALSE)</f>
        <v xml:space="preserve">RENTER AF UDLÆG VEDRØRENDE FORSYNINGSVIRKSOMHEDER </v>
      </c>
      <c r="K1979" s="32" t="str">
        <f>VLOOKUP(H1979,Funktion!$G$2:$J$435,4,FALSE)</f>
        <v>Andre forsyningsvirksomheder</v>
      </c>
      <c r="L1979" s="32" t="str">
        <f>VLOOKUP(F1979,Dranst!$C$2:$D$10,2,FALSE)</f>
        <v>Renter</v>
      </c>
      <c r="M1979" s="10" t="s">
        <v>1145</v>
      </c>
      <c r="N1979" s="3" t="s">
        <v>1016</v>
      </c>
    </row>
    <row r="1980" spans="1:14" ht="24" x14ac:dyDescent="0.25">
      <c r="A1980" s="35" t="s">
        <v>1803</v>
      </c>
      <c r="B1980" s="35" t="s">
        <v>1804</v>
      </c>
      <c r="C1980" s="10" t="s">
        <v>163</v>
      </c>
      <c r="D1980" s="10" t="s">
        <v>137</v>
      </c>
      <c r="E1980" s="10" t="s">
        <v>137</v>
      </c>
      <c r="F1980" s="10" t="s">
        <v>160</v>
      </c>
      <c r="G1980" s="32" t="str">
        <f t="shared" si="136"/>
        <v>7.35</v>
      </c>
      <c r="H1980" s="32" t="str">
        <f t="shared" si="137"/>
        <v>7.35.35</v>
      </c>
      <c r="I1980" s="32" t="str">
        <f>VLOOKUP(C1980,Hovedkonto!$C$2:$E$11,3,FALSE)</f>
        <v>Renter, tilskud, udligning og skatter m.v.</v>
      </c>
      <c r="J1980" s="32" t="str">
        <f>VLOOKUP(G1980,Hovedfunktion!$E$2:$G$93,3,FALSE)</f>
        <v xml:space="preserve">RENTER AF UDLÆG VEDRØRENDE FORSYNINGSVIRKSOMHEDER </v>
      </c>
      <c r="K1980" s="32" t="str">
        <f>VLOOKUP(H1980,Funktion!$G$2:$J$435,4,FALSE)</f>
        <v>Andre forsyningsvirksomheder</v>
      </c>
      <c r="L1980" s="32" t="str">
        <f>VLOOKUP(F1980,Dranst!$C$2:$D$10,2,FALSE)</f>
        <v>Renter</v>
      </c>
      <c r="M1980" s="10" t="s">
        <v>1146</v>
      </c>
      <c r="N1980" s="3" t="s">
        <v>1299</v>
      </c>
    </row>
    <row r="1981" spans="1:14" ht="12" x14ac:dyDescent="0.25">
      <c r="A1981" s="35" t="s">
        <v>1803</v>
      </c>
      <c r="B1981" s="35" t="s">
        <v>1804</v>
      </c>
      <c r="C1981" s="10" t="s">
        <v>163</v>
      </c>
      <c r="D1981" s="10" t="s">
        <v>140</v>
      </c>
      <c r="E1981" s="10" t="s">
        <v>544</v>
      </c>
      <c r="F1981" s="10" t="s">
        <v>160</v>
      </c>
      <c r="G1981" s="32" t="str">
        <f t="shared" si="136"/>
        <v>7.52</v>
      </c>
      <c r="H1981" s="32" t="str">
        <f t="shared" si="137"/>
        <v>7.52.56</v>
      </c>
      <c r="I1981" s="32" t="str">
        <f>VLOOKUP(C1981,Hovedkonto!$C$2:$E$11,3,FALSE)</f>
        <v>Renter, tilskud, udligning og skatter m.v.</v>
      </c>
      <c r="J1981" s="32" t="str">
        <f>VLOOKUP(G1981,Hovedfunktion!$E$2:$G$93,3,FALSE)</f>
        <v xml:space="preserve">RENTER AF KORTFRISTET GÆLD I ØVRIGT </v>
      </c>
      <c r="K1981" s="32" t="str">
        <f>VLOOKUP(H1981,Funktion!$G$2:$J$435,4,FALSE)</f>
        <v>Anden kortfristet gæld med indenlandsk betalingsmodtager</v>
      </c>
      <c r="L1981" s="32" t="str">
        <f>VLOOKUP(F1981,Dranst!$C$2:$D$10,2,FALSE)</f>
        <v>Renter</v>
      </c>
      <c r="M1981" s="10" t="s">
        <v>1136</v>
      </c>
      <c r="N1981" s="3" t="s">
        <v>1368</v>
      </c>
    </row>
    <row r="1982" spans="1:14" ht="12" x14ac:dyDescent="0.25">
      <c r="A1982" s="35" t="s">
        <v>1803</v>
      </c>
      <c r="B1982" s="35" t="s">
        <v>1804</v>
      </c>
      <c r="C1982" s="10" t="s">
        <v>163</v>
      </c>
      <c r="D1982" s="10" t="s">
        <v>141</v>
      </c>
      <c r="E1982" s="10" t="s">
        <v>147</v>
      </c>
      <c r="F1982" s="10" t="s">
        <v>160</v>
      </c>
      <c r="G1982" s="32" t="str">
        <f t="shared" si="136"/>
        <v>7.55</v>
      </c>
      <c r="H1982" s="32" t="str">
        <f t="shared" si="137"/>
        <v>7.55.68</v>
      </c>
      <c r="I1982" s="32" t="str">
        <f>VLOOKUP(C1982,Hovedkonto!$C$2:$E$11,3,FALSE)</f>
        <v>Renter, tilskud, udligning og skatter m.v.</v>
      </c>
      <c r="J1982" s="32" t="str">
        <f>VLOOKUP(G1982,Hovedfunktion!$E$2:$G$93,3,FALSE)</f>
        <v xml:space="preserve">RENTER AF LANGFRISTET GÆLD </v>
      </c>
      <c r="K1982" s="32" t="str">
        <f>VLOOKUP(H1982,Funktion!$G$2:$J$435,4,FALSE)</f>
        <v>Realkredit</v>
      </c>
      <c r="L1982" s="32" t="str">
        <f>VLOOKUP(F1982,Dranst!$C$2:$D$10,2,FALSE)</f>
        <v>Renter</v>
      </c>
      <c r="M1982" s="10" t="s">
        <v>1136</v>
      </c>
      <c r="N1982" s="3" t="s">
        <v>1017</v>
      </c>
    </row>
    <row r="1983" spans="1:14" ht="12" x14ac:dyDescent="0.25">
      <c r="A1983" s="35" t="s">
        <v>1803</v>
      </c>
      <c r="B1983" s="35" t="s">
        <v>1804</v>
      </c>
      <c r="C1983" s="10" t="s">
        <v>163</v>
      </c>
      <c r="D1983" s="10" t="s">
        <v>141</v>
      </c>
      <c r="E1983" s="10" t="s">
        <v>147</v>
      </c>
      <c r="F1983" s="10" t="s">
        <v>160</v>
      </c>
      <c r="G1983" s="32" t="str">
        <f t="shared" si="136"/>
        <v>7.55</v>
      </c>
      <c r="H1983" s="32" t="str">
        <f t="shared" si="137"/>
        <v>7.55.68</v>
      </c>
      <c r="I1983" s="32" t="str">
        <f>VLOOKUP(C1983,Hovedkonto!$C$2:$E$11,3,FALSE)</f>
        <v>Renter, tilskud, udligning og skatter m.v.</v>
      </c>
      <c r="J1983" s="32" t="str">
        <f>VLOOKUP(G1983,Hovedfunktion!$E$2:$G$93,3,FALSE)</f>
        <v xml:space="preserve">RENTER AF LANGFRISTET GÆLD </v>
      </c>
      <c r="K1983" s="32" t="str">
        <f>VLOOKUP(H1983,Funktion!$G$2:$J$435,4,FALSE)</f>
        <v>Realkredit</v>
      </c>
      <c r="L1983" s="32" t="str">
        <f>VLOOKUP(F1983,Dranst!$C$2:$D$10,2,FALSE)</f>
        <v>Renter</v>
      </c>
      <c r="M1983" s="10" t="s">
        <v>1138</v>
      </c>
      <c r="N1983" s="3" t="s">
        <v>1018</v>
      </c>
    </row>
    <row r="1984" spans="1:14" ht="12" x14ac:dyDescent="0.25">
      <c r="A1984" s="35" t="s">
        <v>1803</v>
      </c>
      <c r="B1984" s="35" t="s">
        <v>1804</v>
      </c>
      <c r="C1984" s="10" t="s">
        <v>163</v>
      </c>
      <c r="D1984" s="10" t="s">
        <v>141</v>
      </c>
      <c r="E1984" s="10" t="s">
        <v>147</v>
      </c>
      <c r="F1984" s="10" t="s">
        <v>160</v>
      </c>
      <c r="G1984" s="32" t="str">
        <f t="shared" si="136"/>
        <v>7.55</v>
      </c>
      <c r="H1984" s="32" t="str">
        <f t="shared" si="137"/>
        <v>7.55.68</v>
      </c>
      <c r="I1984" s="32" t="str">
        <f>VLOOKUP(C1984,Hovedkonto!$C$2:$E$11,3,FALSE)</f>
        <v>Renter, tilskud, udligning og skatter m.v.</v>
      </c>
      <c r="J1984" s="32" t="str">
        <f>VLOOKUP(G1984,Hovedfunktion!$E$2:$G$93,3,FALSE)</f>
        <v xml:space="preserve">RENTER AF LANGFRISTET GÆLD </v>
      </c>
      <c r="K1984" s="32" t="str">
        <f>VLOOKUP(H1984,Funktion!$G$2:$J$435,4,FALSE)</f>
        <v>Realkredit</v>
      </c>
      <c r="L1984" s="32" t="str">
        <f>VLOOKUP(F1984,Dranst!$C$2:$D$10,2,FALSE)</f>
        <v>Renter</v>
      </c>
      <c r="M1984" s="10" t="s">
        <v>1139</v>
      </c>
      <c r="N1984" s="3" t="s">
        <v>1399</v>
      </c>
    </row>
    <row r="1985" spans="1:14" ht="12" x14ac:dyDescent="0.25">
      <c r="A1985" s="35" t="s">
        <v>1803</v>
      </c>
      <c r="B1985" s="35" t="s">
        <v>1804</v>
      </c>
      <c r="C1985" s="10" t="s">
        <v>163</v>
      </c>
      <c r="D1985" s="10" t="s">
        <v>141</v>
      </c>
      <c r="E1985" s="10" t="s">
        <v>497</v>
      </c>
      <c r="F1985" s="10" t="s">
        <v>160</v>
      </c>
      <c r="G1985" s="32" t="str">
        <f t="shared" si="136"/>
        <v>7.55</v>
      </c>
      <c r="H1985" s="32" t="str">
        <f t="shared" si="137"/>
        <v>7.55.70</v>
      </c>
      <c r="I1985" s="32" t="str">
        <f>VLOOKUP(C1985,Hovedkonto!$C$2:$E$11,3,FALSE)</f>
        <v>Renter, tilskud, udligning og skatter m.v.</v>
      </c>
      <c r="J1985" s="32" t="str">
        <f>VLOOKUP(G1985,Hovedfunktion!$E$2:$G$93,3,FALSE)</f>
        <v xml:space="preserve">RENTER AF LANGFRISTET GÆLD </v>
      </c>
      <c r="K1985" s="32" t="str">
        <f>VLOOKUP(H1985,Funktion!$G$2:$J$435,4,FALSE)</f>
        <v>Kommunekredit</v>
      </c>
      <c r="L1985" s="32" t="str">
        <f>VLOOKUP(F1985,Dranst!$C$2:$D$10,2,FALSE)</f>
        <v>Renter</v>
      </c>
      <c r="M1985" s="10" t="s">
        <v>1136</v>
      </c>
      <c r="N1985" s="3" t="s">
        <v>1017</v>
      </c>
    </row>
    <row r="1986" spans="1:14" ht="12" x14ac:dyDescent="0.25">
      <c r="A1986" s="35" t="s">
        <v>1803</v>
      </c>
      <c r="B1986" s="35" t="s">
        <v>1804</v>
      </c>
      <c r="C1986" s="10" t="s">
        <v>163</v>
      </c>
      <c r="D1986" s="10" t="s">
        <v>141</v>
      </c>
      <c r="E1986" s="10" t="s">
        <v>497</v>
      </c>
      <c r="F1986" s="10" t="s">
        <v>160</v>
      </c>
      <c r="G1986" s="32" t="str">
        <f t="shared" si="136"/>
        <v>7.55</v>
      </c>
      <c r="H1986" s="32" t="str">
        <f t="shared" si="137"/>
        <v>7.55.70</v>
      </c>
      <c r="I1986" s="32" t="str">
        <f>VLOOKUP(C1986,Hovedkonto!$C$2:$E$11,3,FALSE)</f>
        <v>Renter, tilskud, udligning og skatter m.v.</v>
      </c>
      <c r="J1986" s="32" t="str">
        <f>VLOOKUP(G1986,Hovedfunktion!$E$2:$G$93,3,FALSE)</f>
        <v xml:space="preserve">RENTER AF LANGFRISTET GÆLD </v>
      </c>
      <c r="K1986" s="32" t="str">
        <f>VLOOKUP(H1986,Funktion!$G$2:$J$435,4,FALSE)</f>
        <v>Kommunekredit</v>
      </c>
      <c r="L1986" s="32" t="str">
        <f>VLOOKUP(F1986,Dranst!$C$2:$D$10,2,FALSE)</f>
        <v>Renter</v>
      </c>
      <c r="M1986" s="10" t="s">
        <v>1138</v>
      </c>
      <c r="N1986" s="3" t="s">
        <v>1018</v>
      </c>
    </row>
    <row r="1987" spans="1:14" ht="12" x14ac:dyDescent="0.25">
      <c r="A1987" s="35" t="s">
        <v>1803</v>
      </c>
      <c r="B1987" s="35" t="s">
        <v>1804</v>
      </c>
      <c r="C1987" s="10" t="s">
        <v>163</v>
      </c>
      <c r="D1987" s="10" t="s">
        <v>141</v>
      </c>
      <c r="E1987" s="10" t="s">
        <v>497</v>
      </c>
      <c r="F1987" s="10" t="s">
        <v>160</v>
      </c>
      <c r="G1987" s="32" t="str">
        <f t="shared" si="136"/>
        <v>7.55</v>
      </c>
      <c r="H1987" s="32" t="str">
        <f t="shared" si="137"/>
        <v>7.55.70</v>
      </c>
      <c r="I1987" s="32" t="str">
        <f>VLOOKUP(C1987,Hovedkonto!$C$2:$E$11,3,FALSE)</f>
        <v>Renter, tilskud, udligning og skatter m.v.</v>
      </c>
      <c r="J1987" s="32" t="str">
        <f>VLOOKUP(G1987,Hovedfunktion!$E$2:$G$93,3,FALSE)</f>
        <v xml:space="preserve">RENTER AF LANGFRISTET GÆLD </v>
      </c>
      <c r="K1987" s="32" t="str">
        <f>VLOOKUP(H1987,Funktion!$G$2:$J$435,4,FALSE)</f>
        <v>Kommunekredit</v>
      </c>
      <c r="L1987" s="32" t="str">
        <f>VLOOKUP(F1987,Dranst!$C$2:$D$10,2,FALSE)</f>
        <v>Renter</v>
      </c>
      <c r="M1987" s="10" t="s">
        <v>1139</v>
      </c>
      <c r="N1987" s="3" t="s">
        <v>1399</v>
      </c>
    </row>
    <row r="1988" spans="1:14" ht="12" x14ac:dyDescent="0.25">
      <c r="A1988" s="35" t="s">
        <v>1803</v>
      </c>
      <c r="B1988" s="35" t="s">
        <v>1804</v>
      </c>
      <c r="C1988" s="10" t="s">
        <v>163</v>
      </c>
      <c r="D1988" s="10" t="s">
        <v>141</v>
      </c>
      <c r="E1988" s="10" t="s">
        <v>498</v>
      </c>
      <c r="F1988" s="10" t="s">
        <v>160</v>
      </c>
      <c r="G1988" s="32" t="str">
        <f t="shared" si="136"/>
        <v>7.55</v>
      </c>
      <c r="H1988" s="32" t="str">
        <f t="shared" si="137"/>
        <v>7.55.71</v>
      </c>
      <c r="I1988" s="32" t="str">
        <f>VLOOKUP(C1988,Hovedkonto!$C$2:$E$11,3,FALSE)</f>
        <v>Renter, tilskud, udligning og skatter m.v.</v>
      </c>
      <c r="J1988" s="32" t="str">
        <f>VLOOKUP(G1988,Hovedfunktion!$E$2:$G$93,3,FALSE)</f>
        <v xml:space="preserve">RENTER AF LANGFRISTET GÆLD </v>
      </c>
      <c r="K1988" s="32" t="str">
        <f>VLOOKUP(H1988,Funktion!$G$2:$J$435,4,FALSE)</f>
        <v>Pengeinstitutter</v>
      </c>
      <c r="L1988" s="32" t="str">
        <f>VLOOKUP(F1988,Dranst!$C$2:$D$10,2,FALSE)</f>
        <v>Renter</v>
      </c>
      <c r="M1988" s="10" t="s">
        <v>1136</v>
      </c>
      <c r="N1988" s="3" t="s">
        <v>1017</v>
      </c>
    </row>
    <row r="1989" spans="1:14" ht="12" x14ac:dyDescent="0.25">
      <c r="A1989" s="35" t="s">
        <v>1803</v>
      </c>
      <c r="B1989" s="35" t="s">
        <v>1804</v>
      </c>
      <c r="C1989" s="10" t="s">
        <v>163</v>
      </c>
      <c r="D1989" s="10" t="s">
        <v>141</v>
      </c>
      <c r="E1989" s="10" t="s">
        <v>498</v>
      </c>
      <c r="F1989" s="10" t="s">
        <v>160</v>
      </c>
      <c r="G1989" s="32" t="str">
        <f t="shared" si="136"/>
        <v>7.55</v>
      </c>
      <c r="H1989" s="32" t="str">
        <f t="shared" si="137"/>
        <v>7.55.71</v>
      </c>
      <c r="I1989" s="32" t="str">
        <f>VLOOKUP(C1989,Hovedkonto!$C$2:$E$11,3,FALSE)</f>
        <v>Renter, tilskud, udligning og skatter m.v.</v>
      </c>
      <c r="J1989" s="32" t="str">
        <f>VLOOKUP(G1989,Hovedfunktion!$E$2:$G$93,3,FALSE)</f>
        <v xml:space="preserve">RENTER AF LANGFRISTET GÆLD </v>
      </c>
      <c r="K1989" s="32" t="str">
        <f>VLOOKUP(H1989,Funktion!$G$2:$J$435,4,FALSE)</f>
        <v>Pengeinstitutter</v>
      </c>
      <c r="L1989" s="32" t="str">
        <f>VLOOKUP(F1989,Dranst!$C$2:$D$10,2,FALSE)</f>
        <v>Renter</v>
      </c>
      <c r="M1989" s="10" t="s">
        <v>1138</v>
      </c>
      <c r="N1989" s="3" t="s">
        <v>1018</v>
      </c>
    </row>
    <row r="1990" spans="1:14" ht="12" x14ac:dyDescent="0.25">
      <c r="A1990" s="35" t="s">
        <v>1803</v>
      </c>
      <c r="B1990" s="35" t="s">
        <v>1804</v>
      </c>
      <c r="C1990" s="10" t="s">
        <v>163</v>
      </c>
      <c r="D1990" s="10" t="s">
        <v>141</v>
      </c>
      <c r="E1990" s="10" t="s">
        <v>498</v>
      </c>
      <c r="F1990" s="10" t="s">
        <v>160</v>
      </c>
      <c r="G1990" s="32" t="str">
        <f t="shared" si="136"/>
        <v>7.55</v>
      </c>
      <c r="H1990" s="32" t="str">
        <f t="shared" si="137"/>
        <v>7.55.71</v>
      </c>
      <c r="I1990" s="32" t="str">
        <f>VLOOKUP(C1990,Hovedkonto!$C$2:$E$11,3,FALSE)</f>
        <v>Renter, tilskud, udligning og skatter m.v.</v>
      </c>
      <c r="J1990" s="32" t="str">
        <f>VLOOKUP(G1990,Hovedfunktion!$E$2:$G$93,3,FALSE)</f>
        <v xml:space="preserve">RENTER AF LANGFRISTET GÆLD </v>
      </c>
      <c r="K1990" s="32" t="str">
        <f>VLOOKUP(H1990,Funktion!$G$2:$J$435,4,FALSE)</f>
        <v>Pengeinstitutter</v>
      </c>
      <c r="L1990" s="32" t="str">
        <f>VLOOKUP(F1990,Dranst!$C$2:$D$10,2,FALSE)</f>
        <v>Renter</v>
      </c>
      <c r="M1990" s="10" t="s">
        <v>1139</v>
      </c>
      <c r="N1990" s="3" t="s">
        <v>1399</v>
      </c>
    </row>
    <row r="1991" spans="1:14" ht="12" x14ac:dyDescent="0.25">
      <c r="A1991" s="35" t="s">
        <v>1803</v>
      </c>
      <c r="B1991" s="35" t="s">
        <v>1804</v>
      </c>
      <c r="C1991" s="10" t="s">
        <v>163</v>
      </c>
      <c r="D1991" s="10" t="s">
        <v>141</v>
      </c>
      <c r="E1991" s="10" t="s">
        <v>522</v>
      </c>
      <c r="F1991" s="10" t="s">
        <v>160</v>
      </c>
      <c r="G1991" s="32" t="str">
        <f t="shared" si="136"/>
        <v>7.55</v>
      </c>
      <c r="H1991" s="32" t="str">
        <f t="shared" si="137"/>
        <v>7.55.74</v>
      </c>
      <c r="I1991" s="32" t="str">
        <f>VLOOKUP(C1991,Hovedkonto!$C$2:$E$11,3,FALSE)</f>
        <v>Renter, tilskud, udligning og skatter m.v.</v>
      </c>
      <c r="J1991" s="32" t="str">
        <f>VLOOKUP(G1991,Hovedfunktion!$E$2:$G$93,3,FALSE)</f>
        <v xml:space="preserve">RENTER AF LANGFRISTET GÆLD </v>
      </c>
      <c r="K1991" s="32" t="str">
        <f>VLOOKUP(H1991,Funktion!$G$2:$J$435,4,FALSE)</f>
        <v>Offentligt emitterede obligationer i udland</v>
      </c>
      <c r="L1991" s="32" t="str">
        <f>VLOOKUP(F1991,Dranst!$C$2:$D$10,2,FALSE)</f>
        <v>Renter</v>
      </c>
      <c r="M1991" s="10" t="s">
        <v>1136</v>
      </c>
      <c r="N1991" s="3" t="s">
        <v>1017</v>
      </c>
    </row>
    <row r="1992" spans="1:14" ht="12" x14ac:dyDescent="0.25">
      <c r="A1992" s="35" t="s">
        <v>1803</v>
      </c>
      <c r="B1992" s="35" t="s">
        <v>1804</v>
      </c>
      <c r="C1992" s="10" t="s">
        <v>163</v>
      </c>
      <c r="D1992" s="10" t="s">
        <v>141</v>
      </c>
      <c r="E1992" s="10" t="s">
        <v>522</v>
      </c>
      <c r="F1992" s="10" t="s">
        <v>160</v>
      </c>
      <c r="G1992" s="32" t="str">
        <f t="shared" si="136"/>
        <v>7.55</v>
      </c>
      <c r="H1992" s="32" t="str">
        <f t="shared" si="137"/>
        <v>7.55.74</v>
      </c>
      <c r="I1992" s="32" t="str">
        <f>VLOOKUP(C1992,Hovedkonto!$C$2:$E$11,3,FALSE)</f>
        <v>Renter, tilskud, udligning og skatter m.v.</v>
      </c>
      <c r="J1992" s="32" t="str">
        <f>VLOOKUP(G1992,Hovedfunktion!$E$2:$G$93,3,FALSE)</f>
        <v xml:space="preserve">RENTER AF LANGFRISTET GÆLD </v>
      </c>
      <c r="K1992" s="32" t="str">
        <f>VLOOKUP(H1992,Funktion!$G$2:$J$435,4,FALSE)</f>
        <v>Offentligt emitterede obligationer i udland</v>
      </c>
      <c r="L1992" s="32" t="str">
        <f>VLOOKUP(F1992,Dranst!$C$2:$D$10,2,FALSE)</f>
        <v>Renter</v>
      </c>
      <c r="M1992" s="10" t="s">
        <v>1138</v>
      </c>
      <c r="N1992" s="3" t="s">
        <v>1018</v>
      </c>
    </row>
    <row r="1993" spans="1:14" ht="12" x14ac:dyDescent="0.25">
      <c r="A1993" s="35" t="s">
        <v>1803</v>
      </c>
      <c r="B1993" s="35" t="s">
        <v>1804</v>
      </c>
      <c r="C1993" s="10" t="s">
        <v>163</v>
      </c>
      <c r="D1993" s="10" t="s">
        <v>141</v>
      </c>
      <c r="E1993" s="10" t="s">
        <v>522</v>
      </c>
      <c r="F1993" s="10" t="s">
        <v>160</v>
      </c>
      <c r="G1993" s="32" t="str">
        <f t="shared" si="136"/>
        <v>7.55</v>
      </c>
      <c r="H1993" s="32" t="str">
        <f t="shared" si="137"/>
        <v>7.55.74</v>
      </c>
      <c r="I1993" s="32" t="str">
        <f>VLOOKUP(C1993,Hovedkonto!$C$2:$E$11,3,FALSE)</f>
        <v>Renter, tilskud, udligning og skatter m.v.</v>
      </c>
      <c r="J1993" s="32" t="str">
        <f>VLOOKUP(G1993,Hovedfunktion!$E$2:$G$93,3,FALSE)</f>
        <v xml:space="preserve">RENTER AF LANGFRISTET GÆLD </v>
      </c>
      <c r="K1993" s="32" t="str">
        <f>VLOOKUP(H1993,Funktion!$G$2:$J$435,4,FALSE)</f>
        <v>Offentligt emitterede obligationer i udland</v>
      </c>
      <c r="L1993" s="32" t="str">
        <f>VLOOKUP(F1993,Dranst!$C$2:$D$10,2,FALSE)</f>
        <v>Renter</v>
      </c>
      <c r="M1993" s="10" t="s">
        <v>1139</v>
      </c>
      <c r="N1993" s="3" t="s">
        <v>1399</v>
      </c>
    </row>
    <row r="1994" spans="1:14" ht="12" x14ac:dyDescent="0.25">
      <c r="A1994" s="35" t="s">
        <v>1803</v>
      </c>
      <c r="B1994" s="35" t="s">
        <v>1804</v>
      </c>
      <c r="C1994" s="10" t="s">
        <v>163</v>
      </c>
      <c r="D1994" s="10" t="s">
        <v>141</v>
      </c>
      <c r="E1994" s="10" t="s">
        <v>154</v>
      </c>
      <c r="F1994" s="10" t="s">
        <v>160</v>
      </c>
      <c r="G1994" s="32" t="str">
        <f t="shared" si="136"/>
        <v>7.55</v>
      </c>
      <c r="H1994" s="32" t="str">
        <f t="shared" si="137"/>
        <v>7.55.75</v>
      </c>
      <c r="I1994" s="32" t="str">
        <f>VLOOKUP(C1994,Hovedkonto!$C$2:$E$11,3,FALSE)</f>
        <v>Renter, tilskud, udligning og skatter m.v.</v>
      </c>
      <c r="J1994" s="32" t="str">
        <f>VLOOKUP(G1994,Hovedfunktion!$E$2:$G$93,3,FALSE)</f>
        <v xml:space="preserve">RENTER AF LANGFRISTET GÆLD </v>
      </c>
      <c r="K1994" s="32" t="str">
        <f>VLOOKUP(H1994,Funktion!$G$2:$J$435,4,FALSE)</f>
        <v>Anden langfristet gæld med indenlandsk kreditor</v>
      </c>
      <c r="L1994" s="32" t="str">
        <f>VLOOKUP(F1994,Dranst!$C$2:$D$10,2,FALSE)</f>
        <v>Renter</v>
      </c>
      <c r="M1994" s="10" t="s">
        <v>1136</v>
      </c>
      <c r="N1994" s="3" t="s">
        <v>1017</v>
      </c>
    </row>
    <row r="1995" spans="1:14" ht="12" x14ac:dyDescent="0.25">
      <c r="A1995" s="35" t="s">
        <v>1803</v>
      </c>
      <c r="B1995" s="35" t="s">
        <v>1804</v>
      </c>
      <c r="C1995" s="10" t="s">
        <v>163</v>
      </c>
      <c r="D1995" s="10" t="s">
        <v>141</v>
      </c>
      <c r="E1995" s="10" t="s">
        <v>154</v>
      </c>
      <c r="F1995" s="10" t="s">
        <v>160</v>
      </c>
      <c r="G1995" s="32" t="str">
        <f t="shared" si="136"/>
        <v>7.55</v>
      </c>
      <c r="H1995" s="32" t="str">
        <f t="shared" si="137"/>
        <v>7.55.75</v>
      </c>
      <c r="I1995" s="32" t="str">
        <f>VLOOKUP(C1995,Hovedkonto!$C$2:$E$11,3,FALSE)</f>
        <v>Renter, tilskud, udligning og skatter m.v.</v>
      </c>
      <c r="J1995" s="32" t="str">
        <f>VLOOKUP(G1995,Hovedfunktion!$E$2:$G$93,3,FALSE)</f>
        <v xml:space="preserve">RENTER AF LANGFRISTET GÆLD </v>
      </c>
      <c r="K1995" s="32" t="str">
        <f>VLOOKUP(H1995,Funktion!$G$2:$J$435,4,FALSE)</f>
        <v>Anden langfristet gæld med indenlandsk kreditor</v>
      </c>
      <c r="L1995" s="32" t="str">
        <f>VLOOKUP(F1995,Dranst!$C$2:$D$10,2,FALSE)</f>
        <v>Renter</v>
      </c>
      <c r="M1995" s="10" t="s">
        <v>1138</v>
      </c>
      <c r="N1995" s="3" t="s">
        <v>1018</v>
      </c>
    </row>
    <row r="1996" spans="1:14" ht="12" x14ac:dyDescent="0.25">
      <c r="A1996" s="35" t="s">
        <v>1803</v>
      </c>
      <c r="B1996" s="35" t="s">
        <v>1804</v>
      </c>
      <c r="C1996" s="10" t="s">
        <v>163</v>
      </c>
      <c r="D1996" s="10" t="s">
        <v>141</v>
      </c>
      <c r="E1996" s="10" t="s">
        <v>154</v>
      </c>
      <c r="F1996" s="10" t="s">
        <v>160</v>
      </c>
      <c r="G1996" s="32" t="str">
        <f t="shared" si="136"/>
        <v>7.55</v>
      </c>
      <c r="H1996" s="32" t="str">
        <f t="shared" si="137"/>
        <v>7.55.75</v>
      </c>
      <c r="I1996" s="32" t="str">
        <f>VLOOKUP(C1996,Hovedkonto!$C$2:$E$11,3,FALSE)</f>
        <v>Renter, tilskud, udligning og skatter m.v.</v>
      </c>
      <c r="J1996" s="32" t="str">
        <f>VLOOKUP(G1996,Hovedfunktion!$E$2:$G$93,3,FALSE)</f>
        <v xml:space="preserve">RENTER AF LANGFRISTET GÆLD </v>
      </c>
      <c r="K1996" s="32" t="str">
        <f>VLOOKUP(H1996,Funktion!$G$2:$J$435,4,FALSE)</f>
        <v>Anden langfristet gæld med indenlandsk kreditor</v>
      </c>
      <c r="L1996" s="32" t="str">
        <f>VLOOKUP(F1996,Dranst!$C$2:$D$10,2,FALSE)</f>
        <v>Renter</v>
      </c>
      <c r="M1996" s="10" t="s">
        <v>1139</v>
      </c>
      <c r="N1996" s="3" t="s">
        <v>1399</v>
      </c>
    </row>
    <row r="1997" spans="1:14" ht="12" x14ac:dyDescent="0.25">
      <c r="A1997" s="35" t="s">
        <v>1803</v>
      </c>
      <c r="B1997" s="35" t="s">
        <v>1804</v>
      </c>
      <c r="C1997" s="10" t="s">
        <v>163</v>
      </c>
      <c r="D1997" s="10" t="s">
        <v>141</v>
      </c>
      <c r="E1997" s="10" t="s">
        <v>523</v>
      </c>
      <c r="F1997" s="10" t="s">
        <v>160</v>
      </c>
      <c r="G1997" s="32" t="str">
        <f t="shared" si="136"/>
        <v>7.55</v>
      </c>
      <c r="H1997" s="32" t="str">
        <f t="shared" si="137"/>
        <v>7.55.76</v>
      </c>
      <c r="I1997" s="32" t="str">
        <f>VLOOKUP(C1997,Hovedkonto!$C$2:$E$11,3,FALSE)</f>
        <v>Renter, tilskud, udligning og skatter m.v.</v>
      </c>
      <c r="J1997" s="32" t="str">
        <f>VLOOKUP(G1997,Hovedfunktion!$E$2:$G$93,3,FALSE)</f>
        <v xml:space="preserve">RENTER AF LANGFRISTET GÆLD </v>
      </c>
      <c r="K1997" s="32" t="str">
        <f>VLOOKUP(H1997,Funktion!$G$2:$J$435,4,FALSE)</f>
        <v>Anden langfristet gæld med udenlandsk kreditor</v>
      </c>
      <c r="L1997" s="32" t="str">
        <f>VLOOKUP(F1997,Dranst!$C$2:$D$10,2,FALSE)</f>
        <v>Renter</v>
      </c>
      <c r="M1997" s="10" t="s">
        <v>1136</v>
      </c>
      <c r="N1997" s="3" t="s">
        <v>1017</v>
      </c>
    </row>
    <row r="1998" spans="1:14" ht="12" x14ac:dyDescent="0.25">
      <c r="A1998" s="35" t="s">
        <v>1803</v>
      </c>
      <c r="B1998" s="35" t="s">
        <v>1804</v>
      </c>
      <c r="C1998" s="10" t="s">
        <v>163</v>
      </c>
      <c r="D1998" s="10" t="s">
        <v>141</v>
      </c>
      <c r="E1998" s="10" t="s">
        <v>523</v>
      </c>
      <c r="F1998" s="10" t="s">
        <v>160</v>
      </c>
      <c r="G1998" s="32" t="str">
        <f t="shared" si="136"/>
        <v>7.55</v>
      </c>
      <c r="H1998" s="32" t="str">
        <f t="shared" si="137"/>
        <v>7.55.76</v>
      </c>
      <c r="I1998" s="32" t="str">
        <f>VLOOKUP(C1998,Hovedkonto!$C$2:$E$11,3,FALSE)</f>
        <v>Renter, tilskud, udligning og skatter m.v.</v>
      </c>
      <c r="J1998" s="32" t="str">
        <f>VLOOKUP(G1998,Hovedfunktion!$E$2:$G$93,3,FALSE)</f>
        <v xml:space="preserve">RENTER AF LANGFRISTET GÆLD </v>
      </c>
      <c r="K1998" s="32" t="str">
        <f>VLOOKUP(H1998,Funktion!$G$2:$J$435,4,FALSE)</f>
        <v>Anden langfristet gæld med udenlandsk kreditor</v>
      </c>
      <c r="L1998" s="32" t="str">
        <f>VLOOKUP(F1998,Dranst!$C$2:$D$10,2,FALSE)</f>
        <v>Renter</v>
      </c>
      <c r="M1998" s="10" t="s">
        <v>1138</v>
      </c>
      <c r="N1998" s="3" t="s">
        <v>1018</v>
      </c>
    </row>
    <row r="1999" spans="1:14" ht="12" x14ac:dyDescent="0.25">
      <c r="A1999" s="35" t="s">
        <v>1803</v>
      </c>
      <c r="B1999" s="35" t="s">
        <v>1804</v>
      </c>
      <c r="C1999" s="10" t="s">
        <v>163</v>
      </c>
      <c r="D1999" s="10" t="s">
        <v>141</v>
      </c>
      <c r="E1999" s="10" t="s">
        <v>523</v>
      </c>
      <c r="F1999" s="10" t="s">
        <v>160</v>
      </c>
      <c r="G1999" s="32" t="str">
        <f t="shared" si="136"/>
        <v>7.55</v>
      </c>
      <c r="H1999" s="32" t="str">
        <f t="shared" si="137"/>
        <v>7.55.76</v>
      </c>
      <c r="I1999" s="32" t="str">
        <f>VLOOKUP(C1999,Hovedkonto!$C$2:$E$11,3,FALSE)</f>
        <v>Renter, tilskud, udligning og skatter m.v.</v>
      </c>
      <c r="J1999" s="32" t="str">
        <f>VLOOKUP(G1999,Hovedfunktion!$E$2:$G$93,3,FALSE)</f>
        <v xml:space="preserve">RENTER AF LANGFRISTET GÆLD </v>
      </c>
      <c r="K1999" s="32" t="str">
        <f>VLOOKUP(H1999,Funktion!$G$2:$J$435,4,FALSE)</f>
        <v>Anden langfristet gæld med udenlandsk kreditor</v>
      </c>
      <c r="L1999" s="32" t="str">
        <f>VLOOKUP(F1999,Dranst!$C$2:$D$10,2,FALSE)</f>
        <v>Renter</v>
      </c>
      <c r="M1999" s="10" t="s">
        <v>1139</v>
      </c>
      <c r="N1999" s="3" t="s">
        <v>1399</v>
      </c>
    </row>
    <row r="2000" spans="1:14" ht="12" x14ac:dyDescent="0.25">
      <c r="A2000" s="35" t="s">
        <v>1803</v>
      </c>
      <c r="B2000" s="35" t="s">
        <v>1804</v>
      </c>
      <c r="C2000" s="10" t="s">
        <v>163</v>
      </c>
      <c r="D2000" s="10" t="s">
        <v>142</v>
      </c>
      <c r="E2000" s="10" t="s">
        <v>524</v>
      </c>
      <c r="F2000" s="10" t="s">
        <v>160</v>
      </c>
      <c r="G2000" s="32" t="str">
        <f t="shared" si="136"/>
        <v>7.58</v>
      </c>
      <c r="H2000" s="32" t="str">
        <f t="shared" si="137"/>
        <v>7.58.77</v>
      </c>
      <c r="I2000" s="32" t="str">
        <f>VLOOKUP(C2000,Hovedkonto!$C$2:$E$11,3,FALSE)</f>
        <v>Renter, tilskud, udligning og skatter m.v.</v>
      </c>
      <c r="J2000" s="32" t="str">
        <f>VLOOKUP(G2000,Hovedfunktion!$E$2:$G$93,3,FALSE)</f>
        <v>KURSTAB OG KURSGEVINSTER M.V.</v>
      </c>
      <c r="K2000" s="32" t="str">
        <f>VLOOKUP(H2000,Funktion!$G$2:$J$435,4,FALSE)</f>
        <v>Kurstab i forbindelse med lånoptagelse</v>
      </c>
      <c r="L2000" s="32" t="str">
        <f>VLOOKUP(F2000,Dranst!$C$2:$D$10,2,FALSE)</f>
        <v>Renter</v>
      </c>
      <c r="M2000" s="10" t="s">
        <v>1136</v>
      </c>
      <c r="N2000" s="3" t="s">
        <v>341</v>
      </c>
    </row>
    <row r="2001" spans="1:14" ht="12" x14ac:dyDescent="0.25">
      <c r="A2001" s="35" t="s">
        <v>1803</v>
      </c>
      <c r="B2001" s="35" t="s">
        <v>1804</v>
      </c>
      <c r="C2001" s="10" t="s">
        <v>163</v>
      </c>
      <c r="D2001" s="10" t="s">
        <v>142</v>
      </c>
      <c r="E2001" s="10" t="s">
        <v>524</v>
      </c>
      <c r="F2001" s="10" t="s">
        <v>160</v>
      </c>
      <c r="G2001" s="32" t="str">
        <f t="shared" si="136"/>
        <v>7.58</v>
      </c>
      <c r="H2001" s="32" t="str">
        <f t="shared" si="137"/>
        <v>7.58.77</v>
      </c>
      <c r="I2001" s="32" t="str">
        <f>VLOOKUP(C2001,Hovedkonto!$C$2:$E$11,3,FALSE)</f>
        <v>Renter, tilskud, udligning og skatter m.v.</v>
      </c>
      <c r="J2001" s="32" t="str">
        <f>VLOOKUP(G2001,Hovedfunktion!$E$2:$G$93,3,FALSE)</f>
        <v>KURSTAB OG KURSGEVINSTER M.V.</v>
      </c>
      <c r="K2001" s="32" t="str">
        <f>VLOOKUP(H2001,Funktion!$G$2:$J$435,4,FALSE)</f>
        <v>Kurstab i forbindelse med lånoptagelse</v>
      </c>
      <c r="L2001" s="32" t="str">
        <f>VLOOKUP(F2001,Dranst!$C$2:$D$10,2,FALSE)</f>
        <v>Renter</v>
      </c>
      <c r="M2001" s="10" t="s">
        <v>1138</v>
      </c>
      <c r="N2001" s="3" t="s">
        <v>342</v>
      </c>
    </row>
    <row r="2002" spans="1:14" ht="12" x14ac:dyDescent="0.25">
      <c r="A2002" s="35" t="s">
        <v>1803</v>
      </c>
      <c r="B2002" s="35" t="s">
        <v>1804</v>
      </c>
      <c r="C2002" s="10" t="s">
        <v>163</v>
      </c>
      <c r="D2002" s="10" t="s">
        <v>142</v>
      </c>
      <c r="E2002" s="10" t="s">
        <v>524</v>
      </c>
      <c r="F2002" s="10" t="s">
        <v>160</v>
      </c>
      <c r="G2002" s="32" t="str">
        <f t="shared" si="136"/>
        <v>7.58</v>
      </c>
      <c r="H2002" s="32" t="str">
        <f t="shared" si="137"/>
        <v>7.58.77</v>
      </c>
      <c r="I2002" s="32" t="str">
        <f>VLOOKUP(C2002,Hovedkonto!$C$2:$E$11,3,FALSE)</f>
        <v>Renter, tilskud, udligning og skatter m.v.</v>
      </c>
      <c r="J2002" s="32" t="str">
        <f>VLOOKUP(G2002,Hovedfunktion!$E$2:$G$93,3,FALSE)</f>
        <v>KURSTAB OG KURSGEVINSTER M.V.</v>
      </c>
      <c r="K2002" s="32" t="str">
        <f>VLOOKUP(H2002,Funktion!$G$2:$J$435,4,FALSE)</f>
        <v>Kurstab i forbindelse med lånoptagelse</v>
      </c>
      <c r="L2002" s="32" t="str">
        <f>VLOOKUP(F2002,Dranst!$C$2:$D$10,2,FALSE)</f>
        <v>Renter</v>
      </c>
      <c r="M2002" s="10" t="s">
        <v>1139</v>
      </c>
      <c r="N2002" s="3" t="s">
        <v>343</v>
      </c>
    </row>
    <row r="2003" spans="1:14" ht="12" x14ac:dyDescent="0.25">
      <c r="A2003" s="35" t="s">
        <v>1803</v>
      </c>
      <c r="B2003" s="35" t="s">
        <v>1804</v>
      </c>
      <c r="C2003" s="10" t="s">
        <v>163</v>
      </c>
      <c r="D2003" s="10" t="s">
        <v>142</v>
      </c>
      <c r="E2003" s="10" t="s">
        <v>524</v>
      </c>
      <c r="F2003" s="10" t="s">
        <v>160</v>
      </c>
      <c r="G2003" s="32" t="str">
        <f t="shared" ref="G2003" si="138">CONCATENATE(C2003,".",D2003)</f>
        <v>7.58</v>
      </c>
      <c r="H2003" s="32" t="str">
        <f t="shared" ref="H2003" si="139">CONCATENATE(C2003,".",D2003,".",E2003)</f>
        <v>7.58.77</v>
      </c>
      <c r="I2003" s="32" t="str">
        <f>VLOOKUP(C2003,Hovedkonto!$C$2:$E$11,3,FALSE)</f>
        <v>Renter, tilskud, udligning og skatter m.v.</v>
      </c>
      <c r="J2003" s="32" t="str">
        <f>VLOOKUP(G2003,Hovedfunktion!$E$2:$G$93,3,FALSE)</f>
        <v>KURSTAB OG KURSGEVINSTER M.V.</v>
      </c>
      <c r="K2003" s="32" t="str">
        <f>VLOOKUP(H2003,Funktion!$G$2:$J$435,4,FALSE)</f>
        <v>Kurstab i forbindelse med lånoptagelse</v>
      </c>
      <c r="L2003" s="32" t="str">
        <f>VLOOKUP(F2003,Dranst!$C$2:$D$10,2,FALSE)</f>
        <v>Renter</v>
      </c>
      <c r="M2003" s="10" t="s">
        <v>1144</v>
      </c>
      <c r="N2003" s="3" t="s">
        <v>344</v>
      </c>
    </row>
    <row r="2004" spans="1:14" ht="12" x14ac:dyDescent="0.25">
      <c r="A2004" s="35" t="s">
        <v>1803</v>
      </c>
      <c r="B2004" s="35" t="s">
        <v>1804</v>
      </c>
      <c r="C2004" s="10" t="s">
        <v>163</v>
      </c>
      <c r="D2004" s="10" t="s">
        <v>142</v>
      </c>
      <c r="E2004" s="10" t="s">
        <v>524</v>
      </c>
      <c r="F2004" s="10" t="s">
        <v>160</v>
      </c>
      <c r="G2004" s="32" t="str">
        <f t="shared" si="136"/>
        <v>7.58</v>
      </c>
      <c r="H2004" s="32" t="str">
        <f t="shared" si="137"/>
        <v>7.58.77</v>
      </c>
      <c r="I2004" s="32" t="str">
        <f>VLOOKUP(C2004,Hovedkonto!$C$2:$E$11,3,FALSE)</f>
        <v>Renter, tilskud, udligning og skatter m.v.</v>
      </c>
      <c r="J2004" s="32" t="str">
        <f>VLOOKUP(G2004,Hovedfunktion!$E$2:$G$93,3,FALSE)</f>
        <v>KURSTAB OG KURSGEVINSTER M.V.</v>
      </c>
      <c r="K2004" s="32" t="str">
        <f>VLOOKUP(H2004,Funktion!$G$2:$J$435,4,FALSE)</f>
        <v>Kurstab i forbindelse med lånoptagelse</v>
      </c>
      <c r="L2004" s="32" t="str">
        <f>VLOOKUP(F2004,Dranst!$C$2:$D$10,2,FALSE)</f>
        <v>Renter</v>
      </c>
      <c r="M2004" s="10" t="s">
        <v>1145</v>
      </c>
      <c r="N2004" s="3" t="s">
        <v>1019</v>
      </c>
    </row>
    <row r="2005" spans="1:14" ht="12" x14ac:dyDescent="0.25">
      <c r="A2005" s="35" t="s">
        <v>1803</v>
      </c>
      <c r="B2005" s="35" t="s">
        <v>1804</v>
      </c>
      <c r="C2005" s="10" t="s">
        <v>163</v>
      </c>
      <c r="D2005" s="10" t="s">
        <v>142</v>
      </c>
      <c r="E2005" s="10" t="s">
        <v>524</v>
      </c>
      <c r="F2005" s="10" t="s">
        <v>160</v>
      </c>
      <c r="G2005" s="32" t="str">
        <f t="shared" si="136"/>
        <v>7.58</v>
      </c>
      <c r="H2005" s="32" t="str">
        <f t="shared" si="137"/>
        <v>7.58.77</v>
      </c>
      <c r="I2005" s="32" t="str">
        <f>VLOOKUP(C2005,Hovedkonto!$C$2:$E$11,3,FALSE)</f>
        <v>Renter, tilskud, udligning og skatter m.v.</v>
      </c>
      <c r="J2005" s="32" t="str">
        <f>VLOOKUP(G2005,Hovedfunktion!$E$2:$G$93,3,FALSE)</f>
        <v>KURSTAB OG KURSGEVINSTER M.V.</v>
      </c>
      <c r="K2005" s="32" t="str">
        <f>VLOOKUP(H2005,Funktion!$G$2:$J$435,4,FALSE)</f>
        <v>Kurstab i forbindelse med lånoptagelse</v>
      </c>
      <c r="L2005" s="32" t="str">
        <f>VLOOKUP(F2005,Dranst!$C$2:$D$10,2,FALSE)</f>
        <v>Renter</v>
      </c>
      <c r="M2005" s="10" t="s">
        <v>1146</v>
      </c>
      <c r="N2005" s="3" t="s">
        <v>346</v>
      </c>
    </row>
    <row r="2006" spans="1:14" ht="12" x14ac:dyDescent="0.25">
      <c r="A2006" s="35" t="s">
        <v>1803</v>
      </c>
      <c r="B2006" s="35" t="s">
        <v>1804</v>
      </c>
      <c r="C2006" s="10" t="s">
        <v>163</v>
      </c>
      <c r="D2006" s="10" t="s">
        <v>142</v>
      </c>
      <c r="E2006" s="10" t="s">
        <v>524</v>
      </c>
      <c r="F2006" s="10" t="s">
        <v>160</v>
      </c>
      <c r="G2006" s="32" t="str">
        <f t="shared" si="136"/>
        <v>7.58</v>
      </c>
      <c r="H2006" s="32" t="str">
        <f t="shared" si="137"/>
        <v>7.58.77</v>
      </c>
      <c r="I2006" s="32" t="str">
        <f>VLOOKUP(C2006,Hovedkonto!$C$2:$E$11,3,FALSE)</f>
        <v>Renter, tilskud, udligning og skatter m.v.</v>
      </c>
      <c r="J2006" s="32" t="str">
        <f>VLOOKUP(G2006,Hovedfunktion!$E$2:$G$93,3,FALSE)</f>
        <v>KURSTAB OG KURSGEVINSTER M.V.</v>
      </c>
      <c r="K2006" s="32" t="str">
        <f>VLOOKUP(H2006,Funktion!$G$2:$J$435,4,FALSE)</f>
        <v>Kurstab i forbindelse med lånoptagelse</v>
      </c>
      <c r="L2006" s="32" t="str">
        <f>VLOOKUP(F2006,Dranst!$C$2:$D$10,2,FALSE)</f>
        <v>Renter</v>
      </c>
      <c r="M2006" s="10" t="s">
        <v>1147</v>
      </c>
      <c r="N2006" s="3" t="s">
        <v>347</v>
      </c>
    </row>
    <row r="2007" spans="1:14" ht="12" x14ac:dyDescent="0.25">
      <c r="A2007" s="35" t="s">
        <v>1803</v>
      </c>
      <c r="B2007" s="35" t="s">
        <v>1804</v>
      </c>
      <c r="C2007" s="10" t="s">
        <v>163</v>
      </c>
      <c r="D2007" s="10" t="s">
        <v>142</v>
      </c>
      <c r="E2007" s="10" t="s">
        <v>524</v>
      </c>
      <c r="F2007" s="10" t="s">
        <v>160</v>
      </c>
      <c r="G2007" s="32" t="str">
        <f t="shared" si="136"/>
        <v>7.58</v>
      </c>
      <c r="H2007" s="32" t="str">
        <f t="shared" si="137"/>
        <v>7.58.77</v>
      </c>
      <c r="I2007" s="32" t="str">
        <f>VLOOKUP(C2007,Hovedkonto!$C$2:$E$11,3,FALSE)</f>
        <v>Renter, tilskud, udligning og skatter m.v.</v>
      </c>
      <c r="J2007" s="32" t="str">
        <f>VLOOKUP(G2007,Hovedfunktion!$E$2:$G$93,3,FALSE)</f>
        <v>KURSTAB OG KURSGEVINSTER M.V.</v>
      </c>
      <c r="K2007" s="32" t="str">
        <f>VLOOKUP(H2007,Funktion!$G$2:$J$435,4,FALSE)</f>
        <v>Kurstab i forbindelse med lånoptagelse</v>
      </c>
      <c r="L2007" s="32" t="str">
        <f>VLOOKUP(F2007,Dranst!$C$2:$D$10,2,FALSE)</f>
        <v>Renter</v>
      </c>
      <c r="M2007" s="10" t="s">
        <v>1148</v>
      </c>
      <c r="N2007" s="3" t="s">
        <v>348</v>
      </c>
    </row>
    <row r="2008" spans="1:14" ht="12" x14ac:dyDescent="0.25">
      <c r="A2008" s="35" t="s">
        <v>1803</v>
      </c>
      <c r="B2008" s="35" t="s">
        <v>1804</v>
      </c>
      <c r="C2008" s="10" t="s">
        <v>163</v>
      </c>
      <c r="D2008" s="10" t="s">
        <v>142</v>
      </c>
      <c r="E2008" s="10" t="s">
        <v>524</v>
      </c>
      <c r="F2008" s="10" t="s">
        <v>160</v>
      </c>
      <c r="G2008" s="32" t="str">
        <f t="shared" si="136"/>
        <v>7.58</v>
      </c>
      <c r="H2008" s="32" t="str">
        <f t="shared" si="137"/>
        <v>7.58.77</v>
      </c>
      <c r="I2008" s="32" t="str">
        <f>VLOOKUP(C2008,Hovedkonto!$C$2:$E$11,3,FALSE)</f>
        <v>Renter, tilskud, udligning og skatter m.v.</v>
      </c>
      <c r="J2008" s="32" t="str">
        <f>VLOOKUP(G2008,Hovedfunktion!$E$2:$G$93,3,FALSE)</f>
        <v>KURSTAB OG KURSGEVINSTER M.V.</v>
      </c>
      <c r="K2008" s="32" t="str">
        <f>VLOOKUP(H2008,Funktion!$G$2:$J$435,4,FALSE)</f>
        <v>Kurstab i forbindelse med lånoptagelse</v>
      </c>
      <c r="L2008" s="32" t="str">
        <f>VLOOKUP(F2008,Dranst!$C$2:$D$10,2,FALSE)</f>
        <v>Renter</v>
      </c>
      <c r="M2008" s="10" t="s">
        <v>1137</v>
      </c>
      <c r="N2008" s="3" t="s">
        <v>1020</v>
      </c>
    </row>
    <row r="2009" spans="1:14" ht="12" x14ac:dyDescent="0.25">
      <c r="A2009" s="35" t="s">
        <v>1803</v>
      </c>
      <c r="B2009" s="35" t="s">
        <v>1804</v>
      </c>
      <c r="C2009" s="10" t="s">
        <v>163</v>
      </c>
      <c r="D2009" s="10" t="s">
        <v>142</v>
      </c>
      <c r="E2009" s="10" t="s">
        <v>525</v>
      </c>
      <c r="F2009" s="10" t="s">
        <v>160</v>
      </c>
      <c r="G2009" s="32" t="str">
        <f t="shared" si="136"/>
        <v>7.58</v>
      </c>
      <c r="H2009" s="32" t="str">
        <f t="shared" si="137"/>
        <v>7.58.78</v>
      </c>
      <c r="I2009" s="32" t="str">
        <f>VLOOKUP(C2009,Hovedkonto!$C$2:$E$11,3,FALSE)</f>
        <v>Renter, tilskud, udligning og skatter m.v.</v>
      </c>
      <c r="J2009" s="32" t="str">
        <f>VLOOKUP(G2009,Hovedfunktion!$E$2:$G$93,3,FALSE)</f>
        <v>KURSTAB OG KURSGEVINSTER M.V.</v>
      </c>
      <c r="K2009" s="32" t="str">
        <f>VLOOKUP(H2009,Funktion!$G$2:$J$435,4,FALSE)</f>
        <v>Kurstab og kursgevinster i øvrigt</v>
      </c>
      <c r="L2009" s="32" t="str">
        <f>VLOOKUP(F2009,Dranst!$C$2:$D$10,2,FALSE)</f>
        <v>Renter</v>
      </c>
      <c r="M2009" s="10" t="s">
        <v>1136</v>
      </c>
      <c r="N2009" s="3" t="s">
        <v>317</v>
      </c>
    </row>
    <row r="2010" spans="1:14" ht="12" x14ac:dyDescent="0.25">
      <c r="A2010" s="35" t="s">
        <v>1803</v>
      </c>
      <c r="B2010" s="35" t="s">
        <v>1804</v>
      </c>
      <c r="C2010" s="10" t="s">
        <v>163</v>
      </c>
      <c r="D2010" s="10" t="s">
        <v>142</v>
      </c>
      <c r="E2010" s="10" t="s">
        <v>525</v>
      </c>
      <c r="F2010" s="10" t="s">
        <v>160</v>
      </c>
      <c r="G2010" s="32" t="str">
        <f t="shared" si="136"/>
        <v>7.58</v>
      </c>
      <c r="H2010" s="32" t="str">
        <f t="shared" si="137"/>
        <v>7.58.78</v>
      </c>
      <c r="I2010" s="32" t="str">
        <f>VLOOKUP(C2010,Hovedkonto!$C$2:$E$11,3,FALSE)</f>
        <v>Renter, tilskud, udligning og skatter m.v.</v>
      </c>
      <c r="J2010" s="32" t="str">
        <f>VLOOKUP(G2010,Hovedfunktion!$E$2:$G$93,3,FALSE)</f>
        <v>KURSTAB OG KURSGEVINSTER M.V.</v>
      </c>
      <c r="K2010" s="32" t="str">
        <f>VLOOKUP(H2010,Funktion!$G$2:$J$435,4,FALSE)</f>
        <v>Kurstab og kursgevinster i øvrigt</v>
      </c>
      <c r="L2010" s="32" t="str">
        <f>VLOOKUP(F2010,Dranst!$C$2:$D$10,2,FALSE)</f>
        <v>Renter</v>
      </c>
      <c r="M2010" s="10" t="s">
        <v>1138</v>
      </c>
      <c r="N2010" s="3" t="s">
        <v>318</v>
      </c>
    </row>
    <row r="2011" spans="1:14" ht="12" x14ac:dyDescent="0.25">
      <c r="A2011" s="35" t="s">
        <v>1803</v>
      </c>
      <c r="B2011" s="35" t="s">
        <v>1804</v>
      </c>
      <c r="C2011" s="10" t="s">
        <v>163</v>
      </c>
      <c r="D2011" s="10" t="s">
        <v>142</v>
      </c>
      <c r="E2011" s="10" t="s">
        <v>525</v>
      </c>
      <c r="F2011" s="10" t="s">
        <v>160</v>
      </c>
      <c r="G2011" s="32" t="str">
        <f t="shared" si="136"/>
        <v>7.58</v>
      </c>
      <c r="H2011" s="32" t="str">
        <f t="shared" si="137"/>
        <v>7.58.78</v>
      </c>
      <c r="I2011" s="32" t="str">
        <f>VLOOKUP(C2011,Hovedkonto!$C$2:$E$11,3,FALSE)</f>
        <v>Renter, tilskud, udligning og skatter m.v.</v>
      </c>
      <c r="J2011" s="32" t="str">
        <f>VLOOKUP(G2011,Hovedfunktion!$E$2:$G$93,3,FALSE)</f>
        <v>KURSTAB OG KURSGEVINSTER M.V.</v>
      </c>
      <c r="K2011" s="32" t="str">
        <f>VLOOKUP(H2011,Funktion!$G$2:$J$435,4,FALSE)</f>
        <v>Kurstab og kursgevinster i øvrigt</v>
      </c>
      <c r="L2011" s="32" t="str">
        <f>VLOOKUP(F2011,Dranst!$C$2:$D$10,2,FALSE)</f>
        <v>Renter</v>
      </c>
      <c r="M2011" s="10" t="s">
        <v>1139</v>
      </c>
      <c r="N2011" s="3" t="s">
        <v>319</v>
      </c>
    </row>
    <row r="2012" spans="1:14" ht="12" x14ac:dyDescent="0.25">
      <c r="A2012" s="35" t="s">
        <v>1803</v>
      </c>
      <c r="B2012" s="35" t="s">
        <v>1804</v>
      </c>
      <c r="C2012" s="10" t="s">
        <v>163</v>
      </c>
      <c r="D2012" s="10" t="s">
        <v>142</v>
      </c>
      <c r="E2012" s="10" t="s">
        <v>525</v>
      </c>
      <c r="F2012" s="10" t="s">
        <v>160</v>
      </c>
      <c r="G2012" s="32" t="str">
        <f t="shared" si="136"/>
        <v>7.58</v>
      </c>
      <c r="H2012" s="32" t="str">
        <f t="shared" si="137"/>
        <v>7.58.78</v>
      </c>
      <c r="I2012" s="32" t="str">
        <f>VLOOKUP(C2012,Hovedkonto!$C$2:$E$11,3,FALSE)</f>
        <v>Renter, tilskud, udligning og skatter m.v.</v>
      </c>
      <c r="J2012" s="32" t="str">
        <f>VLOOKUP(G2012,Hovedfunktion!$E$2:$G$93,3,FALSE)</f>
        <v>KURSTAB OG KURSGEVINSTER M.V.</v>
      </c>
      <c r="K2012" s="32" t="str">
        <f>VLOOKUP(H2012,Funktion!$G$2:$J$435,4,FALSE)</f>
        <v>Kurstab og kursgevinster i øvrigt</v>
      </c>
      <c r="L2012" s="32" t="str">
        <f>VLOOKUP(F2012,Dranst!$C$2:$D$10,2,FALSE)</f>
        <v>Renter</v>
      </c>
      <c r="M2012" s="10" t="s">
        <v>1142</v>
      </c>
      <c r="N2012" s="3" t="s">
        <v>320</v>
      </c>
    </row>
    <row r="2013" spans="1:14" ht="12" x14ac:dyDescent="0.25">
      <c r="A2013" s="35" t="s">
        <v>1803</v>
      </c>
      <c r="B2013" s="35" t="s">
        <v>1804</v>
      </c>
      <c r="C2013" s="10" t="s">
        <v>163</v>
      </c>
      <c r="D2013" s="10" t="s">
        <v>142</v>
      </c>
      <c r="E2013" s="10" t="s">
        <v>525</v>
      </c>
      <c r="F2013" s="10" t="s">
        <v>160</v>
      </c>
      <c r="G2013" s="32" t="str">
        <f t="shared" si="136"/>
        <v>7.58</v>
      </c>
      <c r="H2013" s="32" t="str">
        <f t="shared" si="137"/>
        <v>7.58.78</v>
      </c>
      <c r="I2013" s="32" t="str">
        <f>VLOOKUP(C2013,Hovedkonto!$C$2:$E$11,3,FALSE)</f>
        <v>Renter, tilskud, udligning og skatter m.v.</v>
      </c>
      <c r="J2013" s="32" t="str">
        <f>VLOOKUP(G2013,Hovedfunktion!$E$2:$G$93,3,FALSE)</f>
        <v>KURSTAB OG KURSGEVINSTER M.V.</v>
      </c>
      <c r="K2013" s="32" t="str">
        <f>VLOOKUP(H2013,Funktion!$G$2:$J$435,4,FALSE)</f>
        <v>Kurstab og kursgevinster i øvrigt</v>
      </c>
      <c r="L2013" s="32" t="str">
        <f>VLOOKUP(F2013,Dranst!$C$2:$D$10,2,FALSE)</f>
        <v>Renter</v>
      </c>
      <c r="M2013" s="10" t="s">
        <v>1144</v>
      </c>
      <c r="N2013" s="3" t="s">
        <v>316</v>
      </c>
    </row>
    <row r="2014" spans="1:14" ht="12" x14ac:dyDescent="0.25">
      <c r="A2014" s="35" t="s">
        <v>1803</v>
      </c>
      <c r="B2014" s="35" t="s">
        <v>1804</v>
      </c>
      <c r="C2014" s="10" t="s">
        <v>163</v>
      </c>
      <c r="D2014" s="10" t="s">
        <v>142</v>
      </c>
      <c r="E2014" s="10" t="s">
        <v>525</v>
      </c>
      <c r="F2014" s="10" t="s">
        <v>160</v>
      </c>
      <c r="G2014" s="32" t="str">
        <f t="shared" si="136"/>
        <v>7.58</v>
      </c>
      <c r="H2014" s="32" t="str">
        <f t="shared" si="137"/>
        <v>7.58.78</v>
      </c>
      <c r="I2014" s="32" t="str">
        <f>VLOOKUP(C2014,Hovedkonto!$C$2:$E$11,3,FALSE)</f>
        <v>Renter, tilskud, udligning og skatter m.v.</v>
      </c>
      <c r="J2014" s="32" t="str">
        <f>VLOOKUP(G2014,Hovedfunktion!$E$2:$G$93,3,FALSE)</f>
        <v>KURSTAB OG KURSGEVINSTER M.V.</v>
      </c>
      <c r="K2014" s="32" t="str">
        <f>VLOOKUP(H2014,Funktion!$G$2:$J$435,4,FALSE)</f>
        <v>Kurstab og kursgevinster i øvrigt</v>
      </c>
      <c r="L2014" s="32" t="str">
        <f>VLOOKUP(F2014,Dranst!$C$2:$D$10,2,FALSE)</f>
        <v>Renter</v>
      </c>
      <c r="M2014" s="10" t="s">
        <v>1145</v>
      </c>
      <c r="N2014" s="3" t="s">
        <v>325</v>
      </c>
    </row>
    <row r="2015" spans="1:14" ht="12" x14ac:dyDescent="0.25">
      <c r="A2015" s="35" t="s">
        <v>1803</v>
      </c>
      <c r="B2015" s="35" t="s">
        <v>1804</v>
      </c>
      <c r="C2015" s="10" t="s">
        <v>163</v>
      </c>
      <c r="D2015" s="10" t="s">
        <v>142</v>
      </c>
      <c r="E2015" s="10" t="s">
        <v>525</v>
      </c>
      <c r="F2015" s="10" t="s">
        <v>160</v>
      </c>
      <c r="G2015" s="32" t="str">
        <f t="shared" si="136"/>
        <v>7.58</v>
      </c>
      <c r="H2015" s="32" t="str">
        <f t="shared" si="137"/>
        <v>7.58.78</v>
      </c>
      <c r="I2015" s="32" t="str">
        <f>VLOOKUP(C2015,Hovedkonto!$C$2:$E$11,3,FALSE)</f>
        <v>Renter, tilskud, udligning og skatter m.v.</v>
      </c>
      <c r="J2015" s="32" t="str">
        <f>VLOOKUP(G2015,Hovedfunktion!$E$2:$G$93,3,FALSE)</f>
        <v>KURSTAB OG KURSGEVINSTER M.V.</v>
      </c>
      <c r="K2015" s="32" t="str">
        <f>VLOOKUP(H2015,Funktion!$G$2:$J$435,4,FALSE)</f>
        <v>Kurstab og kursgevinster i øvrigt</v>
      </c>
      <c r="L2015" s="32" t="str">
        <f>VLOOKUP(F2015,Dranst!$C$2:$D$10,2,FALSE)</f>
        <v>Renter</v>
      </c>
      <c r="M2015" s="10" t="s">
        <v>1146</v>
      </c>
      <c r="N2015" s="3" t="s">
        <v>1021</v>
      </c>
    </row>
    <row r="2016" spans="1:14" ht="12" x14ac:dyDescent="0.25">
      <c r="A2016" s="35" t="s">
        <v>1803</v>
      </c>
      <c r="B2016" s="35" t="s">
        <v>1804</v>
      </c>
      <c r="C2016" s="10" t="s">
        <v>163</v>
      </c>
      <c r="D2016" s="10" t="s">
        <v>142</v>
      </c>
      <c r="E2016" s="10" t="s">
        <v>525</v>
      </c>
      <c r="F2016" s="10" t="s">
        <v>160</v>
      </c>
      <c r="G2016" s="32" t="str">
        <f t="shared" si="136"/>
        <v>7.58</v>
      </c>
      <c r="H2016" s="32" t="str">
        <f t="shared" si="137"/>
        <v>7.58.78</v>
      </c>
      <c r="I2016" s="32" t="str">
        <f>VLOOKUP(C2016,Hovedkonto!$C$2:$E$11,3,FALSE)</f>
        <v>Renter, tilskud, udligning og skatter m.v.</v>
      </c>
      <c r="J2016" s="32" t="str">
        <f>VLOOKUP(G2016,Hovedfunktion!$E$2:$G$93,3,FALSE)</f>
        <v>KURSTAB OG KURSGEVINSTER M.V.</v>
      </c>
      <c r="K2016" s="32" t="str">
        <f>VLOOKUP(H2016,Funktion!$G$2:$J$435,4,FALSE)</f>
        <v>Kurstab og kursgevinster i øvrigt</v>
      </c>
      <c r="L2016" s="32" t="str">
        <f>VLOOKUP(F2016,Dranst!$C$2:$D$10,2,FALSE)</f>
        <v>Renter</v>
      </c>
      <c r="M2016" s="10" t="s">
        <v>1147</v>
      </c>
      <c r="N2016" s="3" t="s">
        <v>1022</v>
      </c>
    </row>
    <row r="2017" spans="1:14" ht="12" x14ac:dyDescent="0.25">
      <c r="A2017" s="35" t="s">
        <v>1803</v>
      </c>
      <c r="B2017" s="35" t="s">
        <v>1804</v>
      </c>
      <c r="C2017" s="10" t="s">
        <v>163</v>
      </c>
      <c r="D2017" s="10" t="s">
        <v>142</v>
      </c>
      <c r="E2017" s="10" t="s">
        <v>525</v>
      </c>
      <c r="F2017" s="10" t="s">
        <v>160</v>
      </c>
      <c r="G2017" s="32" t="str">
        <f t="shared" si="136"/>
        <v>7.58</v>
      </c>
      <c r="H2017" s="32" t="str">
        <f t="shared" si="137"/>
        <v>7.58.78</v>
      </c>
      <c r="I2017" s="32" t="str">
        <f>VLOOKUP(C2017,Hovedkonto!$C$2:$E$11,3,FALSE)</f>
        <v>Renter, tilskud, udligning og skatter m.v.</v>
      </c>
      <c r="J2017" s="32" t="str">
        <f>VLOOKUP(G2017,Hovedfunktion!$E$2:$G$93,3,FALSE)</f>
        <v>KURSTAB OG KURSGEVINSTER M.V.</v>
      </c>
      <c r="K2017" s="32" t="str">
        <f>VLOOKUP(H2017,Funktion!$G$2:$J$435,4,FALSE)</f>
        <v>Kurstab og kursgevinster i øvrigt</v>
      </c>
      <c r="L2017" s="32" t="str">
        <f>VLOOKUP(F2017,Dranst!$C$2:$D$10,2,FALSE)</f>
        <v>Renter</v>
      </c>
      <c r="M2017" s="10" t="s">
        <v>1137</v>
      </c>
      <c r="N2017" s="3" t="s">
        <v>1023</v>
      </c>
    </row>
    <row r="2018" spans="1:14" ht="12" x14ac:dyDescent="0.25">
      <c r="A2018" s="35" t="s">
        <v>1803</v>
      </c>
      <c r="B2018" s="35" t="s">
        <v>1804</v>
      </c>
      <c r="C2018" s="10" t="s">
        <v>163</v>
      </c>
      <c r="D2018" s="10" t="s">
        <v>145</v>
      </c>
      <c r="E2018" s="10" t="s">
        <v>499</v>
      </c>
      <c r="F2018" s="10" t="s">
        <v>163</v>
      </c>
      <c r="G2018" s="32" t="str">
        <f t="shared" si="136"/>
        <v>7.62</v>
      </c>
      <c r="H2018" s="32" t="str">
        <f t="shared" si="137"/>
        <v>7.62.80</v>
      </c>
      <c r="I2018" s="32" t="str">
        <f>VLOOKUP(C2018,Hovedkonto!$C$2:$E$11,3,FALSE)</f>
        <v>Renter, tilskud, udligning og skatter m.v.</v>
      </c>
      <c r="J2018" s="32" t="str">
        <f>VLOOKUP(G2018,Hovedfunktion!$E$2:$G$93,3,FALSE)</f>
        <v xml:space="preserve">TILSKUD OG UDLIGNING </v>
      </c>
      <c r="K2018" s="32" t="str">
        <f>VLOOKUP(H2018,Funktion!$G$2:$J$435,4,FALSE)</f>
        <v>Udligning og generelle tilskud</v>
      </c>
      <c r="L2018" s="32" t="str">
        <f>VLOOKUP(F2018,Dranst!$C$2:$D$10,2,FALSE)</f>
        <v>Finansiering</v>
      </c>
      <c r="M2018" s="10" t="s">
        <v>1136</v>
      </c>
      <c r="N2018" s="3" t="s">
        <v>1024</v>
      </c>
    </row>
    <row r="2019" spans="1:14" ht="12" x14ac:dyDescent="0.25">
      <c r="A2019" s="35" t="s">
        <v>1803</v>
      </c>
      <c r="B2019" s="35" t="s">
        <v>1804</v>
      </c>
      <c r="C2019" s="10" t="s">
        <v>163</v>
      </c>
      <c r="D2019" s="10" t="s">
        <v>145</v>
      </c>
      <c r="E2019" s="10" t="s">
        <v>499</v>
      </c>
      <c r="F2019" s="10" t="s">
        <v>163</v>
      </c>
      <c r="G2019" s="32" t="str">
        <f t="shared" si="136"/>
        <v>7.62</v>
      </c>
      <c r="H2019" s="32" t="str">
        <f t="shared" si="137"/>
        <v>7.62.80</v>
      </c>
      <c r="I2019" s="32" t="str">
        <f>VLOOKUP(C2019,Hovedkonto!$C$2:$E$11,3,FALSE)</f>
        <v>Renter, tilskud, udligning og skatter m.v.</v>
      </c>
      <c r="J2019" s="32" t="str">
        <f>VLOOKUP(G2019,Hovedfunktion!$E$2:$G$93,3,FALSE)</f>
        <v xml:space="preserve">TILSKUD OG UDLIGNING </v>
      </c>
      <c r="K2019" s="32" t="str">
        <f>VLOOKUP(H2019,Funktion!$G$2:$J$435,4,FALSE)</f>
        <v>Udligning og generelle tilskud</v>
      </c>
      <c r="L2019" s="32" t="str">
        <f>VLOOKUP(F2019,Dranst!$C$2:$D$10,2,FALSE)</f>
        <v>Finansiering</v>
      </c>
      <c r="M2019" s="10" t="s">
        <v>1138</v>
      </c>
      <c r="N2019" s="3" t="s">
        <v>1025</v>
      </c>
    </row>
    <row r="2020" spans="1:14" ht="12" x14ac:dyDescent="0.25">
      <c r="A2020" s="35" t="s">
        <v>1803</v>
      </c>
      <c r="B2020" s="35" t="s">
        <v>1804</v>
      </c>
      <c r="C2020" s="10" t="s">
        <v>163</v>
      </c>
      <c r="D2020" s="10" t="s">
        <v>145</v>
      </c>
      <c r="E2020" s="10" t="s">
        <v>499</v>
      </c>
      <c r="F2020" s="10" t="s">
        <v>163</v>
      </c>
      <c r="G2020" s="32" t="str">
        <f t="shared" si="136"/>
        <v>7.62</v>
      </c>
      <c r="H2020" s="32" t="str">
        <f t="shared" si="137"/>
        <v>7.62.80</v>
      </c>
      <c r="I2020" s="32" t="str">
        <f>VLOOKUP(C2020,Hovedkonto!$C$2:$E$11,3,FALSE)</f>
        <v>Renter, tilskud, udligning og skatter m.v.</v>
      </c>
      <c r="J2020" s="32" t="str">
        <f>VLOOKUP(G2020,Hovedfunktion!$E$2:$G$93,3,FALSE)</f>
        <v xml:space="preserve">TILSKUD OG UDLIGNING </v>
      </c>
      <c r="K2020" s="32" t="str">
        <f>VLOOKUP(H2020,Funktion!$G$2:$J$435,4,FALSE)</f>
        <v>Udligning og generelle tilskud</v>
      </c>
      <c r="L2020" s="32" t="str">
        <f>VLOOKUP(F2020,Dranst!$C$2:$D$10,2,FALSE)</f>
        <v>Finansiering</v>
      </c>
      <c r="M2020" s="10" t="s">
        <v>1146</v>
      </c>
      <c r="N2020" s="3" t="s">
        <v>855</v>
      </c>
    </row>
    <row r="2021" spans="1:14" ht="12" x14ac:dyDescent="0.25">
      <c r="A2021" s="35" t="s">
        <v>1803</v>
      </c>
      <c r="B2021" s="35" t="s">
        <v>1804</v>
      </c>
      <c r="C2021" s="10" t="s">
        <v>163</v>
      </c>
      <c r="D2021" s="10" t="s">
        <v>145</v>
      </c>
      <c r="E2021" s="10" t="s">
        <v>499</v>
      </c>
      <c r="F2021" s="10" t="s">
        <v>163</v>
      </c>
      <c r="G2021" s="32" t="str">
        <f t="shared" si="136"/>
        <v>7.62</v>
      </c>
      <c r="H2021" s="32" t="str">
        <f t="shared" si="137"/>
        <v>7.62.80</v>
      </c>
      <c r="I2021" s="32" t="str">
        <f>VLOOKUP(C2021,Hovedkonto!$C$2:$E$11,3,FALSE)</f>
        <v>Renter, tilskud, udligning og skatter m.v.</v>
      </c>
      <c r="J2021" s="32" t="str">
        <f>VLOOKUP(G2021,Hovedfunktion!$E$2:$G$93,3,FALSE)</f>
        <v xml:space="preserve">TILSKUD OG UDLIGNING </v>
      </c>
      <c r="K2021" s="32" t="str">
        <f>VLOOKUP(H2021,Funktion!$G$2:$J$435,4,FALSE)</f>
        <v>Udligning og generelle tilskud</v>
      </c>
      <c r="L2021" s="32" t="str">
        <f>VLOOKUP(F2021,Dranst!$C$2:$D$10,2,FALSE)</f>
        <v>Finansiering</v>
      </c>
      <c r="M2021" s="10" t="s">
        <v>1137</v>
      </c>
      <c r="N2021" s="3" t="s">
        <v>1026</v>
      </c>
    </row>
    <row r="2022" spans="1:14" ht="12" x14ac:dyDescent="0.25">
      <c r="A2022" s="35" t="s">
        <v>1803</v>
      </c>
      <c r="B2022" s="35" t="s">
        <v>1804</v>
      </c>
      <c r="C2022" s="10" t="s">
        <v>163</v>
      </c>
      <c r="D2022" s="10" t="s">
        <v>145</v>
      </c>
      <c r="E2022" s="10" t="s">
        <v>500</v>
      </c>
      <c r="F2022" s="10" t="s">
        <v>163</v>
      </c>
      <c r="G2022" s="32" t="str">
        <f t="shared" si="136"/>
        <v>7.62</v>
      </c>
      <c r="H2022" s="32" t="str">
        <f t="shared" si="137"/>
        <v>7.62.81</v>
      </c>
      <c r="I2022" s="32" t="str">
        <f>VLOOKUP(C2022,Hovedkonto!$C$2:$E$11,3,FALSE)</f>
        <v>Renter, tilskud, udligning og skatter m.v.</v>
      </c>
      <c r="J2022" s="32" t="str">
        <f>VLOOKUP(G2022,Hovedfunktion!$E$2:$G$93,3,FALSE)</f>
        <v xml:space="preserve">TILSKUD OG UDLIGNING </v>
      </c>
      <c r="K2022" s="32" t="str">
        <f>VLOOKUP(H2022,Funktion!$G$2:$J$435,4,FALSE)</f>
        <v>Udligning og tilskud vedrørende udlændinge</v>
      </c>
      <c r="L2022" s="32" t="str">
        <f>VLOOKUP(F2022,Dranst!$C$2:$D$10,2,FALSE)</f>
        <v>Finansiering</v>
      </c>
      <c r="M2022" s="10" t="s">
        <v>1136</v>
      </c>
      <c r="N2022" s="3" t="s">
        <v>1027</v>
      </c>
    </row>
    <row r="2023" spans="1:14" ht="12" x14ac:dyDescent="0.25">
      <c r="A2023" s="35" t="s">
        <v>1803</v>
      </c>
      <c r="B2023" s="35" t="s">
        <v>1804</v>
      </c>
      <c r="C2023" s="10" t="s">
        <v>163</v>
      </c>
      <c r="D2023" s="10" t="s">
        <v>145</v>
      </c>
      <c r="E2023" s="10" t="s">
        <v>500</v>
      </c>
      <c r="F2023" s="10" t="s">
        <v>163</v>
      </c>
      <c r="G2023" s="32" t="str">
        <f t="shared" si="136"/>
        <v>7.62</v>
      </c>
      <c r="H2023" s="32" t="str">
        <f t="shared" si="137"/>
        <v>7.62.81</v>
      </c>
      <c r="I2023" s="32" t="str">
        <f>VLOOKUP(C2023,Hovedkonto!$C$2:$E$11,3,FALSE)</f>
        <v>Renter, tilskud, udligning og skatter m.v.</v>
      </c>
      <c r="J2023" s="32" t="str">
        <f>VLOOKUP(G2023,Hovedfunktion!$E$2:$G$93,3,FALSE)</f>
        <v xml:space="preserve">TILSKUD OG UDLIGNING </v>
      </c>
      <c r="K2023" s="32" t="str">
        <f>VLOOKUP(H2023,Funktion!$G$2:$J$435,4,FALSE)</f>
        <v>Udligning og tilskud vedrørende udlændinge</v>
      </c>
      <c r="L2023" s="32" t="str">
        <f>VLOOKUP(F2023,Dranst!$C$2:$D$10,2,FALSE)</f>
        <v>Finansiering</v>
      </c>
      <c r="M2023" s="10" t="s">
        <v>1144</v>
      </c>
      <c r="N2023" s="3" t="s">
        <v>855</v>
      </c>
    </row>
    <row r="2024" spans="1:14" ht="12" x14ac:dyDescent="0.25">
      <c r="A2024" s="35" t="s">
        <v>1803</v>
      </c>
      <c r="B2024" s="35" t="s">
        <v>1804</v>
      </c>
      <c r="C2024" s="10" t="s">
        <v>163</v>
      </c>
      <c r="D2024" s="10" t="s">
        <v>145</v>
      </c>
      <c r="E2024" s="10" t="s">
        <v>526</v>
      </c>
      <c r="F2024" s="10" t="s">
        <v>163</v>
      </c>
      <c r="G2024" s="32" t="str">
        <f t="shared" si="136"/>
        <v>7.62</v>
      </c>
      <c r="H2024" s="32" t="str">
        <f t="shared" si="137"/>
        <v>7.62.82</v>
      </c>
      <c r="I2024" s="32" t="str">
        <f>VLOOKUP(C2024,Hovedkonto!$C$2:$E$11,3,FALSE)</f>
        <v>Renter, tilskud, udligning og skatter m.v.</v>
      </c>
      <c r="J2024" s="32" t="str">
        <f>VLOOKUP(G2024,Hovedfunktion!$E$2:$G$93,3,FALSE)</f>
        <v xml:space="preserve">TILSKUD OG UDLIGNING </v>
      </c>
      <c r="K2024" s="32" t="str">
        <f>VLOOKUP(H2024,Funktion!$G$2:$J$435,4,FALSE)</f>
        <v>Kommunale bidrag til regionerne</v>
      </c>
      <c r="L2024" s="32" t="str">
        <f>VLOOKUP(F2024,Dranst!$C$2:$D$10,2,FALSE)</f>
        <v>Finansiering</v>
      </c>
      <c r="M2024" s="10" t="s">
        <v>1136</v>
      </c>
      <c r="N2024" s="3" t="s">
        <v>1028</v>
      </c>
    </row>
    <row r="2025" spans="1:14" ht="12" x14ac:dyDescent="0.25">
      <c r="A2025" s="35" t="s">
        <v>1803</v>
      </c>
      <c r="B2025" s="35" t="s">
        <v>1804</v>
      </c>
      <c r="C2025" s="10" t="s">
        <v>163</v>
      </c>
      <c r="D2025" s="10" t="s">
        <v>145</v>
      </c>
      <c r="E2025" s="10" t="s">
        <v>526</v>
      </c>
      <c r="F2025" s="10" t="s">
        <v>163</v>
      </c>
      <c r="G2025" s="32" t="str">
        <f t="shared" si="136"/>
        <v>7.62</v>
      </c>
      <c r="H2025" s="32" t="str">
        <f t="shared" si="137"/>
        <v>7.62.82</v>
      </c>
      <c r="I2025" s="32" t="str">
        <f>VLOOKUP(C2025,Hovedkonto!$C$2:$E$11,3,FALSE)</f>
        <v>Renter, tilskud, udligning og skatter m.v.</v>
      </c>
      <c r="J2025" s="32" t="str">
        <f>VLOOKUP(G2025,Hovedfunktion!$E$2:$G$93,3,FALSE)</f>
        <v xml:space="preserve">TILSKUD OG UDLIGNING </v>
      </c>
      <c r="K2025" s="32" t="str">
        <f>VLOOKUP(H2025,Funktion!$G$2:$J$435,4,FALSE)</f>
        <v>Kommunale bidrag til regionerne</v>
      </c>
      <c r="L2025" s="32" t="str">
        <f>VLOOKUP(F2025,Dranst!$C$2:$D$10,2,FALSE)</f>
        <v>Finansiering</v>
      </c>
      <c r="M2025" s="10" t="s">
        <v>1138</v>
      </c>
      <c r="N2025" s="3" t="s">
        <v>1029</v>
      </c>
    </row>
    <row r="2026" spans="1:14" ht="12" x14ac:dyDescent="0.25">
      <c r="A2026" s="35" t="s">
        <v>1803</v>
      </c>
      <c r="B2026" s="35" t="s">
        <v>1804</v>
      </c>
      <c r="C2026" s="10" t="s">
        <v>163</v>
      </c>
      <c r="D2026" s="10" t="s">
        <v>145</v>
      </c>
      <c r="E2026" s="10" t="s">
        <v>502</v>
      </c>
      <c r="F2026" s="10" t="s">
        <v>163</v>
      </c>
      <c r="G2026" s="32" t="str">
        <f t="shared" si="136"/>
        <v>7.62</v>
      </c>
      <c r="H2026" s="32" t="str">
        <f t="shared" si="137"/>
        <v>7.62.85</v>
      </c>
      <c r="I2026" s="32" t="str">
        <f>VLOOKUP(C2026,Hovedkonto!$C$2:$E$11,3,FALSE)</f>
        <v>Renter, tilskud, udligning og skatter m.v.</v>
      </c>
      <c r="J2026" s="32" t="str">
        <f>VLOOKUP(G2026,Hovedfunktion!$E$2:$G$93,3,FALSE)</f>
        <v xml:space="preserve">TILSKUD OG UDLIGNING </v>
      </c>
      <c r="K2026" s="32" t="str">
        <f>VLOOKUP(H2026,Funktion!$G$2:$J$435,4,FALSE)</f>
        <v>Sektorspecifikke udligningsordninger</v>
      </c>
      <c r="L2026" s="32" t="str">
        <f>VLOOKUP(F2026,Dranst!$C$2:$D$10,2,FALSE)</f>
        <v>Finansiering</v>
      </c>
      <c r="M2026" s="10" t="s">
        <v>1136</v>
      </c>
      <c r="N2026" s="3" t="s">
        <v>1369</v>
      </c>
    </row>
    <row r="2027" spans="1:14" ht="12" x14ac:dyDescent="0.25">
      <c r="A2027" s="35" t="s">
        <v>1803</v>
      </c>
      <c r="B2027" s="35" t="s">
        <v>1804</v>
      </c>
      <c r="C2027" s="10" t="s">
        <v>163</v>
      </c>
      <c r="D2027" s="10" t="s">
        <v>145</v>
      </c>
      <c r="E2027" s="10" t="s">
        <v>545</v>
      </c>
      <c r="F2027" s="10" t="s">
        <v>163</v>
      </c>
      <c r="G2027" s="32" t="str">
        <f t="shared" si="136"/>
        <v>7.62</v>
      </c>
      <c r="H2027" s="32" t="str">
        <f t="shared" si="137"/>
        <v>7.62.86</v>
      </c>
      <c r="I2027" s="32" t="str">
        <f>VLOOKUP(C2027,Hovedkonto!$C$2:$E$11,3,FALSE)</f>
        <v>Renter, tilskud, udligning og skatter m.v.</v>
      </c>
      <c r="J2027" s="32" t="str">
        <f>VLOOKUP(G2027,Hovedfunktion!$E$2:$G$93,3,FALSE)</f>
        <v xml:space="preserve">TILSKUD OG UDLIGNING </v>
      </c>
      <c r="K2027" s="32" t="str">
        <f>VLOOKUP(H2027,Funktion!$G$2:$J$435,4,FALSE)</f>
        <v>Særlige tilskud</v>
      </c>
      <c r="L2027" s="32" t="str">
        <f>VLOOKUP(F2027,Dranst!$C$2:$D$10,2,FALSE)</f>
        <v>Finansiering</v>
      </c>
      <c r="M2027" s="10" t="s">
        <v>1136</v>
      </c>
      <c r="N2027" s="3" t="s">
        <v>1030</v>
      </c>
    </row>
    <row r="2028" spans="1:14" ht="24" x14ac:dyDescent="0.25">
      <c r="A2028" s="35" t="s">
        <v>1803</v>
      </c>
      <c r="B2028" s="35" t="s">
        <v>1804</v>
      </c>
      <c r="C2028" s="10" t="s">
        <v>163</v>
      </c>
      <c r="D2028" s="10" t="s">
        <v>145</v>
      </c>
      <c r="E2028" s="10" t="s">
        <v>545</v>
      </c>
      <c r="F2028" s="10" t="s">
        <v>163</v>
      </c>
      <c r="G2028" s="32" t="str">
        <f t="shared" si="136"/>
        <v>7.62</v>
      </c>
      <c r="H2028" s="32" t="str">
        <f t="shared" si="137"/>
        <v>7.62.86</v>
      </c>
      <c r="I2028" s="32" t="str">
        <f>VLOOKUP(C2028,Hovedkonto!$C$2:$E$11,3,FALSE)</f>
        <v>Renter, tilskud, udligning og skatter m.v.</v>
      </c>
      <c r="J2028" s="32" t="str">
        <f>VLOOKUP(G2028,Hovedfunktion!$E$2:$G$93,3,FALSE)</f>
        <v xml:space="preserve">TILSKUD OG UDLIGNING </v>
      </c>
      <c r="K2028" s="32" t="str">
        <f>VLOOKUP(H2028,Funktion!$G$2:$J$435,4,FALSE)</f>
        <v>Særlige tilskud</v>
      </c>
      <c r="L2028" s="32" t="str">
        <f>VLOOKUP(F2028,Dranst!$C$2:$D$10,2,FALSE)</f>
        <v>Finansiering</v>
      </c>
      <c r="M2028" s="10" t="s">
        <v>1138</v>
      </c>
      <c r="N2028" s="3" t="s">
        <v>1288</v>
      </c>
    </row>
    <row r="2029" spans="1:14" ht="12" x14ac:dyDescent="0.25">
      <c r="A2029" s="35" t="s">
        <v>1803</v>
      </c>
      <c r="B2029" s="35" t="s">
        <v>1804</v>
      </c>
      <c r="C2029" s="10" t="s">
        <v>163</v>
      </c>
      <c r="D2029" s="10" t="s">
        <v>145</v>
      </c>
      <c r="E2029" s="10" t="s">
        <v>545</v>
      </c>
      <c r="F2029" s="10" t="s">
        <v>163</v>
      </c>
      <c r="G2029" s="32" t="str">
        <f t="shared" si="136"/>
        <v>7.62</v>
      </c>
      <c r="H2029" s="32" t="str">
        <f t="shared" si="137"/>
        <v>7.62.86</v>
      </c>
      <c r="I2029" s="32" t="str">
        <f>VLOOKUP(C2029,Hovedkonto!$C$2:$E$11,3,FALSE)</f>
        <v>Renter, tilskud, udligning og skatter m.v.</v>
      </c>
      <c r="J2029" s="32" t="str">
        <f>VLOOKUP(G2029,Hovedfunktion!$E$2:$G$93,3,FALSE)</f>
        <v xml:space="preserve">TILSKUD OG UDLIGNING </v>
      </c>
      <c r="K2029" s="32" t="str">
        <f>VLOOKUP(H2029,Funktion!$G$2:$J$435,4,FALSE)</f>
        <v>Særlige tilskud</v>
      </c>
      <c r="L2029" s="32" t="str">
        <f>VLOOKUP(F2029,Dranst!$C$2:$D$10,2,FALSE)</f>
        <v>Finansiering</v>
      </c>
      <c r="M2029" s="10" t="s">
        <v>1142</v>
      </c>
      <c r="N2029" s="3" t="s">
        <v>1031</v>
      </c>
    </row>
    <row r="2030" spans="1:14" ht="12" x14ac:dyDescent="0.25">
      <c r="A2030" s="35" t="s">
        <v>1803</v>
      </c>
      <c r="B2030" s="35" t="s">
        <v>1804</v>
      </c>
      <c r="C2030" s="10" t="s">
        <v>163</v>
      </c>
      <c r="D2030" s="10" t="s">
        <v>145</v>
      </c>
      <c r="E2030" s="10" t="s">
        <v>545</v>
      </c>
      <c r="F2030" s="10" t="s">
        <v>163</v>
      </c>
      <c r="G2030" s="32" t="str">
        <f t="shared" si="136"/>
        <v>7.62</v>
      </c>
      <c r="H2030" s="32" t="str">
        <f t="shared" si="137"/>
        <v>7.62.86</v>
      </c>
      <c r="I2030" s="32" t="str">
        <f>VLOOKUP(C2030,Hovedkonto!$C$2:$E$11,3,FALSE)</f>
        <v>Renter, tilskud, udligning og skatter m.v.</v>
      </c>
      <c r="J2030" s="32" t="str">
        <f>VLOOKUP(G2030,Hovedfunktion!$E$2:$G$93,3,FALSE)</f>
        <v xml:space="preserve">TILSKUD OG UDLIGNING </v>
      </c>
      <c r="K2030" s="32" t="str">
        <f>VLOOKUP(H2030,Funktion!$G$2:$J$435,4,FALSE)</f>
        <v>Særlige tilskud</v>
      </c>
      <c r="L2030" s="32" t="str">
        <f>VLOOKUP(F2030,Dranst!$C$2:$D$10,2,FALSE)</f>
        <v>Finansiering</v>
      </c>
      <c r="M2030" s="10" t="s">
        <v>1144</v>
      </c>
      <c r="N2030" s="3" t="s">
        <v>1032</v>
      </c>
    </row>
    <row r="2031" spans="1:14" ht="24" x14ac:dyDescent="0.25">
      <c r="A2031" s="35" t="s">
        <v>1803</v>
      </c>
      <c r="B2031" s="35" t="s">
        <v>1804</v>
      </c>
      <c r="C2031" s="10" t="s">
        <v>163</v>
      </c>
      <c r="D2031" s="10" t="s">
        <v>145</v>
      </c>
      <c r="E2031" s="10" t="s">
        <v>545</v>
      </c>
      <c r="F2031" s="10" t="s">
        <v>163</v>
      </c>
      <c r="G2031" s="32" t="str">
        <f t="shared" si="136"/>
        <v>7.62</v>
      </c>
      <c r="H2031" s="32" t="str">
        <f t="shared" si="137"/>
        <v>7.62.86</v>
      </c>
      <c r="I2031" s="32" t="str">
        <f>VLOOKUP(C2031,Hovedkonto!$C$2:$E$11,3,FALSE)</f>
        <v>Renter, tilskud, udligning og skatter m.v.</v>
      </c>
      <c r="J2031" s="32" t="str">
        <f>VLOOKUP(G2031,Hovedfunktion!$E$2:$G$93,3,FALSE)</f>
        <v xml:space="preserve">TILSKUD OG UDLIGNING </v>
      </c>
      <c r="K2031" s="32" t="str">
        <f>VLOOKUP(H2031,Funktion!$G$2:$J$435,4,FALSE)</f>
        <v>Særlige tilskud</v>
      </c>
      <c r="L2031" s="32" t="str">
        <f>VLOOKUP(F2031,Dranst!$C$2:$D$10,2,FALSE)</f>
        <v>Finansiering</v>
      </c>
      <c r="M2031" s="10" t="s">
        <v>1145</v>
      </c>
      <c r="N2031" s="3" t="s">
        <v>1289</v>
      </c>
    </row>
    <row r="2032" spans="1:14" ht="12" x14ac:dyDescent="0.25">
      <c r="A2032" s="35" t="s">
        <v>1803</v>
      </c>
      <c r="B2032" s="35" t="s">
        <v>1804</v>
      </c>
      <c r="C2032" s="10" t="s">
        <v>163</v>
      </c>
      <c r="D2032" s="10" t="s">
        <v>145</v>
      </c>
      <c r="E2032" s="10" t="s">
        <v>545</v>
      </c>
      <c r="F2032" s="10" t="s">
        <v>163</v>
      </c>
      <c r="G2032" s="32" t="str">
        <f t="shared" si="136"/>
        <v>7.62</v>
      </c>
      <c r="H2032" s="32" t="str">
        <f t="shared" si="137"/>
        <v>7.62.86</v>
      </c>
      <c r="I2032" s="32" t="str">
        <f>VLOOKUP(C2032,Hovedkonto!$C$2:$E$11,3,FALSE)</f>
        <v>Renter, tilskud, udligning og skatter m.v.</v>
      </c>
      <c r="J2032" s="32" t="str">
        <f>VLOOKUP(G2032,Hovedfunktion!$E$2:$G$93,3,FALSE)</f>
        <v xml:space="preserve">TILSKUD OG UDLIGNING </v>
      </c>
      <c r="K2032" s="32" t="str">
        <f>VLOOKUP(H2032,Funktion!$G$2:$J$435,4,FALSE)</f>
        <v>Særlige tilskud</v>
      </c>
      <c r="L2032" s="32" t="str">
        <f>VLOOKUP(F2032,Dranst!$C$2:$D$10,2,FALSE)</f>
        <v>Finansiering</v>
      </c>
      <c r="M2032" s="10" t="s">
        <v>1146</v>
      </c>
      <c r="N2032" s="3" t="s">
        <v>1033</v>
      </c>
    </row>
    <row r="2033" spans="1:14" ht="12" x14ac:dyDescent="0.25">
      <c r="A2033" s="35" t="s">
        <v>1803</v>
      </c>
      <c r="B2033" s="35" t="s">
        <v>1804</v>
      </c>
      <c r="C2033" s="10" t="s">
        <v>163</v>
      </c>
      <c r="D2033" s="10" t="s">
        <v>145</v>
      </c>
      <c r="E2033" s="10" t="s">
        <v>545</v>
      </c>
      <c r="F2033" s="10" t="s">
        <v>163</v>
      </c>
      <c r="G2033" s="32" t="str">
        <f t="shared" si="136"/>
        <v>7.62</v>
      </c>
      <c r="H2033" s="32" t="str">
        <f t="shared" si="137"/>
        <v>7.62.86</v>
      </c>
      <c r="I2033" s="32" t="str">
        <f>VLOOKUP(C2033,Hovedkonto!$C$2:$E$11,3,FALSE)</f>
        <v>Renter, tilskud, udligning og skatter m.v.</v>
      </c>
      <c r="J2033" s="32" t="str">
        <f>VLOOKUP(G2033,Hovedfunktion!$E$2:$G$93,3,FALSE)</f>
        <v xml:space="preserve">TILSKUD OG UDLIGNING </v>
      </c>
      <c r="K2033" s="32" t="str">
        <f>VLOOKUP(H2033,Funktion!$G$2:$J$435,4,FALSE)</f>
        <v>Særlige tilskud</v>
      </c>
      <c r="L2033" s="32" t="str">
        <f>VLOOKUP(F2033,Dranst!$C$2:$D$10,2,FALSE)</f>
        <v>Finansiering</v>
      </c>
      <c r="M2033" s="10" t="s">
        <v>1147</v>
      </c>
      <c r="N2033" s="3" t="s">
        <v>1034</v>
      </c>
    </row>
    <row r="2034" spans="1:14" ht="12" x14ac:dyDescent="0.25">
      <c r="A2034" s="35" t="s">
        <v>1803</v>
      </c>
      <c r="B2034" s="35" t="s">
        <v>1804</v>
      </c>
      <c r="C2034" s="10" t="s">
        <v>163</v>
      </c>
      <c r="D2034" s="10" t="s">
        <v>145</v>
      </c>
      <c r="E2034" s="10" t="s">
        <v>545</v>
      </c>
      <c r="F2034" s="10" t="s">
        <v>163</v>
      </c>
      <c r="G2034" s="32" t="str">
        <f t="shared" si="136"/>
        <v>7.62</v>
      </c>
      <c r="H2034" s="32" t="str">
        <f t="shared" si="137"/>
        <v>7.62.86</v>
      </c>
      <c r="I2034" s="32" t="str">
        <f>VLOOKUP(C2034,Hovedkonto!$C$2:$E$11,3,FALSE)</f>
        <v>Renter, tilskud, udligning og skatter m.v.</v>
      </c>
      <c r="J2034" s="32" t="str">
        <f>VLOOKUP(G2034,Hovedfunktion!$E$2:$G$93,3,FALSE)</f>
        <v xml:space="preserve">TILSKUD OG UDLIGNING </v>
      </c>
      <c r="K2034" s="32" t="str">
        <f>VLOOKUP(H2034,Funktion!$G$2:$J$435,4,FALSE)</f>
        <v>Særlige tilskud</v>
      </c>
      <c r="L2034" s="32" t="str">
        <f>VLOOKUP(F2034,Dranst!$C$2:$D$10,2,FALSE)</f>
        <v>Finansiering</v>
      </c>
      <c r="M2034" s="10" t="s">
        <v>1148</v>
      </c>
      <c r="N2034" s="3" t="s">
        <v>1035</v>
      </c>
    </row>
    <row r="2035" spans="1:14" ht="12" x14ac:dyDescent="0.25">
      <c r="A2035" s="35" t="s">
        <v>1803</v>
      </c>
      <c r="B2035" s="35" t="s">
        <v>1804</v>
      </c>
      <c r="C2035" s="10" t="s">
        <v>163</v>
      </c>
      <c r="D2035" s="10" t="s">
        <v>145</v>
      </c>
      <c r="E2035" s="10" t="s">
        <v>545</v>
      </c>
      <c r="F2035" s="10" t="s">
        <v>163</v>
      </c>
      <c r="G2035" s="32" t="str">
        <f t="shared" si="136"/>
        <v>7.62</v>
      </c>
      <c r="H2035" s="32" t="str">
        <f t="shared" si="137"/>
        <v>7.62.86</v>
      </c>
      <c r="I2035" s="32" t="str">
        <f>VLOOKUP(C2035,Hovedkonto!$C$2:$E$11,3,FALSE)</f>
        <v>Renter, tilskud, udligning og skatter m.v.</v>
      </c>
      <c r="J2035" s="32" t="str">
        <f>VLOOKUP(G2035,Hovedfunktion!$E$2:$G$93,3,FALSE)</f>
        <v xml:space="preserve">TILSKUD OG UDLIGNING </v>
      </c>
      <c r="K2035" s="32" t="str">
        <f>VLOOKUP(H2035,Funktion!$G$2:$J$435,4,FALSE)</f>
        <v>Særlige tilskud</v>
      </c>
      <c r="L2035" s="32" t="str">
        <f>VLOOKUP(F2035,Dranst!$C$2:$D$10,2,FALSE)</f>
        <v>Finansiering</v>
      </c>
      <c r="M2035" s="10" t="s">
        <v>1137</v>
      </c>
      <c r="N2035" s="3" t="s">
        <v>855</v>
      </c>
    </row>
    <row r="2036" spans="1:14" ht="12" x14ac:dyDescent="0.25">
      <c r="A2036" s="35" t="s">
        <v>1803</v>
      </c>
      <c r="B2036" s="35" t="s">
        <v>1804</v>
      </c>
      <c r="C2036" s="10" t="s">
        <v>163</v>
      </c>
      <c r="D2036" s="10" t="s">
        <v>145</v>
      </c>
      <c r="E2036" s="10" t="s">
        <v>545</v>
      </c>
      <c r="F2036" s="10" t="s">
        <v>163</v>
      </c>
      <c r="G2036" s="32" t="str">
        <f t="shared" si="136"/>
        <v>7.62</v>
      </c>
      <c r="H2036" s="32" t="str">
        <f t="shared" si="137"/>
        <v>7.62.86</v>
      </c>
      <c r="I2036" s="32" t="str">
        <f>VLOOKUP(C2036,Hovedkonto!$C$2:$E$11,3,FALSE)</f>
        <v>Renter, tilskud, udligning og skatter m.v.</v>
      </c>
      <c r="J2036" s="32" t="str">
        <f>VLOOKUP(G2036,Hovedfunktion!$E$2:$G$93,3,FALSE)</f>
        <v xml:space="preserve">TILSKUD OG UDLIGNING </v>
      </c>
      <c r="K2036" s="32" t="str">
        <f>VLOOKUP(H2036,Funktion!$G$2:$J$435,4,FALSE)</f>
        <v>Særlige tilskud</v>
      </c>
      <c r="L2036" s="32" t="str">
        <f>VLOOKUP(F2036,Dranst!$C$2:$D$10,2,FALSE)</f>
        <v>Finansiering</v>
      </c>
      <c r="M2036" s="10" t="s">
        <v>1149</v>
      </c>
      <c r="N2036" s="3" t="s">
        <v>1036</v>
      </c>
    </row>
    <row r="2037" spans="1:14" ht="24" x14ac:dyDescent="0.25">
      <c r="A2037" s="35" t="s">
        <v>1803</v>
      </c>
      <c r="B2037" s="35" t="s">
        <v>1804</v>
      </c>
      <c r="C2037" s="10" t="s">
        <v>163</v>
      </c>
      <c r="D2037" s="10" t="s">
        <v>145</v>
      </c>
      <c r="E2037" s="10" t="s">
        <v>545</v>
      </c>
      <c r="F2037" s="10" t="s">
        <v>163</v>
      </c>
      <c r="G2037" s="32" t="str">
        <f t="shared" si="136"/>
        <v>7.62</v>
      </c>
      <c r="H2037" s="32" t="str">
        <f t="shared" si="137"/>
        <v>7.62.86</v>
      </c>
      <c r="I2037" s="32" t="str">
        <f>VLOOKUP(C2037,Hovedkonto!$C$2:$E$11,3,FALSE)</f>
        <v>Renter, tilskud, udligning og skatter m.v.</v>
      </c>
      <c r="J2037" s="32" t="str">
        <f>VLOOKUP(G2037,Hovedfunktion!$E$2:$G$93,3,FALSE)</f>
        <v xml:space="preserve">TILSKUD OG UDLIGNING </v>
      </c>
      <c r="K2037" s="32" t="str">
        <f>VLOOKUP(H2037,Funktion!$G$2:$J$435,4,FALSE)</f>
        <v>Særlige tilskud</v>
      </c>
      <c r="L2037" s="32" t="str">
        <f>VLOOKUP(F2037,Dranst!$C$2:$D$10,2,FALSE)</f>
        <v>Finansiering</v>
      </c>
      <c r="M2037" s="10" t="s">
        <v>1150</v>
      </c>
      <c r="N2037" s="3" t="s">
        <v>1290</v>
      </c>
    </row>
    <row r="2038" spans="1:14" ht="12" x14ac:dyDescent="0.25">
      <c r="A2038" s="35" t="s">
        <v>1803</v>
      </c>
      <c r="B2038" s="35" t="s">
        <v>1804</v>
      </c>
      <c r="C2038" s="10" t="s">
        <v>163</v>
      </c>
      <c r="D2038" s="10" t="s">
        <v>145</v>
      </c>
      <c r="E2038" s="10" t="s">
        <v>545</v>
      </c>
      <c r="F2038" s="10" t="s">
        <v>163</v>
      </c>
      <c r="G2038" s="32" t="str">
        <f t="shared" ref="G2038:G2102" si="140">CONCATENATE(C2038,".",D2038)</f>
        <v>7.62</v>
      </c>
      <c r="H2038" s="32" t="str">
        <f t="shared" ref="H2038:H2102" si="141">CONCATENATE(C2038,".",D2038,".",E2038)</f>
        <v>7.62.86</v>
      </c>
      <c r="I2038" s="32" t="str">
        <f>VLOOKUP(C2038,Hovedkonto!$C$2:$E$11,3,FALSE)</f>
        <v>Renter, tilskud, udligning og skatter m.v.</v>
      </c>
      <c r="J2038" s="32" t="str">
        <f>VLOOKUP(G2038,Hovedfunktion!$E$2:$G$93,3,FALSE)</f>
        <v xml:space="preserve">TILSKUD OG UDLIGNING </v>
      </c>
      <c r="K2038" s="32" t="str">
        <f>VLOOKUP(H2038,Funktion!$G$2:$J$435,4,FALSE)</f>
        <v>Særlige tilskud</v>
      </c>
      <c r="L2038" s="32" t="str">
        <f>VLOOKUP(F2038,Dranst!$C$2:$D$10,2,FALSE)</f>
        <v>Finansiering</v>
      </c>
      <c r="M2038" s="10" t="s">
        <v>1151</v>
      </c>
      <c r="N2038" s="3" t="s">
        <v>1291</v>
      </c>
    </row>
    <row r="2039" spans="1:14" ht="12" x14ac:dyDescent="0.25">
      <c r="A2039" s="35" t="s">
        <v>1803</v>
      </c>
      <c r="B2039" s="35" t="s">
        <v>1804</v>
      </c>
      <c r="C2039" s="10" t="s">
        <v>163</v>
      </c>
      <c r="D2039" s="10" t="s">
        <v>145</v>
      </c>
      <c r="E2039" s="10" t="s">
        <v>545</v>
      </c>
      <c r="F2039" s="10" t="s">
        <v>163</v>
      </c>
      <c r="G2039" s="32" t="str">
        <f t="shared" si="140"/>
        <v>7.62</v>
      </c>
      <c r="H2039" s="32" t="str">
        <f t="shared" si="141"/>
        <v>7.62.86</v>
      </c>
      <c r="I2039" s="32" t="str">
        <f>VLOOKUP(C2039,Hovedkonto!$C$2:$E$11,3,FALSE)</f>
        <v>Renter, tilskud, udligning og skatter m.v.</v>
      </c>
      <c r="J2039" s="32" t="str">
        <f>VLOOKUP(G2039,Hovedfunktion!$E$2:$G$93,3,FALSE)</f>
        <v xml:space="preserve">TILSKUD OG UDLIGNING </v>
      </c>
      <c r="K2039" s="32" t="str">
        <f>VLOOKUP(H2039,Funktion!$G$2:$J$435,4,FALSE)</f>
        <v>Særlige tilskud</v>
      </c>
      <c r="L2039" s="32" t="str">
        <f>VLOOKUP(F2039,Dranst!$C$2:$D$10,2,FALSE)</f>
        <v>Finansiering</v>
      </c>
      <c r="M2039" s="10" t="s">
        <v>1152</v>
      </c>
      <c r="N2039" s="3" t="s">
        <v>1293</v>
      </c>
    </row>
    <row r="2040" spans="1:14" ht="12" x14ac:dyDescent="0.25">
      <c r="A2040" s="35" t="s">
        <v>1803</v>
      </c>
      <c r="B2040" s="35" t="s">
        <v>1804</v>
      </c>
      <c r="C2040" s="10" t="s">
        <v>163</v>
      </c>
      <c r="D2040" s="10" t="s">
        <v>145</v>
      </c>
      <c r="E2040" s="10" t="s">
        <v>545</v>
      </c>
      <c r="F2040" s="10" t="s">
        <v>163</v>
      </c>
      <c r="G2040" s="32" t="str">
        <f t="shared" si="140"/>
        <v>7.62</v>
      </c>
      <c r="H2040" s="32" t="str">
        <f t="shared" si="141"/>
        <v>7.62.86</v>
      </c>
      <c r="I2040" s="32" t="str">
        <f>VLOOKUP(C2040,Hovedkonto!$C$2:$E$11,3,FALSE)</f>
        <v>Renter, tilskud, udligning og skatter m.v.</v>
      </c>
      <c r="J2040" s="32" t="str">
        <f>VLOOKUP(G2040,Hovedfunktion!$E$2:$G$93,3,FALSE)</f>
        <v xml:space="preserve">TILSKUD OG UDLIGNING </v>
      </c>
      <c r="K2040" s="32" t="str">
        <f>VLOOKUP(H2040,Funktion!$G$2:$J$435,4,FALSE)</f>
        <v>Særlige tilskud</v>
      </c>
      <c r="L2040" s="32" t="str">
        <f>VLOOKUP(F2040,Dranst!$C$2:$D$10,2,FALSE)</f>
        <v>Finansiering</v>
      </c>
      <c r="M2040" s="10" t="s">
        <v>16</v>
      </c>
      <c r="N2040" s="3" t="s">
        <v>1292</v>
      </c>
    </row>
    <row r="2041" spans="1:14" ht="12" x14ac:dyDescent="0.25">
      <c r="A2041" s="35" t="s">
        <v>1803</v>
      </c>
      <c r="B2041" s="35" t="s">
        <v>1804</v>
      </c>
      <c r="C2041" s="10" t="s">
        <v>163</v>
      </c>
      <c r="D2041" s="10" t="s">
        <v>145</v>
      </c>
      <c r="E2041" s="10" t="s">
        <v>545</v>
      </c>
      <c r="F2041" s="10" t="s">
        <v>163</v>
      </c>
      <c r="G2041" s="32" t="str">
        <f t="shared" si="140"/>
        <v>7.62</v>
      </c>
      <c r="H2041" s="32" t="str">
        <f t="shared" si="141"/>
        <v>7.62.86</v>
      </c>
      <c r="I2041" s="32" t="str">
        <f>VLOOKUP(C2041,Hovedkonto!$C$2:$E$11,3,FALSE)</f>
        <v>Renter, tilskud, udligning og skatter m.v.</v>
      </c>
      <c r="J2041" s="32" t="str">
        <f>VLOOKUP(G2041,Hovedfunktion!$E$2:$G$93,3,FALSE)</f>
        <v xml:space="preserve">TILSKUD OG UDLIGNING </v>
      </c>
      <c r="K2041" s="32" t="str">
        <f>VLOOKUP(H2041,Funktion!$G$2:$J$435,4,FALSE)</f>
        <v>Særlige tilskud</v>
      </c>
      <c r="L2041" s="32" t="str">
        <f>VLOOKUP(F2041,Dranst!$C$2:$D$10,2,FALSE)</f>
        <v>Finansiering</v>
      </c>
      <c r="M2041" s="10" t="s">
        <v>1153</v>
      </c>
      <c r="N2041" s="3" t="s">
        <v>1326</v>
      </c>
    </row>
    <row r="2042" spans="1:14" ht="12" x14ac:dyDescent="0.25">
      <c r="A2042" s="35" t="s">
        <v>1803</v>
      </c>
      <c r="B2042" s="35" t="s">
        <v>1804</v>
      </c>
      <c r="C2042" s="10" t="s">
        <v>163</v>
      </c>
      <c r="D2042" s="10" t="s">
        <v>145</v>
      </c>
      <c r="E2042" s="10" t="s">
        <v>545</v>
      </c>
      <c r="F2042" s="10" t="s">
        <v>163</v>
      </c>
      <c r="G2042" s="32" t="str">
        <f t="shared" si="140"/>
        <v>7.62</v>
      </c>
      <c r="H2042" s="32" t="str">
        <f t="shared" si="141"/>
        <v>7.62.86</v>
      </c>
      <c r="I2042" s="32" t="str">
        <f>VLOOKUP(C2042,Hovedkonto!$C$2:$E$11,3,FALSE)</f>
        <v>Renter, tilskud, udligning og skatter m.v.</v>
      </c>
      <c r="J2042" s="32" t="str">
        <f>VLOOKUP(G2042,Hovedfunktion!$E$2:$G$93,3,FALSE)</f>
        <v xml:space="preserve">TILSKUD OG UDLIGNING </v>
      </c>
      <c r="K2042" s="32" t="str">
        <f>VLOOKUP(H2042,Funktion!$G$2:$J$435,4,FALSE)</f>
        <v>Særlige tilskud</v>
      </c>
      <c r="L2042" s="32" t="str">
        <f>VLOOKUP(F2042,Dranst!$C$2:$D$10,2,FALSE)</f>
        <v>Finansiering</v>
      </c>
      <c r="M2042" s="10" t="s">
        <v>1156</v>
      </c>
      <c r="N2042" s="3" t="s">
        <v>1411</v>
      </c>
    </row>
    <row r="2043" spans="1:14" ht="12" x14ac:dyDescent="0.25">
      <c r="A2043" s="35" t="s">
        <v>1803</v>
      </c>
      <c r="B2043" s="35" t="s">
        <v>1804</v>
      </c>
      <c r="C2043" s="10" t="s">
        <v>163</v>
      </c>
      <c r="D2043" s="10" t="s">
        <v>145</v>
      </c>
      <c r="E2043" s="10" t="s">
        <v>545</v>
      </c>
      <c r="F2043" s="10" t="s">
        <v>163</v>
      </c>
      <c r="G2043" s="32" t="str">
        <f t="shared" si="140"/>
        <v>7.62</v>
      </c>
      <c r="H2043" s="32" t="str">
        <f t="shared" si="141"/>
        <v>7.62.86</v>
      </c>
      <c r="I2043" s="32" t="str">
        <f>VLOOKUP(C2043,Hovedkonto!$C$2:$E$11,3,FALSE)</f>
        <v>Renter, tilskud, udligning og skatter m.v.</v>
      </c>
      <c r="J2043" s="32" t="str">
        <f>VLOOKUP(G2043,Hovedfunktion!$E$2:$G$93,3,FALSE)</f>
        <v xml:space="preserve">TILSKUD OG UDLIGNING </v>
      </c>
      <c r="K2043" s="32" t="str">
        <f>VLOOKUP(H2043,Funktion!$G$2:$J$435,4,FALSE)</f>
        <v>Særlige tilskud</v>
      </c>
      <c r="L2043" s="32" t="str">
        <f>VLOOKUP(F2043,Dranst!$C$2:$D$10,2,FALSE)</f>
        <v>Finansiering</v>
      </c>
      <c r="M2043" s="10" t="s">
        <v>1157</v>
      </c>
      <c r="N2043" s="3" t="s">
        <v>1436</v>
      </c>
    </row>
    <row r="2044" spans="1:14" ht="12" x14ac:dyDescent="0.25">
      <c r="A2044" s="35" t="s">
        <v>1803</v>
      </c>
      <c r="B2044" s="35" t="s">
        <v>1804</v>
      </c>
      <c r="C2044" s="10" t="s">
        <v>163</v>
      </c>
      <c r="D2044" s="10" t="s">
        <v>145</v>
      </c>
      <c r="E2044" s="10" t="s">
        <v>545</v>
      </c>
      <c r="F2044" s="10" t="s">
        <v>163</v>
      </c>
      <c r="G2044" s="32" t="str">
        <f t="shared" si="140"/>
        <v>7.62</v>
      </c>
      <c r="H2044" s="32" t="str">
        <f t="shared" si="141"/>
        <v>7.62.86</v>
      </c>
      <c r="I2044" s="32" t="str">
        <f>VLOOKUP(C2044,Hovedkonto!$C$2:$E$11,3,FALSE)</f>
        <v>Renter, tilskud, udligning og skatter m.v.</v>
      </c>
      <c r="J2044" s="32" t="str">
        <f>VLOOKUP(G2044,Hovedfunktion!$E$2:$G$93,3,FALSE)</f>
        <v xml:space="preserve">TILSKUD OG UDLIGNING </v>
      </c>
      <c r="K2044" s="32" t="str">
        <f>VLOOKUP(H2044,Funktion!$G$2:$J$435,4,FALSE)</f>
        <v>Særlige tilskud</v>
      </c>
      <c r="L2044" s="32" t="str">
        <f>VLOOKUP(F2044,Dranst!$C$2:$D$10,2,FALSE)</f>
        <v>Finansiering</v>
      </c>
      <c r="M2044" s="10" t="s">
        <v>1158</v>
      </c>
      <c r="N2044" s="3" t="s">
        <v>1478</v>
      </c>
    </row>
    <row r="2045" spans="1:14" ht="12" x14ac:dyDescent="0.25">
      <c r="A2045" s="35" t="s">
        <v>1803</v>
      </c>
      <c r="B2045" s="35" t="s">
        <v>1804</v>
      </c>
      <c r="C2045" s="10" t="s">
        <v>163</v>
      </c>
      <c r="D2045" s="10" t="s">
        <v>145</v>
      </c>
      <c r="E2045" s="10" t="s">
        <v>545</v>
      </c>
      <c r="F2045" s="10" t="s">
        <v>163</v>
      </c>
      <c r="G2045" s="32" t="str">
        <f t="shared" si="140"/>
        <v>7.62</v>
      </c>
      <c r="H2045" s="32" t="str">
        <f t="shared" si="141"/>
        <v>7.62.86</v>
      </c>
      <c r="I2045" s="32" t="str">
        <f>VLOOKUP(C2045,Hovedkonto!$C$2:$E$11,3,FALSE)</f>
        <v>Renter, tilskud, udligning og skatter m.v.</v>
      </c>
      <c r="J2045" s="32" t="str">
        <f>VLOOKUP(G2045,Hovedfunktion!$E$2:$G$93,3,FALSE)</f>
        <v xml:space="preserve">TILSKUD OG UDLIGNING </v>
      </c>
      <c r="K2045" s="32" t="str">
        <f>VLOOKUP(H2045,Funktion!$G$2:$J$435,4,FALSE)</f>
        <v>Særlige tilskud</v>
      </c>
      <c r="L2045" s="32" t="str">
        <f>VLOOKUP(F2045,Dranst!$C$2:$D$10,2,FALSE)</f>
        <v>Finansiering</v>
      </c>
      <c r="M2045" s="10" t="s">
        <v>1143</v>
      </c>
      <c r="N2045" s="3" t="s">
        <v>1928</v>
      </c>
    </row>
    <row r="2046" spans="1:14" ht="12" x14ac:dyDescent="0.25">
      <c r="A2046" s="35" t="s">
        <v>1803</v>
      </c>
      <c r="B2046" s="35" t="s">
        <v>1804</v>
      </c>
      <c r="C2046" s="10" t="s">
        <v>163</v>
      </c>
      <c r="D2046" s="10" t="s">
        <v>145</v>
      </c>
      <c r="E2046" s="10" t="s">
        <v>545</v>
      </c>
      <c r="F2046" s="10" t="s">
        <v>163</v>
      </c>
      <c r="G2046" s="32" t="str">
        <f t="shared" si="140"/>
        <v>7.62</v>
      </c>
      <c r="H2046" s="32" t="str">
        <f t="shared" si="141"/>
        <v>7.62.86</v>
      </c>
      <c r="I2046" s="32" t="str">
        <f>VLOOKUP(C2046,Hovedkonto!$C$2:$E$11,3,FALSE)</f>
        <v>Renter, tilskud, udligning og skatter m.v.</v>
      </c>
      <c r="J2046" s="32" t="str">
        <f>VLOOKUP(G2046,Hovedfunktion!$E$2:$G$93,3,FALSE)</f>
        <v xml:space="preserve">TILSKUD OG UDLIGNING </v>
      </c>
      <c r="K2046" s="32" t="str">
        <f>VLOOKUP(H2046,Funktion!$G$2:$J$435,4,FALSE)</f>
        <v>Særlige tilskud</v>
      </c>
      <c r="L2046" s="32" t="str">
        <f>VLOOKUP(F2046,Dranst!$C$2:$D$10,2,FALSE)</f>
        <v>Finansiering</v>
      </c>
      <c r="M2046" s="10" t="s">
        <v>1577</v>
      </c>
      <c r="N2046" s="3" t="s">
        <v>1929</v>
      </c>
    </row>
    <row r="2047" spans="1:14" ht="12" x14ac:dyDescent="0.25">
      <c r="A2047" s="35" t="s">
        <v>1803</v>
      </c>
      <c r="B2047" s="35" t="s">
        <v>1804</v>
      </c>
      <c r="C2047" s="10" t="s">
        <v>163</v>
      </c>
      <c r="D2047" s="10" t="s">
        <v>145</v>
      </c>
      <c r="E2047" s="10" t="s">
        <v>545</v>
      </c>
      <c r="F2047" s="10" t="s">
        <v>163</v>
      </c>
      <c r="G2047" s="32" t="str">
        <f t="shared" si="140"/>
        <v>7.62</v>
      </c>
      <c r="H2047" s="32" t="str">
        <f t="shared" si="141"/>
        <v>7.62.86</v>
      </c>
      <c r="I2047" s="32" t="str">
        <f>VLOOKUP(C2047,Hovedkonto!$C$2:$E$11,3,FALSE)</f>
        <v>Renter, tilskud, udligning og skatter m.v.</v>
      </c>
      <c r="J2047" s="32" t="str">
        <f>VLOOKUP(G2047,Hovedfunktion!$E$2:$G$93,3,FALSE)</f>
        <v xml:space="preserve">TILSKUD OG UDLIGNING </v>
      </c>
      <c r="K2047" s="32" t="str">
        <f>VLOOKUP(H2047,Funktion!$G$2:$J$435,4,FALSE)</f>
        <v>Særlige tilskud</v>
      </c>
      <c r="L2047" s="32" t="str">
        <f>VLOOKUP(F2047,Dranst!$C$2:$D$10,2,FALSE)</f>
        <v>Finansiering</v>
      </c>
      <c r="M2047" s="10" t="s">
        <v>1578</v>
      </c>
      <c r="N2047" s="3" t="s">
        <v>1930</v>
      </c>
    </row>
    <row r="2048" spans="1:14" ht="12" x14ac:dyDescent="0.25">
      <c r="A2048" s="35" t="s">
        <v>1803</v>
      </c>
      <c r="B2048" s="35" t="s">
        <v>1804</v>
      </c>
      <c r="C2048" s="10" t="s">
        <v>163</v>
      </c>
      <c r="D2048" s="10" t="s">
        <v>153</v>
      </c>
      <c r="E2048" s="10" t="s">
        <v>503</v>
      </c>
      <c r="F2048" s="10" t="s">
        <v>163</v>
      </c>
      <c r="G2048" s="32" t="str">
        <f t="shared" si="140"/>
        <v>7.65</v>
      </c>
      <c r="H2048" s="32" t="str">
        <f t="shared" si="141"/>
        <v>7.65.87</v>
      </c>
      <c r="I2048" s="32" t="str">
        <f>VLOOKUP(C2048,Hovedkonto!$C$2:$E$11,3,FALSE)</f>
        <v>Renter, tilskud, udligning og skatter m.v.</v>
      </c>
      <c r="J2048" s="32" t="str">
        <f>VLOOKUP(G2048,Hovedfunktion!$E$2:$G$93,3,FALSE)</f>
        <v xml:space="preserve">REFUSION AF KØBSMOMS </v>
      </c>
      <c r="K2048" s="32" t="str">
        <f>VLOOKUP(H2048,Funktion!$G$2:$J$435,4,FALSE)</f>
        <v>Refusion af købsmoms</v>
      </c>
      <c r="L2048" s="32" t="str">
        <f>VLOOKUP(F2048,Dranst!$C$2:$D$10,2,FALSE)</f>
        <v>Finansiering</v>
      </c>
      <c r="M2048" s="10" t="s">
        <v>1138</v>
      </c>
      <c r="N2048" s="3" t="s">
        <v>355</v>
      </c>
    </row>
    <row r="2049" spans="1:14" ht="12" x14ac:dyDescent="0.25">
      <c r="A2049" s="35" t="s">
        <v>1803</v>
      </c>
      <c r="B2049" s="35" t="s">
        <v>1804</v>
      </c>
      <c r="C2049" s="10" t="s">
        <v>163</v>
      </c>
      <c r="D2049" s="10" t="s">
        <v>153</v>
      </c>
      <c r="E2049" s="10" t="s">
        <v>503</v>
      </c>
      <c r="F2049" s="10" t="s">
        <v>163</v>
      </c>
      <c r="G2049" s="32" t="str">
        <f t="shared" si="140"/>
        <v>7.65</v>
      </c>
      <c r="H2049" s="32" t="str">
        <f t="shared" si="141"/>
        <v>7.65.87</v>
      </c>
      <c r="I2049" s="32" t="str">
        <f>VLOOKUP(C2049,Hovedkonto!$C$2:$E$11,3,FALSE)</f>
        <v>Renter, tilskud, udligning og skatter m.v.</v>
      </c>
      <c r="J2049" s="32" t="str">
        <f>VLOOKUP(G2049,Hovedfunktion!$E$2:$G$93,3,FALSE)</f>
        <v xml:space="preserve">REFUSION AF KØBSMOMS </v>
      </c>
      <c r="K2049" s="32" t="str">
        <f>VLOOKUP(H2049,Funktion!$G$2:$J$435,4,FALSE)</f>
        <v>Refusion af købsmoms</v>
      </c>
      <c r="L2049" s="32" t="str">
        <f>VLOOKUP(F2049,Dranst!$C$2:$D$10,2,FALSE)</f>
        <v>Finansiering</v>
      </c>
      <c r="M2049" s="10" t="s">
        <v>1139</v>
      </c>
      <c r="N2049" s="3" t="s">
        <v>1037</v>
      </c>
    </row>
    <row r="2050" spans="1:14" ht="12" x14ac:dyDescent="0.25">
      <c r="A2050" s="35" t="s">
        <v>1803</v>
      </c>
      <c r="B2050" s="35" t="s">
        <v>1804</v>
      </c>
      <c r="C2050" s="10" t="s">
        <v>163</v>
      </c>
      <c r="D2050" s="10" t="s">
        <v>153</v>
      </c>
      <c r="E2050" s="10" t="s">
        <v>503</v>
      </c>
      <c r="F2050" s="10" t="s">
        <v>163</v>
      </c>
      <c r="G2050" s="32" t="str">
        <f t="shared" si="140"/>
        <v>7.65</v>
      </c>
      <c r="H2050" s="32" t="str">
        <f t="shared" si="141"/>
        <v>7.65.87</v>
      </c>
      <c r="I2050" s="32" t="str">
        <f>VLOOKUP(C2050,Hovedkonto!$C$2:$E$11,3,FALSE)</f>
        <v>Renter, tilskud, udligning og skatter m.v.</v>
      </c>
      <c r="J2050" s="32" t="str">
        <f>VLOOKUP(G2050,Hovedfunktion!$E$2:$G$93,3,FALSE)</f>
        <v xml:space="preserve">REFUSION AF KØBSMOMS </v>
      </c>
      <c r="K2050" s="32" t="str">
        <f>VLOOKUP(H2050,Funktion!$G$2:$J$435,4,FALSE)</f>
        <v>Refusion af købsmoms</v>
      </c>
      <c r="L2050" s="32" t="str">
        <f>VLOOKUP(F2050,Dranst!$C$2:$D$10,2,FALSE)</f>
        <v>Finansiering</v>
      </c>
      <c r="M2050" s="10" t="s">
        <v>1142</v>
      </c>
      <c r="N2050" s="3" t="s">
        <v>1038</v>
      </c>
    </row>
    <row r="2051" spans="1:14" ht="12" x14ac:dyDescent="0.25">
      <c r="A2051" s="35" t="s">
        <v>1803</v>
      </c>
      <c r="B2051" s="35" t="s">
        <v>1804</v>
      </c>
      <c r="C2051" s="10" t="s">
        <v>163</v>
      </c>
      <c r="D2051" s="10" t="s">
        <v>147</v>
      </c>
      <c r="E2051" s="10" t="s">
        <v>505</v>
      </c>
      <c r="F2051" s="10" t="s">
        <v>163</v>
      </c>
      <c r="G2051" s="32" t="str">
        <f t="shared" si="140"/>
        <v>7.68</v>
      </c>
      <c r="H2051" s="32" t="str">
        <f t="shared" si="141"/>
        <v>7.68.90</v>
      </c>
      <c r="I2051" s="32" t="str">
        <f>VLOOKUP(C2051,Hovedkonto!$C$2:$E$11,3,FALSE)</f>
        <v>Renter, tilskud, udligning og skatter m.v.</v>
      </c>
      <c r="J2051" s="32" t="str">
        <f>VLOOKUP(G2051,Hovedfunktion!$E$2:$G$93,3,FALSE)</f>
        <v xml:space="preserve">SKATTER </v>
      </c>
      <c r="K2051" s="32" t="str">
        <f>VLOOKUP(H2051,Funktion!$G$2:$J$435,4,FALSE)</f>
        <v>Kommunal indkomstskat</v>
      </c>
      <c r="L2051" s="32" t="str">
        <f>VLOOKUP(F2051,Dranst!$C$2:$D$10,2,FALSE)</f>
        <v>Finansiering</v>
      </c>
      <c r="M2051" s="10" t="s">
        <v>1136</v>
      </c>
      <c r="N2051" s="3" t="s">
        <v>1039</v>
      </c>
    </row>
    <row r="2052" spans="1:14" ht="12" x14ac:dyDescent="0.25">
      <c r="A2052" s="35" t="s">
        <v>1803</v>
      </c>
      <c r="B2052" s="35" t="s">
        <v>1804</v>
      </c>
      <c r="C2052" s="10" t="s">
        <v>163</v>
      </c>
      <c r="D2052" s="10" t="s">
        <v>147</v>
      </c>
      <c r="E2052" s="10" t="s">
        <v>505</v>
      </c>
      <c r="F2052" s="10" t="s">
        <v>163</v>
      </c>
      <c r="G2052" s="32" t="str">
        <f t="shared" si="140"/>
        <v>7.68</v>
      </c>
      <c r="H2052" s="32" t="str">
        <f t="shared" si="141"/>
        <v>7.68.90</v>
      </c>
      <c r="I2052" s="32" t="str">
        <f>VLOOKUP(C2052,Hovedkonto!$C$2:$E$11,3,FALSE)</f>
        <v>Renter, tilskud, udligning og skatter m.v.</v>
      </c>
      <c r="J2052" s="32" t="str">
        <f>VLOOKUP(G2052,Hovedfunktion!$E$2:$G$93,3,FALSE)</f>
        <v xml:space="preserve">SKATTER </v>
      </c>
      <c r="K2052" s="32" t="str">
        <f>VLOOKUP(H2052,Funktion!$G$2:$J$435,4,FALSE)</f>
        <v>Kommunal indkomstskat</v>
      </c>
      <c r="L2052" s="32" t="str">
        <f>VLOOKUP(F2052,Dranst!$C$2:$D$10,2,FALSE)</f>
        <v>Finansiering</v>
      </c>
      <c r="M2052" s="10" t="s">
        <v>1138</v>
      </c>
      <c r="N2052" s="3" t="s">
        <v>1040</v>
      </c>
    </row>
    <row r="2053" spans="1:14" ht="12" x14ac:dyDescent="0.25">
      <c r="A2053" s="35" t="s">
        <v>1803</v>
      </c>
      <c r="B2053" s="35" t="s">
        <v>1804</v>
      </c>
      <c r="C2053" s="10" t="s">
        <v>163</v>
      </c>
      <c r="D2053" s="10" t="s">
        <v>147</v>
      </c>
      <c r="E2053" s="10" t="s">
        <v>505</v>
      </c>
      <c r="F2053" s="10" t="s">
        <v>163</v>
      </c>
      <c r="G2053" s="32" t="str">
        <f t="shared" si="140"/>
        <v>7.68</v>
      </c>
      <c r="H2053" s="32" t="str">
        <f t="shared" si="141"/>
        <v>7.68.90</v>
      </c>
      <c r="I2053" s="32" t="str">
        <f>VLOOKUP(C2053,Hovedkonto!$C$2:$E$11,3,FALSE)</f>
        <v>Renter, tilskud, udligning og skatter m.v.</v>
      </c>
      <c r="J2053" s="32" t="str">
        <f>VLOOKUP(G2053,Hovedfunktion!$E$2:$G$93,3,FALSE)</f>
        <v xml:space="preserve">SKATTER </v>
      </c>
      <c r="K2053" s="32" t="str">
        <f>VLOOKUP(H2053,Funktion!$G$2:$J$435,4,FALSE)</f>
        <v>Kommunal indkomstskat</v>
      </c>
      <c r="L2053" s="32" t="str">
        <f>VLOOKUP(F2053,Dranst!$C$2:$D$10,2,FALSE)</f>
        <v>Finansiering</v>
      </c>
      <c r="M2053" s="10" t="s">
        <v>1145</v>
      </c>
      <c r="N2053" s="3" t="s">
        <v>1041</v>
      </c>
    </row>
    <row r="2054" spans="1:14" ht="12" x14ac:dyDescent="0.25">
      <c r="A2054" s="35" t="s">
        <v>1803</v>
      </c>
      <c r="B2054" s="35" t="s">
        <v>1804</v>
      </c>
      <c r="C2054" s="10" t="s">
        <v>163</v>
      </c>
      <c r="D2054" s="10" t="s">
        <v>147</v>
      </c>
      <c r="E2054" s="10" t="s">
        <v>505</v>
      </c>
      <c r="F2054" s="10" t="s">
        <v>163</v>
      </c>
      <c r="G2054" s="32" t="str">
        <f t="shared" si="140"/>
        <v>7.68</v>
      </c>
      <c r="H2054" s="32" t="str">
        <f t="shared" si="141"/>
        <v>7.68.90</v>
      </c>
      <c r="I2054" s="32" t="str">
        <f>VLOOKUP(C2054,Hovedkonto!$C$2:$E$11,3,FALSE)</f>
        <v>Renter, tilskud, udligning og skatter m.v.</v>
      </c>
      <c r="J2054" s="32" t="str">
        <f>VLOOKUP(G2054,Hovedfunktion!$E$2:$G$93,3,FALSE)</f>
        <v xml:space="preserve">SKATTER </v>
      </c>
      <c r="K2054" s="32" t="str">
        <f>VLOOKUP(H2054,Funktion!$G$2:$J$435,4,FALSE)</f>
        <v>Kommunal indkomstskat</v>
      </c>
      <c r="L2054" s="32" t="str">
        <f>VLOOKUP(F2054,Dranst!$C$2:$D$10,2,FALSE)</f>
        <v>Finansiering</v>
      </c>
      <c r="M2054" s="10" t="s">
        <v>1137</v>
      </c>
      <c r="N2054" s="3" t="s">
        <v>1042</v>
      </c>
    </row>
    <row r="2055" spans="1:14" ht="12" x14ac:dyDescent="0.25">
      <c r="A2055" s="35" t="s">
        <v>1803</v>
      </c>
      <c r="B2055" s="35" t="s">
        <v>1804</v>
      </c>
      <c r="C2055" s="10" t="s">
        <v>163</v>
      </c>
      <c r="D2055" s="10" t="s">
        <v>147</v>
      </c>
      <c r="E2055" s="10" t="s">
        <v>505</v>
      </c>
      <c r="F2055" s="10" t="s">
        <v>163</v>
      </c>
      <c r="G2055" s="32" t="str">
        <f t="shared" si="140"/>
        <v>7.68</v>
      </c>
      <c r="H2055" s="32" t="str">
        <f t="shared" si="141"/>
        <v>7.68.90</v>
      </c>
      <c r="I2055" s="32" t="str">
        <f>VLOOKUP(C2055,Hovedkonto!$C$2:$E$11,3,FALSE)</f>
        <v>Renter, tilskud, udligning og skatter m.v.</v>
      </c>
      <c r="J2055" s="32" t="str">
        <f>VLOOKUP(G2055,Hovedfunktion!$E$2:$G$93,3,FALSE)</f>
        <v xml:space="preserve">SKATTER </v>
      </c>
      <c r="K2055" s="32" t="str">
        <f>VLOOKUP(H2055,Funktion!$G$2:$J$435,4,FALSE)</f>
        <v>Kommunal indkomstskat</v>
      </c>
      <c r="L2055" s="32" t="str">
        <f>VLOOKUP(F2055,Dranst!$C$2:$D$10,2,FALSE)</f>
        <v>Finansiering</v>
      </c>
      <c r="M2055" s="10" t="s">
        <v>16</v>
      </c>
      <c r="N2055" s="3" t="s">
        <v>1043</v>
      </c>
    </row>
    <row r="2056" spans="1:14" ht="12" x14ac:dyDescent="0.25">
      <c r="A2056" s="35" t="s">
        <v>1803</v>
      </c>
      <c r="B2056" s="35" t="s">
        <v>1804</v>
      </c>
      <c r="C2056" s="10" t="s">
        <v>163</v>
      </c>
      <c r="D2056" s="10" t="s">
        <v>147</v>
      </c>
      <c r="E2056" s="10" t="s">
        <v>546</v>
      </c>
      <c r="F2056" s="10" t="s">
        <v>163</v>
      </c>
      <c r="G2056" s="32" t="str">
        <f t="shared" si="140"/>
        <v>7.68</v>
      </c>
      <c r="H2056" s="32" t="str">
        <f t="shared" si="141"/>
        <v>7.68.92</v>
      </c>
      <c r="I2056" s="32" t="str">
        <f>VLOOKUP(C2056,Hovedkonto!$C$2:$E$11,3,FALSE)</f>
        <v>Renter, tilskud, udligning og skatter m.v.</v>
      </c>
      <c r="J2056" s="32" t="str">
        <f>VLOOKUP(G2056,Hovedfunktion!$E$2:$G$93,3,FALSE)</f>
        <v xml:space="preserve">SKATTER </v>
      </c>
      <c r="K2056" s="32" t="str">
        <f>VLOOKUP(H2056,Funktion!$G$2:$J$435,4,FALSE)</f>
        <v>Selskabsskat</v>
      </c>
      <c r="L2056" s="32" t="str">
        <f>VLOOKUP(F2056,Dranst!$C$2:$D$10,2,FALSE)</f>
        <v>Finansiering</v>
      </c>
      <c r="M2056" s="10" t="s">
        <v>1136</v>
      </c>
      <c r="N2056" s="3" t="s">
        <v>1044</v>
      </c>
    </row>
    <row r="2057" spans="1:14" ht="12" x14ac:dyDescent="0.25">
      <c r="A2057" s="35" t="s">
        <v>1803</v>
      </c>
      <c r="B2057" s="35" t="s">
        <v>1804</v>
      </c>
      <c r="C2057" s="10" t="s">
        <v>163</v>
      </c>
      <c r="D2057" s="10" t="s">
        <v>147</v>
      </c>
      <c r="E2057" s="10" t="s">
        <v>536</v>
      </c>
      <c r="F2057" s="10" t="s">
        <v>163</v>
      </c>
      <c r="G2057" s="32" t="str">
        <f t="shared" si="140"/>
        <v>7.68</v>
      </c>
      <c r="H2057" s="32" t="str">
        <f t="shared" si="141"/>
        <v>7.68.93</v>
      </c>
      <c r="I2057" s="32" t="str">
        <f>VLOOKUP(C2057,Hovedkonto!$C$2:$E$11,3,FALSE)</f>
        <v>Renter, tilskud, udligning og skatter m.v.</v>
      </c>
      <c r="J2057" s="32" t="str">
        <f>VLOOKUP(G2057,Hovedfunktion!$E$2:$G$93,3,FALSE)</f>
        <v xml:space="preserve">SKATTER </v>
      </c>
      <c r="K2057" s="32" t="str">
        <f>VLOOKUP(H2057,Funktion!$G$2:$J$435,4,FALSE)</f>
        <v>Anden skat pålignet visse indkomster</v>
      </c>
      <c r="L2057" s="32" t="str">
        <f>VLOOKUP(F2057,Dranst!$C$2:$D$10,2,FALSE)</f>
        <v>Finansiering</v>
      </c>
      <c r="M2057" s="10" t="s">
        <v>1138</v>
      </c>
      <c r="N2057" s="3" t="s">
        <v>1045</v>
      </c>
    </row>
    <row r="2058" spans="1:14" ht="12" x14ac:dyDescent="0.25">
      <c r="A2058" s="35" t="s">
        <v>1803</v>
      </c>
      <c r="B2058" s="35" t="s">
        <v>1804</v>
      </c>
      <c r="C2058" s="10" t="s">
        <v>163</v>
      </c>
      <c r="D2058" s="10" t="s">
        <v>147</v>
      </c>
      <c r="E2058" s="10" t="s">
        <v>536</v>
      </c>
      <c r="F2058" s="10" t="s">
        <v>163</v>
      </c>
      <c r="G2058" s="32" t="str">
        <f t="shared" si="140"/>
        <v>7.68</v>
      </c>
      <c r="H2058" s="32" t="str">
        <f t="shared" si="141"/>
        <v>7.68.93</v>
      </c>
      <c r="I2058" s="32" t="str">
        <f>VLOOKUP(C2058,Hovedkonto!$C$2:$E$11,3,FALSE)</f>
        <v>Renter, tilskud, udligning og skatter m.v.</v>
      </c>
      <c r="J2058" s="32" t="str">
        <f>VLOOKUP(G2058,Hovedfunktion!$E$2:$G$93,3,FALSE)</f>
        <v xml:space="preserve">SKATTER </v>
      </c>
      <c r="K2058" s="32" t="str">
        <f>VLOOKUP(H2058,Funktion!$G$2:$J$435,4,FALSE)</f>
        <v>Anden skat pålignet visse indkomster</v>
      </c>
      <c r="L2058" s="32" t="str">
        <f>VLOOKUP(F2058,Dranst!$C$2:$D$10,2,FALSE)</f>
        <v>Finansiering</v>
      </c>
      <c r="M2058" s="10" t="s">
        <v>1142</v>
      </c>
      <c r="N2058" s="3" t="s">
        <v>1046</v>
      </c>
    </row>
    <row r="2059" spans="1:14" ht="12" x14ac:dyDescent="0.25">
      <c r="A2059" s="35" t="s">
        <v>1803</v>
      </c>
      <c r="B2059" s="35" t="s">
        <v>1804</v>
      </c>
      <c r="C2059" s="10" t="s">
        <v>163</v>
      </c>
      <c r="D2059" s="10" t="s">
        <v>147</v>
      </c>
      <c r="E2059" s="10" t="s">
        <v>536</v>
      </c>
      <c r="F2059" s="10" t="s">
        <v>163</v>
      </c>
      <c r="G2059" s="32" t="str">
        <f t="shared" si="140"/>
        <v>7.68</v>
      </c>
      <c r="H2059" s="32" t="str">
        <f t="shared" si="141"/>
        <v>7.68.93</v>
      </c>
      <c r="I2059" s="32" t="str">
        <f>VLOOKUP(C2059,Hovedkonto!$C$2:$E$11,3,FALSE)</f>
        <v>Renter, tilskud, udligning og skatter m.v.</v>
      </c>
      <c r="J2059" s="32" t="str">
        <f>VLOOKUP(G2059,Hovedfunktion!$E$2:$G$93,3,FALSE)</f>
        <v xml:space="preserve">SKATTER </v>
      </c>
      <c r="K2059" s="32" t="str">
        <f>VLOOKUP(H2059,Funktion!$G$2:$J$435,4,FALSE)</f>
        <v>Anden skat pålignet visse indkomster</v>
      </c>
      <c r="L2059" s="32" t="str">
        <f>VLOOKUP(F2059,Dranst!$C$2:$D$10,2,FALSE)</f>
        <v>Finansiering</v>
      </c>
      <c r="M2059" s="10" t="s">
        <v>1144</v>
      </c>
      <c r="N2059" s="3" t="s">
        <v>1047</v>
      </c>
    </row>
    <row r="2060" spans="1:14" ht="12" x14ac:dyDescent="0.25">
      <c r="A2060" s="35" t="s">
        <v>1803</v>
      </c>
      <c r="B2060" s="35" t="s">
        <v>1804</v>
      </c>
      <c r="C2060" s="10" t="s">
        <v>163</v>
      </c>
      <c r="D2060" s="10" t="s">
        <v>147</v>
      </c>
      <c r="E2060" s="10" t="s">
        <v>537</v>
      </c>
      <c r="F2060" s="10" t="s">
        <v>163</v>
      </c>
      <c r="G2060" s="32" t="str">
        <f t="shared" si="140"/>
        <v>7.68</v>
      </c>
      <c r="H2060" s="32" t="str">
        <f t="shared" si="141"/>
        <v>7.68.94</v>
      </c>
      <c r="I2060" s="32" t="str">
        <f>VLOOKUP(C2060,Hovedkonto!$C$2:$E$11,3,FALSE)</f>
        <v>Renter, tilskud, udligning og skatter m.v.</v>
      </c>
      <c r="J2060" s="32" t="str">
        <f>VLOOKUP(G2060,Hovedfunktion!$E$2:$G$93,3,FALSE)</f>
        <v xml:space="preserve">SKATTER </v>
      </c>
      <c r="K2060" s="32" t="str">
        <f>VLOOKUP(H2060,Funktion!$G$2:$J$435,4,FALSE)</f>
        <v>Grundskyld</v>
      </c>
      <c r="L2060" s="32" t="str">
        <f>VLOOKUP(F2060,Dranst!$C$2:$D$10,2,FALSE)</f>
        <v>Finansiering</v>
      </c>
      <c r="M2060" s="10" t="s">
        <v>1136</v>
      </c>
      <c r="N2060" s="3" t="s">
        <v>359</v>
      </c>
    </row>
    <row r="2061" spans="1:14" ht="12" x14ac:dyDescent="0.25">
      <c r="A2061" s="35" t="s">
        <v>1803</v>
      </c>
      <c r="B2061" s="35" t="s">
        <v>1804</v>
      </c>
      <c r="C2061" s="10" t="s">
        <v>163</v>
      </c>
      <c r="D2061" s="10" t="s">
        <v>147</v>
      </c>
      <c r="E2061" s="10" t="s">
        <v>537</v>
      </c>
      <c r="F2061" s="10" t="s">
        <v>163</v>
      </c>
      <c r="G2061" s="32" t="str">
        <f t="shared" si="140"/>
        <v>7.68</v>
      </c>
      <c r="H2061" s="32" t="str">
        <f t="shared" si="141"/>
        <v>7.68.94</v>
      </c>
      <c r="I2061" s="32" t="str">
        <f>VLOOKUP(C2061,Hovedkonto!$C$2:$E$11,3,FALSE)</f>
        <v>Renter, tilskud, udligning og skatter m.v.</v>
      </c>
      <c r="J2061" s="32" t="str">
        <f>VLOOKUP(G2061,Hovedfunktion!$E$2:$G$93,3,FALSE)</f>
        <v xml:space="preserve">SKATTER </v>
      </c>
      <c r="K2061" s="32" t="str">
        <f>VLOOKUP(H2061,Funktion!$G$2:$J$435,4,FALSE)</f>
        <v>Grundskyld</v>
      </c>
      <c r="L2061" s="32" t="str">
        <f>VLOOKUP(F2061,Dranst!$C$2:$D$10,2,FALSE)</f>
        <v>Finansiering</v>
      </c>
      <c r="M2061" s="10" t="s">
        <v>1138</v>
      </c>
      <c r="N2061" s="3" t="s">
        <v>1048</v>
      </c>
    </row>
    <row r="2062" spans="1:14" ht="12" x14ac:dyDescent="0.25">
      <c r="A2062" s="35" t="s">
        <v>1803</v>
      </c>
      <c r="B2062" s="35" t="s">
        <v>1804</v>
      </c>
      <c r="C2062" s="10" t="s">
        <v>163</v>
      </c>
      <c r="D2062" s="10" t="s">
        <v>147</v>
      </c>
      <c r="E2062" s="10" t="s">
        <v>537</v>
      </c>
      <c r="F2062" s="10" t="s">
        <v>163</v>
      </c>
      <c r="G2062" s="32" t="str">
        <f t="shared" si="140"/>
        <v>7.68</v>
      </c>
      <c r="H2062" s="32" t="str">
        <f t="shared" si="141"/>
        <v>7.68.94</v>
      </c>
      <c r="I2062" s="32" t="str">
        <f>VLOOKUP(C2062,Hovedkonto!$C$2:$E$11,3,FALSE)</f>
        <v>Renter, tilskud, udligning og skatter m.v.</v>
      </c>
      <c r="J2062" s="32" t="str">
        <f>VLOOKUP(G2062,Hovedfunktion!$E$2:$G$93,3,FALSE)</f>
        <v xml:space="preserve">SKATTER </v>
      </c>
      <c r="K2062" s="32" t="str">
        <f>VLOOKUP(H2062,Funktion!$G$2:$J$435,4,FALSE)</f>
        <v>Grundskyld</v>
      </c>
      <c r="L2062" s="32" t="str">
        <f>VLOOKUP(F2062,Dranst!$C$2:$D$10,2,FALSE)</f>
        <v>Finansiering</v>
      </c>
      <c r="M2062" s="10" t="s">
        <v>1139</v>
      </c>
      <c r="N2062" s="3" t="s">
        <v>1325</v>
      </c>
    </row>
    <row r="2063" spans="1:14" ht="24" x14ac:dyDescent="0.25">
      <c r="A2063" s="35" t="s">
        <v>1803</v>
      </c>
      <c r="B2063" s="35" t="s">
        <v>1804</v>
      </c>
      <c r="C2063" s="10" t="s">
        <v>163</v>
      </c>
      <c r="D2063" s="10" t="s">
        <v>147</v>
      </c>
      <c r="E2063" s="10" t="s">
        <v>537</v>
      </c>
      <c r="F2063" s="10" t="s">
        <v>163</v>
      </c>
      <c r="G2063" s="32" t="str">
        <f t="shared" si="140"/>
        <v>7.68</v>
      </c>
      <c r="H2063" s="32" t="str">
        <f t="shared" si="141"/>
        <v>7.68.94</v>
      </c>
      <c r="I2063" s="32" t="str">
        <f>VLOOKUP(C2063,Hovedkonto!$C$2:$E$11,3,FALSE)</f>
        <v>Renter, tilskud, udligning og skatter m.v.</v>
      </c>
      <c r="J2063" s="32" t="str">
        <f>VLOOKUP(G2063,Hovedfunktion!$E$2:$G$93,3,FALSE)</f>
        <v xml:space="preserve">SKATTER </v>
      </c>
      <c r="K2063" s="32" t="str">
        <f>VLOOKUP(H2063,Funktion!$G$2:$J$435,4,FALSE)</f>
        <v>Grundskyld</v>
      </c>
      <c r="L2063" s="32" t="str">
        <f>VLOOKUP(F2063,Dranst!$C$2:$D$10,2,FALSE)</f>
        <v>Finansiering</v>
      </c>
      <c r="M2063" s="10" t="s">
        <v>1142</v>
      </c>
      <c r="N2063" s="3" t="s">
        <v>1931</v>
      </c>
    </row>
    <row r="2064" spans="1:14" ht="12" x14ac:dyDescent="0.25">
      <c r="A2064" s="35" t="s">
        <v>1803</v>
      </c>
      <c r="B2064" s="35" t="s">
        <v>1804</v>
      </c>
      <c r="C2064" s="10" t="s">
        <v>163</v>
      </c>
      <c r="D2064" s="10" t="s">
        <v>147</v>
      </c>
      <c r="E2064" s="10" t="s">
        <v>507</v>
      </c>
      <c r="F2064" s="10" t="s">
        <v>163</v>
      </c>
      <c r="G2064" s="32" t="str">
        <f t="shared" si="140"/>
        <v>7.68</v>
      </c>
      <c r="H2064" s="32" t="str">
        <f t="shared" si="141"/>
        <v>7.68.95</v>
      </c>
      <c r="I2064" s="32" t="str">
        <f>VLOOKUP(C2064,Hovedkonto!$C$2:$E$11,3,FALSE)</f>
        <v>Renter, tilskud, udligning og skatter m.v.</v>
      </c>
      <c r="J2064" s="32" t="str">
        <f>VLOOKUP(G2064,Hovedfunktion!$E$2:$G$93,3,FALSE)</f>
        <v xml:space="preserve">SKATTER </v>
      </c>
      <c r="K2064" s="32" t="str">
        <f>VLOOKUP(H2064,Funktion!$G$2:$J$435,4,FALSE)</f>
        <v>Anden skat på fast ejendom</v>
      </c>
      <c r="L2064" s="32" t="str">
        <f>VLOOKUP(F2064,Dranst!$C$2:$D$10,2,FALSE)</f>
        <v>Finansiering</v>
      </c>
      <c r="M2064" s="10" t="s">
        <v>1136</v>
      </c>
      <c r="N2064" s="3" t="s">
        <v>1049</v>
      </c>
    </row>
    <row r="2065" spans="1:14" ht="12" x14ac:dyDescent="0.25">
      <c r="A2065" s="35" t="s">
        <v>1803</v>
      </c>
      <c r="B2065" s="35" t="s">
        <v>1804</v>
      </c>
      <c r="C2065" s="10" t="s">
        <v>163</v>
      </c>
      <c r="D2065" s="10" t="s">
        <v>147</v>
      </c>
      <c r="E2065" s="10" t="s">
        <v>507</v>
      </c>
      <c r="F2065" s="10" t="s">
        <v>163</v>
      </c>
      <c r="G2065" s="32" t="str">
        <f t="shared" si="140"/>
        <v>7.68</v>
      </c>
      <c r="H2065" s="32" t="str">
        <f t="shared" si="141"/>
        <v>7.68.95</v>
      </c>
      <c r="I2065" s="32" t="str">
        <f>VLOOKUP(C2065,Hovedkonto!$C$2:$E$11,3,FALSE)</f>
        <v>Renter, tilskud, udligning og skatter m.v.</v>
      </c>
      <c r="J2065" s="32" t="str">
        <f>VLOOKUP(G2065,Hovedfunktion!$E$2:$G$93,3,FALSE)</f>
        <v xml:space="preserve">SKATTER </v>
      </c>
      <c r="K2065" s="32" t="str">
        <f>VLOOKUP(H2065,Funktion!$G$2:$J$435,4,FALSE)</f>
        <v>Anden skat på fast ejendom</v>
      </c>
      <c r="L2065" s="32" t="str">
        <f>VLOOKUP(F2065,Dranst!$C$2:$D$10,2,FALSE)</f>
        <v>Finansiering</v>
      </c>
      <c r="M2065" s="10" t="s">
        <v>1138</v>
      </c>
      <c r="N2065" s="3" t="s">
        <v>1050</v>
      </c>
    </row>
    <row r="2066" spans="1:14" ht="12" x14ac:dyDescent="0.25">
      <c r="A2066" s="35" t="s">
        <v>1803</v>
      </c>
      <c r="B2066" s="35" t="s">
        <v>1804</v>
      </c>
      <c r="C2066" s="10" t="s">
        <v>163</v>
      </c>
      <c r="D2066" s="10" t="s">
        <v>147</v>
      </c>
      <c r="E2066" s="10" t="s">
        <v>507</v>
      </c>
      <c r="F2066" s="10" t="s">
        <v>163</v>
      </c>
      <c r="G2066" s="32" t="str">
        <f t="shared" si="140"/>
        <v>7.68</v>
      </c>
      <c r="H2066" s="32" t="str">
        <f t="shared" si="141"/>
        <v>7.68.95</v>
      </c>
      <c r="I2066" s="32" t="str">
        <f>VLOOKUP(C2066,Hovedkonto!$C$2:$E$11,3,FALSE)</f>
        <v>Renter, tilskud, udligning og skatter m.v.</v>
      </c>
      <c r="J2066" s="32" t="str">
        <f>VLOOKUP(G2066,Hovedfunktion!$E$2:$G$93,3,FALSE)</f>
        <v xml:space="preserve">SKATTER </v>
      </c>
      <c r="K2066" s="32" t="str">
        <f>VLOOKUP(H2066,Funktion!$G$2:$J$435,4,FALSE)</f>
        <v>Anden skat på fast ejendom</v>
      </c>
      <c r="L2066" s="32" t="str">
        <f>VLOOKUP(F2066,Dranst!$C$2:$D$10,2,FALSE)</f>
        <v>Finansiering</v>
      </c>
      <c r="M2066" s="10" t="s">
        <v>1139</v>
      </c>
      <c r="N2066" s="3" t="s">
        <v>1051</v>
      </c>
    </row>
    <row r="2067" spans="1:14" ht="12" x14ac:dyDescent="0.25">
      <c r="A2067" s="35" t="s">
        <v>1803</v>
      </c>
      <c r="B2067" s="35" t="s">
        <v>1804</v>
      </c>
      <c r="C2067" s="10" t="s">
        <v>163</v>
      </c>
      <c r="D2067" s="10" t="s">
        <v>147</v>
      </c>
      <c r="E2067" s="10" t="s">
        <v>538</v>
      </c>
      <c r="F2067" s="10" t="s">
        <v>163</v>
      </c>
      <c r="G2067" s="32" t="str">
        <f t="shared" si="140"/>
        <v>7.68</v>
      </c>
      <c r="H2067" s="32" t="str">
        <f t="shared" si="141"/>
        <v>7.68.96</v>
      </c>
      <c r="I2067" s="32" t="str">
        <f>VLOOKUP(C2067,Hovedkonto!$C$2:$E$11,3,FALSE)</f>
        <v>Renter, tilskud, udligning og skatter m.v.</v>
      </c>
      <c r="J2067" s="32" t="str">
        <f>VLOOKUP(G2067,Hovedfunktion!$E$2:$G$93,3,FALSE)</f>
        <v xml:space="preserve">SKATTER </v>
      </c>
      <c r="K2067" s="32" t="str">
        <f>VLOOKUP(H2067,Funktion!$G$2:$J$435,4,FALSE)</f>
        <v>Øvrige skatter og afgifter</v>
      </c>
      <c r="L2067" s="32" t="str">
        <f>VLOOKUP(F2067,Dranst!$C$2:$D$10,2,FALSE)</f>
        <v>Finansiering</v>
      </c>
      <c r="M2067" s="10" t="s">
        <v>1142</v>
      </c>
      <c r="N2067" s="3" t="s">
        <v>1052</v>
      </c>
    </row>
    <row r="2068" spans="1:14" ht="12" x14ac:dyDescent="0.25">
      <c r="A2068" s="35" t="s">
        <v>1803</v>
      </c>
      <c r="B2068" s="35" t="s">
        <v>1804</v>
      </c>
      <c r="C2068" s="10" t="s">
        <v>163</v>
      </c>
      <c r="D2068" s="10" t="s">
        <v>147</v>
      </c>
      <c r="E2068" s="10" t="s">
        <v>538</v>
      </c>
      <c r="F2068" s="10" t="s">
        <v>163</v>
      </c>
      <c r="G2068" s="32" t="str">
        <f t="shared" si="140"/>
        <v>7.68</v>
      </c>
      <c r="H2068" s="32" t="str">
        <f t="shared" si="141"/>
        <v>7.68.96</v>
      </c>
      <c r="I2068" s="32" t="str">
        <f>VLOOKUP(C2068,Hovedkonto!$C$2:$E$11,3,FALSE)</f>
        <v>Renter, tilskud, udligning og skatter m.v.</v>
      </c>
      <c r="J2068" s="32" t="str">
        <f>VLOOKUP(G2068,Hovedfunktion!$E$2:$G$93,3,FALSE)</f>
        <v xml:space="preserve">SKATTER </v>
      </c>
      <c r="K2068" s="32" t="str">
        <f>VLOOKUP(H2068,Funktion!$G$2:$J$435,4,FALSE)</f>
        <v>Øvrige skatter og afgifter</v>
      </c>
      <c r="L2068" s="32" t="str">
        <f>VLOOKUP(F2068,Dranst!$C$2:$D$10,2,FALSE)</f>
        <v>Finansiering</v>
      </c>
      <c r="M2068" s="10" t="s">
        <v>1144</v>
      </c>
      <c r="N2068" s="3" t="s">
        <v>1053</v>
      </c>
    </row>
    <row r="2069" spans="1:14" ht="12" x14ac:dyDescent="0.25">
      <c r="A2069" s="35" t="s">
        <v>1803</v>
      </c>
      <c r="B2069" s="35" t="s">
        <v>1804</v>
      </c>
      <c r="C2069" s="10" t="s">
        <v>164</v>
      </c>
      <c r="D2069" s="10" t="s">
        <v>133</v>
      </c>
      <c r="E2069" s="10" t="s">
        <v>29</v>
      </c>
      <c r="F2069" s="10" t="s">
        <v>161</v>
      </c>
      <c r="G2069" s="32" t="str">
        <f t="shared" si="140"/>
        <v>8.22</v>
      </c>
      <c r="H2069" s="32" t="str">
        <f t="shared" si="141"/>
        <v>8.22.08</v>
      </c>
      <c r="I2069" s="32" t="str">
        <f>VLOOKUP(C2069,Hovedkonto!$C$2:$E$11,3,FALSE)</f>
        <v>Balanceforskydninger</v>
      </c>
      <c r="J2069" s="32" t="str">
        <f>VLOOKUP(G2069,Hovedfunktion!$E$2:$G$93,3,FALSE)</f>
        <v xml:space="preserve">FORSKYDNINGER I LIKVIDE AKTIVER </v>
      </c>
      <c r="K2069" s="32" t="str">
        <f>VLOOKUP(H2069,Funktion!$G$2:$J$435,4,FALSE)</f>
        <v>Realkreditobligationer</v>
      </c>
      <c r="L2069" s="32" t="str">
        <f>VLOOKUP(F2069,Dranst!$C$2:$D$10,2,FALSE)</f>
        <v>Balanceforskydninger</v>
      </c>
      <c r="M2069" s="10" t="s">
        <v>1136</v>
      </c>
      <c r="N2069" s="3" t="s">
        <v>1054</v>
      </c>
    </row>
    <row r="2070" spans="1:14" ht="12" x14ac:dyDescent="0.25">
      <c r="A2070" s="35" t="s">
        <v>1803</v>
      </c>
      <c r="B2070" s="35" t="s">
        <v>1804</v>
      </c>
      <c r="C2070" s="10" t="s">
        <v>164</v>
      </c>
      <c r="D2070" s="10" t="s">
        <v>133</v>
      </c>
      <c r="E2070" s="10" t="s">
        <v>29</v>
      </c>
      <c r="F2070" s="10" t="s">
        <v>161</v>
      </c>
      <c r="G2070" s="32" t="str">
        <f t="shared" si="140"/>
        <v>8.22</v>
      </c>
      <c r="H2070" s="32" t="str">
        <f t="shared" si="141"/>
        <v>8.22.08</v>
      </c>
      <c r="I2070" s="32" t="str">
        <f>VLOOKUP(C2070,Hovedkonto!$C$2:$E$11,3,FALSE)</f>
        <v>Balanceforskydninger</v>
      </c>
      <c r="J2070" s="32" t="str">
        <f>VLOOKUP(G2070,Hovedfunktion!$E$2:$G$93,3,FALSE)</f>
        <v xml:space="preserve">FORSKYDNINGER I LIKVIDE AKTIVER </v>
      </c>
      <c r="K2070" s="32" t="str">
        <f>VLOOKUP(H2070,Funktion!$G$2:$J$435,4,FALSE)</f>
        <v>Realkreditobligationer</v>
      </c>
      <c r="L2070" s="32" t="str">
        <f>VLOOKUP(F2070,Dranst!$C$2:$D$10,2,FALSE)</f>
        <v>Balanceforskydninger</v>
      </c>
      <c r="M2070" s="10" t="s">
        <v>1138</v>
      </c>
      <c r="N2070" s="3" t="s">
        <v>1055</v>
      </c>
    </row>
    <row r="2071" spans="1:14" ht="12" x14ac:dyDescent="0.25">
      <c r="A2071" s="35" t="s">
        <v>1803</v>
      </c>
      <c r="B2071" s="35" t="s">
        <v>1804</v>
      </c>
      <c r="C2071" s="10" t="s">
        <v>164</v>
      </c>
      <c r="D2071" s="10" t="s">
        <v>133</v>
      </c>
      <c r="E2071" s="10" t="s">
        <v>28</v>
      </c>
      <c r="F2071" s="10" t="s">
        <v>161</v>
      </c>
      <c r="G2071" s="32" t="str">
        <f t="shared" si="140"/>
        <v>8.22</v>
      </c>
      <c r="H2071" s="32" t="str">
        <f t="shared" si="141"/>
        <v>8.22.09</v>
      </c>
      <c r="I2071" s="32" t="str">
        <f>VLOOKUP(C2071,Hovedkonto!$C$2:$E$11,3,FALSE)</f>
        <v>Balanceforskydninger</v>
      </c>
      <c r="J2071" s="32" t="str">
        <f>VLOOKUP(G2071,Hovedfunktion!$E$2:$G$93,3,FALSE)</f>
        <v xml:space="preserve">FORSKYDNINGER I LIKVIDE AKTIVER </v>
      </c>
      <c r="K2071" s="32" t="str">
        <f>VLOOKUP(H2071,Funktion!$G$2:$J$435,4,FALSE)</f>
        <v>Kommunekreditobligationer</v>
      </c>
      <c r="L2071" s="32" t="str">
        <f>VLOOKUP(F2071,Dranst!$C$2:$D$10,2,FALSE)</f>
        <v>Balanceforskydninger</v>
      </c>
      <c r="M2071" s="10" t="s">
        <v>1136</v>
      </c>
      <c r="N2071" s="3" t="s">
        <v>1054</v>
      </c>
    </row>
    <row r="2072" spans="1:14" ht="12" x14ac:dyDescent="0.25">
      <c r="A2072" s="35" t="s">
        <v>1803</v>
      </c>
      <c r="B2072" s="35" t="s">
        <v>1804</v>
      </c>
      <c r="C2072" s="10" t="s">
        <v>164</v>
      </c>
      <c r="D2072" s="10" t="s">
        <v>133</v>
      </c>
      <c r="E2072" s="10" t="s">
        <v>28</v>
      </c>
      <c r="F2072" s="10" t="s">
        <v>161</v>
      </c>
      <c r="G2072" s="32" t="str">
        <f t="shared" si="140"/>
        <v>8.22</v>
      </c>
      <c r="H2072" s="32" t="str">
        <f t="shared" si="141"/>
        <v>8.22.09</v>
      </c>
      <c r="I2072" s="32" t="str">
        <f>VLOOKUP(C2072,Hovedkonto!$C$2:$E$11,3,FALSE)</f>
        <v>Balanceforskydninger</v>
      </c>
      <c r="J2072" s="32" t="str">
        <f>VLOOKUP(G2072,Hovedfunktion!$E$2:$G$93,3,FALSE)</f>
        <v xml:space="preserve">FORSKYDNINGER I LIKVIDE AKTIVER </v>
      </c>
      <c r="K2072" s="32" t="str">
        <f>VLOOKUP(H2072,Funktion!$G$2:$J$435,4,FALSE)</f>
        <v>Kommunekreditobligationer</v>
      </c>
      <c r="L2072" s="32" t="str">
        <f>VLOOKUP(F2072,Dranst!$C$2:$D$10,2,FALSE)</f>
        <v>Balanceforskydninger</v>
      </c>
      <c r="M2072" s="10" t="s">
        <v>1138</v>
      </c>
      <c r="N2072" s="3" t="s">
        <v>1055</v>
      </c>
    </row>
    <row r="2073" spans="1:14" ht="12" x14ac:dyDescent="0.25">
      <c r="A2073" s="35" t="s">
        <v>1803</v>
      </c>
      <c r="B2073" s="35" t="s">
        <v>1804</v>
      </c>
      <c r="C2073" s="10" t="s">
        <v>164</v>
      </c>
      <c r="D2073" s="10" t="s">
        <v>133</v>
      </c>
      <c r="E2073" s="10" t="s">
        <v>485</v>
      </c>
      <c r="F2073" s="10" t="s">
        <v>161</v>
      </c>
      <c r="G2073" s="32" t="str">
        <f t="shared" si="140"/>
        <v>8.22</v>
      </c>
      <c r="H2073" s="32" t="str">
        <f t="shared" si="141"/>
        <v>8.22.10</v>
      </c>
      <c r="I2073" s="32" t="str">
        <f>VLOOKUP(C2073,Hovedkonto!$C$2:$E$11,3,FALSE)</f>
        <v>Balanceforskydninger</v>
      </c>
      <c r="J2073" s="32" t="str">
        <f>VLOOKUP(G2073,Hovedfunktion!$E$2:$G$93,3,FALSE)</f>
        <v xml:space="preserve">FORSKYDNINGER I LIKVIDE AKTIVER </v>
      </c>
      <c r="K2073" s="32" t="str">
        <f>VLOOKUP(H2073,Funktion!$G$2:$J$435,4,FALSE)</f>
        <v>Statsobligationer m.v.</v>
      </c>
      <c r="L2073" s="32" t="str">
        <f>VLOOKUP(F2073,Dranst!$C$2:$D$10,2,FALSE)</f>
        <v>Balanceforskydninger</v>
      </c>
      <c r="M2073" s="10" t="s">
        <v>1136</v>
      </c>
      <c r="N2073" s="3" t="s">
        <v>1054</v>
      </c>
    </row>
    <row r="2074" spans="1:14" ht="12" x14ac:dyDescent="0.25">
      <c r="A2074" s="35" t="s">
        <v>1803</v>
      </c>
      <c r="B2074" s="35" t="s">
        <v>1804</v>
      </c>
      <c r="C2074" s="10" t="s">
        <v>164</v>
      </c>
      <c r="D2074" s="10" t="s">
        <v>133</v>
      </c>
      <c r="E2074" s="10" t="s">
        <v>485</v>
      </c>
      <c r="F2074" s="10" t="s">
        <v>161</v>
      </c>
      <c r="G2074" s="32" t="str">
        <f t="shared" si="140"/>
        <v>8.22</v>
      </c>
      <c r="H2074" s="32" t="str">
        <f t="shared" si="141"/>
        <v>8.22.10</v>
      </c>
      <c r="I2074" s="32" t="str">
        <f>VLOOKUP(C2074,Hovedkonto!$C$2:$E$11,3,FALSE)</f>
        <v>Balanceforskydninger</v>
      </c>
      <c r="J2074" s="32" t="str">
        <f>VLOOKUP(G2074,Hovedfunktion!$E$2:$G$93,3,FALSE)</f>
        <v xml:space="preserve">FORSKYDNINGER I LIKVIDE AKTIVER </v>
      </c>
      <c r="K2074" s="32" t="str">
        <f>VLOOKUP(H2074,Funktion!$G$2:$J$435,4,FALSE)</f>
        <v>Statsobligationer m.v.</v>
      </c>
      <c r="L2074" s="32" t="str">
        <f>VLOOKUP(F2074,Dranst!$C$2:$D$10,2,FALSE)</f>
        <v>Balanceforskydninger</v>
      </c>
      <c r="M2074" s="10" t="s">
        <v>1138</v>
      </c>
      <c r="N2074" s="3" t="s">
        <v>1055</v>
      </c>
    </row>
    <row r="2075" spans="1:14" ht="12" x14ac:dyDescent="0.25">
      <c r="A2075" s="35" t="s">
        <v>1803</v>
      </c>
      <c r="B2075" s="35" t="s">
        <v>1804</v>
      </c>
      <c r="C2075" s="10" t="s">
        <v>164</v>
      </c>
      <c r="D2075" s="10" t="s">
        <v>133</v>
      </c>
      <c r="E2075" s="10" t="s">
        <v>486</v>
      </c>
      <c r="F2075" s="10" t="s">
        <v>161</v>
      </c>
      <c r="G2075" s="32" t="str">
        <f t="shared" si="140"/>
        <v>8.22</v>
      </c>
      <c r="H2075" s="32" t="str">
        <f t="shared" si="141"/>
        <v>8.22.11</v>
      </c>
      <c r="I2075" s="32" t="str">
        <f>VLOOKUP(C2075,Hovedkonto!$C$2:$E$11,3,FALSE)</f>
        <v>Balanceforskydninger</v>
      </c>
      <c r="J2075" s="32" t="str">
        <f>VLOOKUP(G2075,Hovedfunktion!$E$2:$G$93,3,FALSE)</f>
        <v xml:space="preserve">FORSKYDNINGER I LIKVIDE AKTIVER </v>
      </c>
      <c r="K2075" s="32" t="str">
        <f>VLOOKUP(H2075,Funktion!$G$2:$J$435,4,FALSE)</f>
        <v>Likvide aktiver udstedt i udlandet</v>
      </c>
      <c r="L2075" s="32" t="str">
        <f>VLOOKUP(F2075,Dranst!$C$2:$D$10,2,FALSE)</f>
        <v>Balanceforskydninger</v>
      </c>
      <c r="M2075" s="10" t="s">
        <v>1136</v>
      </c>
      <c r="N2075" s="3" t="s">
        <v>1054</v>
      </c>
    </row>
    <row r="2076" spans="1:14" ht="12" x14ac:dyDescent="0.25">
      <c r="A2076" s="35" t="s">
        <v>1803</v>
      </c>
      <c r="B2076" s="35" t="s">
        <v>1804</v>
      </c>
      <c r="C2076" s="10" t="s">
        <v>164</v>
      </c>
      <c r="D2076" s="10" t="s">
        <v>133</v>
      </c>
      <c r="E2076" s="10" t="s">
        <v>486</v>
      </c>
      <c r="F2076" s="10" t="s">
        <v>161</v>
      </c>
      <c r="G2076" s="32" t="str">
        <f t="shared" si="140"/>
        <v>8.22</v>
      </c>
      <c r="H2076" s="32" t="str">
        <f t="shared" si="141"/>
        <v>8.22.11</v>
      </c>
      <c r="I2076" s="32" t="str">
        <f>VLOOKUP(C2076,Hovedkonto!$C$2:$E$11,3,FALSE)</f>
        <v>Balanceforskydninger</v>
      </c>
      <c r="J2076" s="32" t="str">
        <f>VLOOKUP(G2076,Hovedfunktion!$E$2:$G$93,3,FALSE)</f>
        <v xml:space="preserve">FORSKYDNINGER I LIKVIDE AKTIVER </v>
      </c>
      <c r="K2076" s="32" t="str">
        <f>VLOOKUP(H2076,Funktion!$G$2:$J$435,4,FALSE)</f>
        <v>Likvide aktiver udstedt i udlandet</v>
      </c>
      <c r="L2076" s="32" t="str">
        <f>VLOOKUP(F2076,Dranst!$C$2:$D$10,2,FALSE)</f>
        <v>Balanceforskydninger</v>
      </c>
      <c r="M2076" s="10" t="s">
        <v>1138</v>
      </c>
      <c r="N2076" s="3" t="s">
        <v>1055</v>
      </c>
    </row>
    <row r="2077" spans="1:14" ht="12" x14ac:dyDescent="0.25">
      <c r="A2077" s="35" t="s">
        <v>1803</v>
      </c>
      <c r="B2077" s="35" t="s">
        <v>1804</v>
      </c>
      <c r="C2077" s="10" t="s">
        <v>164</v>
      </c>
      <c r="D2077" s="10" t="s">
        <v>134</v>
      </c>
      <c r="E2077" s="10" t="s">
        <v>488</v>
      </c>
      <c r="F2077" s="10" t="s">
        <v>161</v>
      </c>
      <c r="G2077" s="32" t="str">
        <f t="shared" si="140"/>
        <v>8.25</v>
      </c>
      <c r="H2077" s="32" t="str">
        <f t="shared" si="141"/>
        <v>8.25.13</v>
      </c>
      <c r="I2077" s="32" t="str">
        <f>VLOOKUP(C2077,Hovedkonto!$C$2:$E$11,3,FALSE)</f>
        <v>Balanceforskydninger</v>
      </c>
      <c r="J2077" s="32" t="str">
        <f>VLOOKUP(G2077,Hovedfunktion!$E$2:$G$93,3,FALSE)</f>
        <v xml:space="preserve">FORSKYDNINGER I TILGODEHAVENDER HOS STATEN </v>
      </c>
      <c r="K2077" s="32" t="str">
        <f>VLOOKUP(H2077,Funktion!$G$2:$J$435,4,FALSE)</f>
        <v>Andre tilgodehavender</v>
      </c>
      <c r="L2077" s="32" t="str">
        <f>VLOOKUP(F2077,Dranst!$C$2:$D$10,2,FALSE)</f>
        <v>Balanceforskydninger</v>
      </c>
      <c r="M2077" s="10" t="s">
        <v>1136</v>
      </c>
      <c r="N2077" s="3" t="s">
        <v>1056</v>
      </c>
    </row>
    <row r="2078" spans="1:14" ht="12" x14ac:dyDescent="0.25">
      <c r="A2078" s="35" t="s">
        <v>1803</v>
      </c>
      <c r="B2078" s="35" t="s">
        <v>1804</v>
      </c>
      <c r="C2078" s="10" t="s">
        <v>164</v>
      </c>
      <c r="D2078" s="10" t="s">
        <v>134</v>
      </c>
      <c r="E2078" s="10" t="s">
        <v>488</v>
      </c>
      <c r="F2078" s="10" t="s">
        <v>161</v>
      </c>
      <c r="G2078" s="32" t="str">
        <f t="shared" si="140"/>
        <v>8.25</v>
      </c>
      <c r="H2078" s="32" t="str">
        <f t="shared" si="141"/>
        <v>8.25.13</v>
      </c>
      <c r="I2078" s="32" t="str">
        <f>VLOOKUP(C2078,Hovedkonto!$C$2:$E$11,3,FALSE)</f>
        <v>Balanceforskydninger</v>
      </c>
      <c r="J2078" s="32" t="str">
        <f>VLOOKUP(G2078,Hovedfunktion!$E$2:$G$93,3,FALSE)</f>
        <v xml:space="preserve">FORSKYDNINGER I TILGODEHAVENDER HOS STATEN </v>
      </c>
      <c r="K2078" s="32" t="str">
        <f>VLOOKUP(H2078,Funktion!$G$2:$J$435,4,FALSE)</f>
        <v>Andre tilgodehavender</v>
      </c>
      <c r="L2078" s="32" t="str">
        <f>VLOOKUP(F2078,Dranst!$C$2:$D$10,2,FALSE)</f>
        <v>Balanceforskydninger</v>
      </c>
      <c r="M2078" s="10" t="s">
        <v>1139</v>
      </c>
      <c r="N2078" s="3" t="s">
        <v>1056</v>
      </c>
    </row>
    <row r="2079" spans="1:14" ht="24" x14ac:dyDescent="0.25">
      <c r="A2079" s="35" t="s">
        <v>1803</v>
      </c>
      <c r="B2079" s="35" t="s">
        <v>1804</v>
      </c>
      <c r="C2079" s="10" t="s">
        <v>164</v>
      </c>
      <c r="D2079" s="10" t="s">
        <v>135</v>
      </c>
      <c r="E2079" s="10" t="s">
        <v>529</v>
      </c>
      <c r="F2079" s="10" t="s">
        <v>161</v>
      </c>
      <c r="G2079" s="32" t="str">
        <f t="shared" si="140"/>
        <v>8.28</v>
      </c>
      <c r="H2079" s="32" t="str">
        <f t="shared" si="141"/>
        <v>8.28.19</v>
      </c>
      <c r="I2079" s="32" t="str">
        <f>VLOOKUP(C2079,Hovedkonto!$C$2:$E$11,3,FALSE)</f>
        <v>Balanceforskydninger</v>
      </c>
      <c r="J2079" s="32" t="str">
        <f>VLOOKUP(G2079,Hovedfunktion!$E$2:$G$93,3,FALSE)</f>
        <v xml:space="preserve">FORSKYDNINGER I KORTFRISTEDE TILGODEHAVENDER I ØVRIGT </v>
      </c>
      <c r="K2079" s="32" t="str">
        <f>VLOOKUP(H2079,Funktion!$G$2:$J$435,4,FALSE)</f>
        <v>Tilgodehavender hos andre kommuner og regioner</v>
      </c>
      <c r="L2079" s="32" t="str">
        <f>VLOOKUP(F2079,Dranst!$C$2:$D$10,2,FALSE)</f>
        <v>Balanceforskydninger</v>
      </c>
      <c r="M2079" s="10" t="s">
        <v>1136</v>
      </c>
      <c r="N2079" s="3" t="s">
        <v>1057</v>
      </c>
    </row>
    <row r="2080" spans="1:14" ht="24" x14ac:dyDescent="0.25">
      <c r="A2080" s="35" t="s">
        <v>1803</v>
      </c>
      <c r="B2080" s="35" t="s">
        <v>1804</v>
      </c>
      <c r="C2080" s="10" t="s">
        <v>164</v>
      </c>
      <c r="D2080" s="10" t="s">
        <v>135</v>
      </c>
      <c r="E2080" s="10" t="s">
        <v>529</v>
      </c>
      <c r="F2080" s="10" t="s">
        <v>161</v>
      </c>
      <c r="G2080" s="32" t="str">
        <f t="shared" si="140"/>
        <v>8.28</v>
      </c>
      <c r="H2080" s="32" t="str">
        <f t="shared" si="141"/>
        <v>8.28.19</v>
      </c>
      <c r="I2080" s="32" t="str">
        <f>VLOOKUP(C2080,Hovedkonto!$C$2:$E$11,3,FALSE)</f>
        <v>Balanceforskydninger</v>
      </c>
      <c r="J2080" s="32" t="str">
        <f>VLOOKUP(G2080,Hovedfunktion!$E$2:$G$93,3,FALSE)</f>
        <v xml:space="preserve">FORSKYDNINGER I KORTFRISTEDE TILGODEHAVENDER I ØVRIGT </v>
      </c>
      <c r="K2080" s="32" t="str">
        <f>VLOOKUP(H2080,Funktion!$G$2:$J$435,4,FALSE)</f>
        <v>Tilgodehavender hos andre kommuner og regioner</v>
      </c>
      <c r="L2080" s="32" t="str">
        <f>VLOOKUP(F2080,Dranst!$C$2:$D$10,2,FALSE)</f>
        <v>Balanceforskydninger</v>
      </c>
      <c r="M2080" s="10" t="s">
        <v>1138</v>
      </c>
      <c r="N2080" s="3" t="s">
        <v>1058</v>
      </c>
    </row>
    <row r="2081" spans="1:14" ht="24" x14ac:dyDescent="0.25">
      <c r="A2081" s="35" t="s">
        <v>1803</v>
      </c>
      <c r="B2081" s="35" t="s">
        <v>1804</v>
      </c>
      <c r="C2081" s="10" t="s">
        <v>164</v>
      </c>
      <c r="D2081" s="10" t="s">
        <v>136</v>
      </c>
      <c r="E2081" s="10" t="s">
        <v>530</v>
      </c>
      <c r="F2081" s="10" t="s">
        <v>161</v>
      </c>
      <c r="G2081" s="32" t="str">
        <f t="shared" si="140"/>
        <v>8.32</v>
      </c>
      <c r="H2081" s="32" t="str">
        <f t="shared" si="141"/>
        <v>8.32.21</v>
      </c>
      <c r="I2081" s="32" t="str">
        <f>VLOOKUP(C2081,Hovedkonto!$C$2:$E$11,3,FALSE)</f>
        <v>Balanceforskydninger</v>
      </c>
      <c r="J2081" s="32" t="str">
        <f>VLOOKUP(G2081,Hovedfunktion!$E$2:$G$93,3,FALSE)</f>
        <v xml:space="preserve">FORSKYDNINGER I LANGFRISTEDE TILGODEHAVENDER </v>
      </c>
      <c r="K2081" s="32" t="str">
        <f>VLOOKUP(H2081,Funktion!$G$2:$J$435,4,FALSE)</f>
        <v>Aktier og andelsbeviser m.v.</v>
      </c>
      <c r="L2081" s="32" t="str">
        <f>VLOOKUP(F2081,Dranst!$C$2:$D$10,2,FALSE)</f>
        <v>Balanceforskydninger</v>
      </c>
      <c r="M2081" s="10" t="s">
        <v>1136</v>
      </c>
      <c r="N2081" s="3" t="s">
        <v>1059</v>
      </c>
    </row>
    <row r="2082" spans="1:14" ht="24" x14ac:dyDescent="0.25">
      <c r="A2082" s="35" t="s">
        <v>1803</v>
      </c>
      <c r="B2082" s="35" t="s">
        <v>1804</v>
      </c>
      <c r="C2082" s="10" t="s">
        <v>164</v>
      </c>
      <c r="D2082" s="10" t="s">
        <v>136</v>
      </c>
      <c r="E2082" s="10" t="s">
        <v>531</v>
      </c>
      <c r="F2082" s="10" t="s">
        <v>161</v>
      </c>
      <c r="G2082" s="32" t="str">
        <f t="shared" si="140"/>
        <v>8.32</v>
      </c>
      <c r="H2082" s="32" t="str">
        <f t="shared" si="141"/>
        <v>8.32.24</v>
      </c>
      <c r="I2082" s="32" t="str">
        <f>VLOOKUP(C2082,Hovedkonto!$C$2:$E$11,3,FALSE)</f>
        <v>Balanceforskydninger</v>
      </c>
      <c r="J2082" s="32" t="str">
        <f>VLOOKUP(G2082,Hovedfunktion!$E$2:$G$93,3,FALSE)</f>
        <v xml:space="preserve">FORSKYDNINGER I LANGFRISTEDE TILGODEHAVENDER </v>
      </c>
      <c r="K2082" s="32" t="str">
        <f>VLOOKUP(H2082,Funktion!$G$2:$J$435,4,FALSE)</f>
        <v>Indskud i landsbyggefonden m.v.</v>
      </c>
      <c r="L2082" s="32" t="str">
        <f>VLOOKUP(F2082,Dranst!$C$2:$D$10,2,FALSE)</f>
        <v>Balanceforskydninger</v>
      </c>
      <c r="M2082" s="10" t="s">
        <v>1136</v>
      </c>
      <c r="N2082" s="3" t="s">
        <v>1060</v>
      </c>
    </row>
    <row r="2083" spans="1:14" ht="24" x14ac:dyDescent="0.25">
      <c r="A2083" s="35" t="s">
        <v>1803</v>
      </c>
      <c r="B2083" s="35" t="s">
        <v>1804</v>
      </c>
      <c r="C2083" s="10" t="s">
        <v>164</v>
      </c>
      <c r="D2083" s="10" t="s">
        <v>136</v>
      </c>
      <c r="E2083" s="10" t="s">
        <v>531</v>
      </c>
      <c r="F2083" s="10" t="s">
        <v>161</v>
      </c>
      <c r="G2083" s="32" t="str">
        <f t="shared" si="140"/>
        <v>8.32</v>
      </c>
      <c r="H2083" s="32" t="str">
        <f t="shared" si="141"/>
        <v>8.32.24</v>
      </c>
      <c r="I2083" s="32" t="str">
        <f>VLOOKUP(C2083,Hovedkonto!$C$2:$E$11,3,FALSE)</f>
        <v>Balanceforskydninger</v>
      </c>
      <c r="J2083" s="32" t="str">
        <f>VLOOKUP(G2083,Hovedfunktion!$E$2:$G$93,3,FALSE)</f>
        <v xml:space="preserve">FORSKYDNINGER I LANGFRISTEDE TILGODEHAVENDER </v>
      </c>
      <c r="K2083" s="32" t="str">
        <f>VLOOKUP(H2083,Funktion!$G$2:$J$435,4,FALSE)</f>
        <v>Indskud i landsbyggefonden m.v.</v>
      </c>
      <c r="L2083" s="32" t="str">
        <f>VLOOKUP(F2083,Dranst!$C$2:$D$10,2,FALSE)</f>
        <v>Balanceforskydninger</v>
      </c>
      <c r="M2083" s="10" t="s">
        <v>1138</v>
      </c>
      <c r="N2083" s="3" t="s">
        <v>1061</v>
      </c>
    </row>
    <row r="2084" spans="1:14" ht="24" x14ac:dyDescent="0.25">
      <c r="A2084" s="35" t="s">
        <v>1803</v>
      </c>
      <c r="B2084" s="35" t="s">
        <v>1804</v>
      </c>
      <c r="C2084" s="10" t="s">
        <v>164</v>
      </c>
      <c r="D2084" s="10" t="s">
        <v>136</v>
      </c>
      <c r="E2084" s="10" t="s">
        <v>531</v>
      </c>
      <c r="F2084" s="10" t="s">
        <v>161</v>
      </c>
      <c r="G2084" s="32" t="str">
        <f t="shared" si="140"/>
        <v>8.32</v>
      </c>
      <c r="H2084" s="32" t="str">
        <f t="shared" si="141"/>
        <v>8.32.24</v>
      </c>
      <c r="I2084" s="32" t="str">
        <f>VLOOKUP(C2084,Hovedkonto!$C$2:$E$11,3,FALSE)</f>
        <v>Balanceforskydninger</v>
      </c>
      <c r="J2084" s="32" t="str">
        <f>VLOOKUP(G2084,Hovedfunktion!$E$2:$G$93,3,FALSE)</f>
        <v xml:space="preserve">FORSKYDNINGER I LANGFRISTEDE TILGODEHAVENDER </v>
      </c>
      <c r="K2084" s="32" t="str">
        <f>VLOOKUP(H2084,Funktion!$G$2:$J$435,4,FALSE)</f>
        <v>Indskud i landsbyggefonden m.v.</v>
      </c>
      <c r="L2084" s="32" t="str">
        <f>VLOOKUP(F2084,Dranst!$C$2:$D$10,2,FALSE)</f>
        <v>Balanceforskydninger</v>
      </c>
      <c r="M2084" s="10" t="s">
        <v>1139</v>
      </c>
      <c r="N2084" s="3" t="s">
        <v>1062</v>
      </c>
    </row>
    <row r="2085" spans="1:14" ht="24" x14ac:dyDescent="0.25">
      <c r="A2085" s="35" t="s">
        <v>1803</v>
      </c>
      <c r="B2085" s="35" t="s">
        <v>1804</v>
      </c>
      <c r="C2085" s="10" t="s">
        <v>164</v>
      </c>
      <c r="D2085" s="10" t="s">
        <v>136</v>
      </c>
      <c r="E2085" s="10" t="s">
        <v>134</v>
      </c>
      <c r="F2085" s="10" t="s">
        <v>161</v>
      </c>
      <c r="G2085" s="32" t="str">
        <f t="shared" si="140"/>
        <v>8.32</v>
      </c>
      <c r="H2085" s="32" t="str">
        <f t="shared" si="141"/>
        <v>8.32.25</v>
      </c>
      <c r="I2085" s="32" t="str">
        <f>VLOOKUP(C2085,Hovedkonto!$C$2:$E$11,3,FALSE)</f>
        <v>Balanceforskydninger</v>
      </c>
      <c r="J2085" s="32" t="str">
        <f>VLOOKUP(G2085,Hovedfunktion!$E$2:$G$93,3,FALSE)</f>
        <v xml:space="preserve">FORSKYDNINGER I LANGFRISTEDE TILGODEHAVENDER </v>
      </c>
      <c r="K2085" s="32" t="str">
        <f>VLOOKUP(H2085,Funktion!$G$2:$J$435,4,FALSE)</f>
        <v>Andre langfristede udlån og tilgodehavender</v>
      </c>
      <c r="L2085" s="32" t="str">
        <f>VLOOKUP(F2085,Dranst!$C$2:$D$10,2,FALSE)</f>
        <v>Balanceforskydninger</v>
      </c>
      <c r="M2085" s="10" t="s">
        <v>1136</v>
      </c>
      <c r="N2085" s="3" t="s">
        <v>1063</v>
      </c>
    </row>
    <row r="2086" spans="1:14" ht="24" x14ac:dyDescent="0.25">
      <c r="A2086" s="35" t="s">
        <v>1803</v>
      </c>
      <c r="B2086" s="35" t="s">
        <v>1804</v>
      </c>
      <c r="C2086" s="10" t="s">
        <v>164</v>
      </c>
      <c r="D2086" s="10" t="s">
        <v>136</v>
      </c>
      <c r="E2086" s="10" t="s">
        <v>134</v>
      </c>
      <c r="F2086" s="10" t="s">
        <v>161</v>
      </c>
      <c r="G2086" s="32" t="str">
        <f t="shared" si="140"/>
        <v>8.32</v>
      </c>
      <c r="H2086" s="32" t="str">
        <f t="shared" si="141"/>
        <v>8.32.25</v>
      </c>
      <c r="I2086" s="32" t="str">
        <f>VLOOKUP(C2086,Hovedkonto!$C$2:$E$11,3,FALSE)</f>
        <v>Balanceforskydninger</v>
      </c>
      <c r="J2086" s="32" t="str">
        <f>VLOOKUP(G2086,Hovedfunktion!$E$2:$G$93,3,FALSE)</f>
        <v xml:space="preserve">FORSKYDNINGER I LANGFRISTEDE TILGODEHAVENDER </v>
      </c>
      <c r="K2086" s="32" t="str">
        <f>VLOOKUP(H2086,Funktion!$G$2:$J$435,4,FALSE)</f>
        <v>Andre langfristede udlån og tilgodehavender</v>
      </c>
      <c r="L2086" s="32" t="str">
        <f>VLOOKUP(F2086,Dranst!$C$2:$D$10,2,FALSE)</f>
        <v>Balanceforskydninger</v>
      </c>
      <c r="M2086" s="10" t="s">
        <v>1138</v>
      </c>
      <c r="N2086" s="3" t="s">
        <v>1064</v>
      </c>
    </row>
    <row r="2087" spans="1:14" ht="24" x14ac:dyDescent="0.25">
      <c r="A2087" s="35" t="s">
        <v>1803</v>
      </c>
      <c r="B2087" s="35" t="s">
        <v>1804</v>
      </c>
      <c r="C2087" s="10" t="s">
        <v>164</v>
      </c>
      <c r="D2087" s="10" t="s">
        <v>136</v>
      </c>
      <c r="E2087" s="10" t="s">
        <v>134</v>
      </c>
      <c r="F2087" s="10" t="s">
        <v>161</v>
      </c>
      <c r="G2087" s="32" t="str">
        <f t="shared" si="140"/>
        <v>8.32</v>
      </c>
      <c r="H2087" s="32" t="str">
        <f t="shared" si="141"/>
        <v>8.32.25</v>
      </c>
      <c r="I2087" s="32" t="str">
        <f>VLOOKUP(C2087,Hovedkonto!$C$2:$E$11,3,FALSE)</f>
        <v>Balanceforskydninger</v>
      </c>
      <c r="J2087" s="32" t="str">
        <f>VLOOKUP(G2087,Hovedfunktion!$E$2:$G$93,3,FALSE)</f>
        <v xml:space="preserve">FORSKYDNINGER I LANGFRISTEDE TILGODEHAVENDER </v>
      </c>
      <c r="K2087" s="32" t="str">
        <f>VLOOKUP(H2087,Funktion!$G$2:$J$435,4,FALSE)</f>
        <v>Andre langfristede udlån og tilgodehavender</v>
      </c>
      <c r="L2087" s="32" t="str">
        <f>VLOOKUP(F2087,Dranst!$C$2:$D$10,2,FALSE)</f>
        <v>Balanceforskydninger</v>
      </c>
      <c r="M2087" s="10" t="s">
        <v>1139</v>
      </c>
      <c r="N2087" s="3" t="s">
        <v>1065</v>
      </c>
    </row>
    <row r="2088" spans="1:14" ht="24" x14ac:dyDescent="0.25">
      <c r="A2088" s="35" t="s">
        <v>1803</v>
      </c>
      <c r="B2088" s="35" t="s">
        <v>1804</v>
      </c>
      <c r="C2088" s="10" t="s">
        <v>164</v>
      </c>
      <c r="D2088" s="10" t="s">
        <v>136</v>
      </c>
      <c r="E2088" s="10" t="s">
        <v>134</v>
      </c>
      <c r="F2088" s="10" t="s">
        <v>161</v>
      </c>
      <c r="G2088" s="32" t="str">
        <f t="shared" si="140"/>
        <v>8.32</v>
      </c>
      <c r="H2088" s="32" t="str">
        <f t="shared" si="141"/>
        <v>8.32.25</v>
      </c>
      <c r="I2088" s="32" t="str">
        <f>VLOOKUP(C2088,Hovedkonto!$C$2:$E$11,3,FALSE)</f>
        <v>Balanceforskydninger</v>
      </c>
      <c r="J2088" s="32" t="str">
        <f>VLOOKUP(G2088,Hovedfunktion!$E$2:$G$93,3,FALSE)</f>
        <v xml:space="preserve">FORSKYDNINGER I LANGFRISTEDE TILGODEHAVENDER </v>
      </c>
      <c r="K2088" s="32" t="str">
        <f>VLOOKUP(H2088,Funktion!$G$2:$J$435,4,FALSE)</f>
        <v>Andre langfristede udlån og tilgodehavender</v>
      </c>
      <c r="L2088" s="32" t="str">
        <f>VLOOKUP(F2088,Dranst!$C$2:$D$10,2,FALSE)</f>
        <v>Balanceforskydninger</v>
      </c>
      <c r="M2088" s="10" t="s">
        <v>1142</v>
      </c>
      <c r="N2088" s="3" t="s">
        <v>1066</v>
      </c>
    </row>
    <row r="2089" spans="1:14" ht="24" x14ac:dyDescent="0.25">
      <c r="A2089" s="35" t="s">
        <v>1803</v>
      </c>
      <c r="B2089" s="35" t="s">
        <v>1804</v>
      </c>
      <c r="C2089" s="10" t="s">
        <v>164</v>
      </c>
      <c r="D2089" s="10" t="s">
        <v>136</v>
      </c>
      <c r="E2089" s="10" t="s">
        <v>134</v>
      </c>
      <c r="F2089" s="10" t="s">
        <v>161</v>
      </c>
      <c r="G2089" s="32" t="str">
        <f t="shared" si="140"/>
        <v>8.32</v>
      </c>
      <c r="H2089" s="32" t="str">
        <f t="shared" si="141"/>
        <v>8.32.25</v>
      </c>
      <c r="I2089" s="32" t="str">
        <f>VLOOKUP(C2089,Hovedkonto!$C$2:$E$11,3,FALSE)</f>
        <v>Balanceforskydninger</v>
      </c>
      <c r="J2089" s="32" t="str">
        <f>VLOOKUP(G2089,Hovedfunktion!$E$2:$G$93,3,FALSE)</f>
        <v xml:space="preserve">FORSKYDNINGER I LANGFRISTEDE TILGODEHAVENDER </v>
      </c>
      <c r="K2089" s="32" t="str">
        <f>VLOOKUP(H2089,Funktion!$G$2:$J$435,4,FALSE)</f>
        <v>Andre langfristede udlån og tilgodehavender</v>
      </c>
      <c r="L2089" s="32" t="str">
        <f>VLOOKUP(F2089,Dranst!$C$2:$D$10,2,FALSE)</f>
        <v>Balanceforskydninger</v>
      </c>
      <c r="M2089" s="10" t="s">
        <v>1144</v>
      </c>
      <c r="N2089" s="3" t="s">
        <v>1067</v>
      </c>
    </row>
    <row r="2090" spans="1:14" ht="24" x14ac:dyDescent="0.25">
      <c r="A2090" s="35" t="s">
        <v>1803</v>
      </c>
      <c r="B2090" s="35" t="s">
        <v>1804</v>
      </c>
      <c r="C2090" s="10" t="s">
        <v>164</v>
      </c>
      <c r="D2090" s="10" t="s">
        <v>136</v>
      </c>
      <c r="E2090" s="10" t="s">
        <v>134</v>
      </c>
      <c r="F2090" s="10" t="s">
        <v>161</v>
      </c>
      <c r="G2090" s="32" t="str">
        <f t="shared" si="140"/>
        <v>8.32</v>
      </c>
      <c r="H2090" s="32" t="str">
        <f t="shared" si="141"/>
        <v>8.32.25</v>
      </c>
      <c r="I2090" s="32" t="str">
        <f>VLOOKUP(C2090,Hovedkonto!$C$2:$E$11,3,FALSE)</f>
        <v>Balanceforskydninger</v>
      </c>
      <c r="J2090" s="32" t="str">
        <f>VLOOKUP(G2090,Hovedfunktion!$E$2:$G$93,3,FALSE)</f>
        <v xml:space="preserve">FORSKYDNINGER I LANGFRISTEDE TILGODEHAVENDER </v>
      </c>
      <c r="K2090" s="32" t="str">
        <f>VLOOKUP(H2090,Funktion!$G$2:$J$435,4,FALSE)</f>
        <v>Andre langfristede udlån og tilgodehavender</v>
      </c>
      <c r="L2090" s="32" t="str">
        <f>VLOOKUP(F2090,Dranst!$C$2:$D$10,2,FALSE)</f>
        <v>Balanceforskydninger</v>
      </c>
      <c r="M2090" s="10" t="s">
        <v>1145</v>
      </c>
      <c r="N2090" s="3" t="s">
        <v>1400</v>
      </c>
    </row>
    <row r="2091" spans="1:14" ht="24" x14ac:dyDescent="0.25">
      <c r="A2091" s="35" t="s">
        <v>1803</v>
      </c>
      <c r="B2091" s="35" t="s">
        <v>1804</v>
      </c>
      <c r="C2091" s="10" t="s">
        <v>164</v>
      </c>
      <c r="D2091" s="10" t="s">
        <v>136</v>
      </c>
      <c r="E2091" s="10" t="s">
        <v>134</v>
      </c>
      <c r="F2091" s="10" t="s">
        <v>161</v>
      </c>
      <c r="G2091" s="32" t="str">
        <f t="shared" ref="G2091" si="142">CONCATENATE(C2091,".",D2091)</f>
        <v>8.32</v>
      </c>
      <c r="H2091" s="32" t="str">
        <f t="shared" ref="H2091" si="143">CONCATENATE(C2091,".",D2091,".",E2091)</f>
        <v>8.32.25</v>
      </c>
      <c r="I2091" s="32" t="str">
        <f>VLOOKUP(C2091,Hovedkonto!$C$2:$E$11,3,FALSE)</f>
        <v>Balanceforskydninger</v>
      </c>
      <c r="J2091" s="32" t="str">
        <f>VLOOKUP(G2091,Hovedfunktion!$E$2:$G$93,3,FALSE)</f>
        <v xml:space="preserve">FORSKYDNINGER I LANGFRISTEDE TILGODEHAVENDER </v>
      </c>
      <c r="K2091" s="32" t="str">
        <f>VLOOKUP(H2091,Funktion!$G$2:$J$435,4,FALSE)</f>
        <v>Andre langfristede udlån og tilgodehavender</v>
      </c>
      <c r="L2091" s="32" t="str">
        <f>VLOOKUP(F2091,Dranst!$C$2:$D$10,2,FALSE)</f>
        <v>Balanceforskydninger</v>
      </c>
      <c r="M2091" s="10" t="s">
        <v>1146</v>
      </c>
      <c r="N2091" s="3" t="s">
        <v>1967</v>
      </c>
    </row>
    <row r="2092" spans="1:14" ht="24" x14ac:dyDescent="0.25">
      <c r="A2092" s="35" t="s">
        <v>1803</v>
      </c>
      <c r="B2092" s="35" t="s">
        <v>1804</v>
      </c>
      <c r="C2092" s="10" t="s">
        <v>164</v>
      </c>
      <c r="D2092" s="10" t="s">
        <v>136</v>
      </c>
      <c r="E2092" s="10" t="s">
        <v>543</v>
      </c>
      <c r="F2092" s="10" t="s">
        <v>161</v>
      </c>
      <c r="G2092" s="32" t="str">
        <f t="shared" si="140"/>
        <v>8.32</v>
      </c>
      <c r="H2092" s="32" t="str">
        <f t="shared" si="141"/>
        <v>8.32.27</v>
      </c>
      <c r="I2092" s="32" t="str">
        <f>VLOOKUP(C2092,Hovedkonto!$C$2:$E$11,3,FALSE)</f>
        <v>Balanceforskydninger</v>
      </c>
      <c r="J2092" s="32" t="str">
        <f>VLOOKUP(G2092,Hovedfunktion!$E$2:$G$93,3,FALSE)</f>
        <v xml:space="preserve">FORSKYDNINGER I LANGFRISTEDE TILGODEHAVENDER </v>
      </c>
      <c r="K2092" s="32" t="str">
        <f>VLOOKUP(H2092,Funktion!$G$2:$J$435,4,FALSE)</f>
        <v>Deponerede beløb for lån m.v.</v>
      </c>
      <c r="L2092" s="32" t="str">
        <f>VLOOKUP(F2092,Dranst!$C$2:$D$10,2,FALSE)</f>
        <v>Balanceforskydninger</v>
      </c>
      <c r="M2092" s="10" t="s">
        <v>1136</v>
      </c>
      <c r="N2092" s="3" t="s">
        <v>1068</v>
      </c>
    </row>
    <row r="2093" spans="1:14" ht="24" x14ac:dyDescent="0.25">
      <c r="A2093" s="35" t="s">
        <v>1803</v>
      </c>
      <c r="B2093" s="35" t="s">
        <v>1804</v>
      </c>
      <c r="C2093" s="10" t="s">
        <v>164</v>
      </c>
      <c r="D2093" s="10" t="s">
        <v>138</v>
      </c>
      <c r="E2093" s="10" t="s">
        <v>532</v>
      </c>
      <c r="F2093" s="10" t="s">
        <v>161</v>
      </c>
      <c r="G2093" s="32" t="str">
        <f t="shared" si="140"/>
        <v>8.38</v>
      </c>
      <c r="H2093" s="32" t="str">
        <f t="shared" si="141"/>
        <v>8.38.37</v>
      </c>
      <c r="I2093" s="32" t="str">
        <f>VLOOKUP(C2093,Hovedkonto!$C$2:$E$11,3,FALSE)</f>
        <v>Balanceforskydninger</v>
      </c>
      <c r="J2093" s="32" t="str">
        <f>VLOOKUP(G2093,Hovedfunktion!$E$2:$G$93,3,FALSE)</f>
        <v xml:space="preserve">FORSKYDNINGER I AKTIVER VEDRØRENDE BELØB TIL OPKRÆVNING ELLER UDBETALING FOR ANDRE </v>
      </c>
      <c r="K2093" s="32" t="str">
        <f>VLOOKUP(H2093,Funktion!$G$2:$J$435,4,FALSE)</f>
        <v>Staten</v>
      </c>
      <c r="L2093" s="32" t="str">
        <f>VLOOKUP(F2093,Dranst!$C$2:$D$10,2,FALSE)</f>
        <v>Balanceforskydninger</v>
      </c>
      <c r="M2093" s="10" t="s">
        <v>1136</v>
      </c>
      <c r="N2093" s="3" t="s">
        <v>1932</v>
      </c>
    </row>
    <row r="2094" spans="1:14" ht="24" x14ac:dyDescent="0.25">
      <c r="A2094" s="35" t="s">
        <v>1803</v>
      </c>
      <c r="B2094" s="35" t="s">
        <v>1804</v>
      </c>
      <c r="C2094" s="10" t="s">
        <v>164</v>
      </c>
      <c r="D2094" s="10" t="s">
        <v>138</v>
      </c>
      <c r="E2094" s="10" t="s">
        <v>532</v>
      </c>
      <c r="F2094" s="10" t="s">
        <v>161</v>
      </c>
      <c r="G2094" s="32" t="str">
        <f t="shared" si="140"/>
        <v>8.38</v>
      </c>
      <c r="H2094" s="32" t="str">
        <f t="shared" si="141"/>
        <v>8.38.37</v>
      </c>
      <c r="I2094" s="32" t="str">
        <f>VLOOKUP(C2094,Hovedkonto!$C$2:$E$11,3,FALSE)</f>
        <v>Balanceforskydninger</v>
      </c>
      <c r="J2094" s="32" t="str">
        <f>VLOOKUP(G2094,Hovedfunktion!$E$2:$G$93,3,FALSE)</f>
        <v xml:space="preserve">FORSKYDNINGER I AKTIVER VEDRØRENDE BELØB TIL OPKRÆVNING ELLER UDBETALING FOR ANDRE </v>
      </c>
      <c r="K2094" s="32" t="str">
        <f>VLOOKUP(H2094,Funktion!$G$2:$J$435,4,FALSE)</f>
        <v>Staten</v>
      </c>
      <c r="L2094" s="32" t="str">
        <f>VLOOKUP(F2094,Dranst!$C$2:$D$10,2,FALSE)</f>
        <v>Balanceforskydninger</v>
      </c>
      <c r="M2094" s="10" t="s">
        <v>1138</v>
      </c>
      <c r="N2094" s="3" t="s">
        <v>1933</v>
      </c>
    </row>
    <row r="2095" spans="1:14" ht="24" x14ac:dyDescent="0.25">
      <c r="A2095" s="35" t="s">
        <v>1803</v>
      </c>
      <c r="B2095" s="35" t="s">
        <v>1804</v>
      </c>
      <c r="C2095" s="10" t="s">
        <v>164</v>
      </c>
      <c r="D2095" s="10" t="s">
        <v>138</v>
      </c>
      <c r="E2095" s="10" t="s">
        <v>532</v>
      </c>
      <c r="F2095" s="10" t="s">
        <v>161</v>
      </c>
      <c r="G2095" s="32" t="str">
        <f t="shared" si="140"/>
        <v>8.38</v>
      </c>
      <c r="H2095" s="32" t="str">
        <f t="shared" si="141"/>
        <v>8.38.37</v>
      </c>
      <c r="I2095" s="32" t="str">
        <f>VLOOKUP(C2095,Hovedkonto!$C$2:$E$11,3,FALSE)</f>
        <v>Balanceforskydninger</v>
      </c>
      <c r="J2095" s="32" t="str">
        <f>VLOOKUP(G2095,Hovedfunktion!$E$2:$G$93,3,FALSE)</f>
        <v xml:space="preserve">FORSKYDNINGER I AKTIVER VEDRØRENDE BELØB TIL OPKRÆVNING ELLER UDBETALING FOR ANDRE </v>
      </c>
      <c r="K2095" s="32" t="str">
        <f>VLOOKUP(H2095,Funktion!$G$2:$J$435,4,FALSE)</f>
        <v>Staten</v>
      </c>
      <c r="L2095" s="32" t="str">
        <f>VLOOKUP(F2095,Dranst!$C$2:$D$10,2,FALSE)</f>
        <v>Balanceforskydninger</v>
      </c>
      <c r="M2095" s="10" t="s">
        <v>1139</v>
      </c>
      <c r="N2095" s="3" t="s">
        <v>1934</v>
      </c>
    </row>
    <row r="2096" spans="1:14" ht="24" x14ac:dyDescent="0.25">
      <c r="A2096" s="35" t="s">
        <v>1803</v>
      </c>
      <c r="B2096" s="35" t="s">
        <v>1804</v>
      </c>
      <c r="C2096" s="10" t="s">
        <v>164</v>
      </c>
      <c r="D2096" s="10" t="s">
        <v>139</v>
      </c>
      <c r="E2096" s="10" t="s">
        <v>549</v>
      </c>
      <c r="F2096" s="10" t="s">
        <v>161</v>
      </c>
      <c r="G2096" s="32" t="str">
        <f t="shared" si="140"/>
        <v>8.48</v>
      </c>
      <c r="H2096" s="32" t="str">
        <f t="shared" si="141"/>
        <v>8.48.49</v>
      </c>
      <c r="I2096" s="32" t="str">
        <f>VLOOKUP(C2096,Hovedkonto!$C$2:$E$11,3,FALSE)</f>
        <v>Balanceforskydninger</v>
      </c>
      <c r="J2096" s="32" t="str">
        <f>VLOOKUP(G2096,Hovedfunktion!$E$2:$G$93,3,FALSE)</f>
        <v xml:space="preserve">FORSKYDNINGER I PASSIVER VEDRØRENDE BELØB TIL OPKRÆVNING ELLER UDBETALING FOR ANDRE </v>
      </c>
      <c r="K2096" s="32" t="str">
        <f>VLOOKUP(H2096,Funktion!$G$2:$J$435,4,FALSE)</f>
        <v>Staten</v>
      </c>
      <c r="L2096" s="32" t="str">
        <f>VLOOKUP(F2096,Dranst!$C$2:$D$10,2,FALSE)</f>
        <v>Balanceforskydninger</v>
      </c>
      <c r="M2096" s="10" t="s">
        <v>1136</v>
      </c>
      <c r="N2096" s="3" t="s">
        <v>1935</v>
      </c>
    </row>
    <row r="2097" spans="1:14" ht="12" x14ac:dyDescent="0.25">
      <c r="A2097" s="35" t="s">
        <v>1803</v>
      </c>
      <c r="B2097" s="35" t="s">
        <v>1804</v>
      </c>
      <c r="C2097" s="10" t="s">
        <v>164</v>
      </c>
      <c r="D2097" s="10" t="s">
        <v>152</v>
      </c>
      <c r="E2097" s="10" t="s">
        <v>140</v>
      </c>
      <c r="F2097" s="10" t="s">
        <v>161</v>
      </c>
      <c r="G2097" s="32" t="str">
        <f t="shared" si="140"/>
        <v>8.51</v>
      </c>
      <c r="H2097" s="32" t="str">
        <f t="shared" si="141"/>
        <v>8.51.52</v>
      </c>
      <c r="I2097" s="32" t="str">
        <f>VLOOKUP(C2097,Hovedkonto!$C$2:$E$11,3,FALSE)</f>
        <v>Balanceforskydninger</v>
      </c>
      <c r="J2097" s="32" t="str">
        <f>VLOOKUP(G2097,Hovedfunktion!$E$2:$G$93,3,FALSE)</f>
        <v xml:space="preserve">FORSKYDNINGER I KORTFRISTET GÆLD TIL STATEN </v>
      </c>
      <c r="K2097" s="32" t="str">
        <f>VLOOKUP(H2097,Funktion!$G$2:$J$435,4,FALSE)</f>
        <v>Anden gæld</v>
      </c>
      <c r="L2097" s="32" t="str">
        <f>VLOOKUP(F2097,Dranst!$C$2:$D$10,2,FALSE)</f>
        <v>Balanceforskydninger</v>
      </c>
      <c r="M2097" s="10" t="s">
        <v>1136</v>
      </c>
      <c r="N2097" s="3" t="s">
        <v>1069</v>
      </c>
    </row>
    <row r="2098" spans="1:14" ht="12" x14ac:dyDescent="0.25">
      <c r="A2098" s="35" t="s">
        <v>1803</v>
      </c>
      <c r="B2098" s="35" t="s">
        <v>1804</v>
      </c>
      <c r="C2098" s="10" t="s">
        <v>164</v>
      </c>
      <c r="D2098" s="10" t="s">
        <v>152</v>
      </c>
      <c r="E2098" s="10" t="s">
        <v>140</v>
      </c>
      <c r="F2098" s="10" t="s">
        <v>161</v>
      </c>
      <c r="G2098" s="32" t="str">
        <f t="shared" si="140"/>
        <v>8.51</v>
      </c>
      <c r="H2098" s="32" t="str">
        <f t="shared" si="141"/>
        <v>8.51.52</v>
      </c>
      <c r="I2098" s="32" t="str">
        <f>VLOOKUP(C2098,Hovedkonto!$C$2:$E$11,3,FALSE)</f>
        <v>Balanceforskydninger</v>
      </c>
      <c r="J2098" s="32" t="str">
        <f>VLOOKUP(G2098,Hovedfunktion!$E$2:$G$93,3,FALSE)</f>
        <v xml:space="preserve">FORSKYDNINGER I KORTFRISTET GÆLD TIL STATEN </v>
      </c>
      <c r="K2098" s="32" t="str">
        <f>VLOOKUP(H2098,Funktion!$G$2:$J$435,4,FALSE)</f>
        <v>Anden gæld</v>
      </c>
      <c r="L2098" s="32" t="str">
        <f>VLOOKUP(F2098,Dranst!$C$2:$D$10,2,FALSE)</f>
        <v>Balanceforskydninger</v>
      </c>
      <c r="M2098" s="10" t="s">
        <v>1138</v>
      </c>
      <c r="N2098" s="3" t="s">
        <v>1070</v>
      </c>
    </row>
    <row r="2099" spans="1:14" ht="12" x14ac:dyDescent="0.25">
      <c r="A2099" s="35" t="s">
        <v>1803</v>
      </c>
      <c r="B2099" s="35" t="s">
        <v>1804</v>
      </c>
      <c r="C2099" s="10" t="s">
        <v>164</v>
      </c>
      <c r="D2099" s="10" t="s">
        <v>152</v>
      </c>
      <c r="E2099" s="10" t="s">
        <v>140</v>
      </c>
      <c r="F2099" s="10" t="s">
        <v>161</v>
      </c>
      <c r="G2099" s="32" t="str">
        <f t="shared" si="140"/>
        <v>8.51</v>
      </c>
      <c r="H2099" s="32" t="str">
        <f t="shared" si="141"/>
        <v>8.51.52</v>
      </c>
      <c r="I2099" s="32" t="str">
        <f>VLOOKUP(C2099,Hovedkonto!$C$2:$E$11,3,FALSE)</f>
        <v>Balanceforskydninger</v>
      </c>
      <c r="J2099" s="32" t="str">
        <f>VLOOKUP(G2099,Hovedfunktion!$E$2:$G$93,3,FALSE)</f>
        <v xml:space="preserve">FORSKYDNINGER I KORTFRISTET GÆLD TIL STATEN </v>
      </c>
      <c r="K2099" s="32" t="str">
        <f>VLOOKUP(H2099,Funktion!$G$2:$J$435,4,FALSE)</f>
        <v>Anden gæld</v>
      </c>
      <c r="L2099" s="32" t="str">
        <f>VLOOKUP(F2099,Dranst!$C$2:$D$10,2,FALSE)</f>
        <v>Balanceforskydninger</v>
      </c>
      <c r="M2099" s="10" t="s">
        <v>1139</v>
      </c>
      <c r="N2099" s="3" t="s">
        <v>1071</v>
      </c>
    </row>
    <row r="2100" spans="1:14" ht="12" x14ac:dyDescent="0.25">
      <c r="A2100" s="35" t="s">
        <v>1803</v>
      </c>
      <c r="B2100" s="35" t="s">
        <v>1804</v>
      </c>
      <c r="C2100" s="10" t="s">
        <v>164</v>
      </c>
      <c r="D2100" s="10" t="s">
        <v>152</v>
      </c>
      <c r="E2100" s="10" t="s">
        <v>140</v>
      </c>
      <c r="F2100" s="10" t="s">
        <v>161</v>
      </c>
      <c r="G2100" s="32" t="str">
        <f t="shared" si="140"/>
        <v>8.51</v>
      </c>
      <c r="H2100" s="32" t="str">
        <f t="shared" si="141"/>
        <v>8.51.52</v>
      </c>
      <c r="I2100" s="32" t="str">
        <f>VLOOKUP(C2100,Hovedkonto!$C$2:$E$11,3,FALSE)</f>
        <v>Balanceforskydninger</v>
      </c>
      <c r="J2100" s="32" t="str">
        <f>VLOOKUP(G2100,Hovedfunktion!$E$2:$G$93,3,FALSE)</f>
        <v xml:space="preserve">FORSKYDNINGER I KORTFRISTET GÆLD TIL STATEN </v>
      </c>
      <c r="K2100" s="32" t="str">
        <f>VLOOKUP(H2100,Funktion!$G$2:$J$435,4,FALSE)</f>
        <v>Anden gæld</v>
      </c>
      <c r="L2100" s="32" t="str">
        <f>VLOOKUP(F2100,Dranst!$C$2:$D$10,2,FALSE)</f>
        <v>Balanceforskydninger</v>
      </c>
      <c r="M2100" s="10" t="s">
        <v>1142</v>
      </c>
      <c r="N2100" s="3" t="s">
        <v>1072</v>
      </c>
    </row>
    <row r="2101" spans="1:14" ht="12" x14ac:dyDescent="0.25">
      <c r="A2101" s="35" t="s">
        <v>1803</v>
      </c>
      <c r="B2101" s="35" t="s">
        <v>1804</v>
      </c>
      <c r="C2101" s="10" t="s">
        <v>164</v>
      </c>
      <c r="D2101" s="10" t="s">
        <v>152</v>
      </c>
      <c r="E2101" s="10" t="s">
        <v>140</v>
      </c>
      <c r="F2101" s="10" t="s">
        <v>161</v>
      </c>
      <c r="G2101" s="32" t="str">
        <f t="shared" si="140"/>
        <v>8.51</v>
      </c>
      <c r="H2101" s="32" t="str">
        <f t="shared" si="141"/>
        <v>8.51.52</v>
      </c>
      <c r="I2101" s="32" t="str">
        <f>VLOOKUP(C2101,Hovedkonto!$C$2:$E$11,3,FALSE)</f>
        <v>Balanceforskydninger</v>
      </c>
      <c r="J2101" s="32" t="str">
        <f>VLOOKUP(G2101,Hovedfunktion!$E$2:$G$93,3,FALSE)</f>
        <v xml:space="preserve">FORSKYDNINGER I KORTFRISTET GÆLD TIL STATEN </v>
      </c>
      <c r="K2101" s="32" t="str">
        <f>VLOOKUP(H2101,Funktion!$G$2:$J$435,4,FALSE)</f>
        <v>Anden gæld</v>
      </c>
      <c r="L2101" s="32" t="str">
        <f>VLOOKUP(F2101,Dranst!$C$2:$D$10,2,FALSE)</f>
        <v>Balanceforskydninger</v>
      </c>
      <c r="M2101" s="10" t="s">
        <v>1144</v>
      </c>
      <c r="N2101" s="3" t="s">
        <v>1073</v>
      </c>
    </row>
    <row r="2102" spans="1:14" ht="12" x14ac:dyDescent="0.25">
      <c r="A2102" s="35" t="s">
        <v>1803</v>
      </c>
      <c r="B2102" s="35" t="s">
        <v>1804</v>
      </c>
      <c r="C2102" s="10" t="s">
        <v>164</v>
      </c>
      <c r="D2102" s="10" t="s">
        <v>152</v>
      </c>
      <c r="E2102" s="10" t="s">
        <v>140</v>
      </c>
      <c r="F2102" s="10" t="s">
        <v>161</v>
      </c>
      <c r="G2102" s="32" t="str">
        <f t="shared" si="140"/>
        <v>8.51</v>
      </c>
      <c r="H2102" s="32" t="str">
        <f t="shared" si="141"/>
        <v>8.51.52</v>
      </c>
      <c r="I2102" s="32" t="str">
        <f>VLOOKUP(C2102,Hovedkonto!$C$2:$E$11,3,FALSE)</f>
        <v>Balanceforskydninger</v>
      </c>
      <c r="J2102" s="32" t="str">
        <f>VLOOKUP(G2102,Hovedfunktion!$E$2:$G$93,3,FALSE)</f>
        <v xml:space="preserve">FORSKYDNINGER I KORTFRISTET GÆLD TIL STATEN </v>
      </c>
      <c r="K2102" s="32" t="str">
        <f>VLOOKUP(H2102,Funktion!$G$2:$J$435,4,FALSE)</f>
        <v>Anden gæld</v>
      </c>
      <c r="L2102" s="32" t="str">
        <f>VLOOKUP(F2102,Dranst!$C$2:$D$10,2,FALSE)</f>
        <v>Balanceforskydninger</v>
      </c>
      <c r="M2102" s="10" t="s">
        <v>1145</v>
      </c>
      <c r="N2102" s="3" t="s">
        <v>1074</v>
      </c>
    </row>
    <row r="2103" spans="1:14" ht="12" x14ac:dyDescent="0.25">
      <c r="A2103" s="35" t="s">
        <v>1803</v>
      </c>
      <c r="B2103" s="35" t="s">
        <v>1804</v>
      </c>
      <c r="C2103" s="10" t="s">
        <v>164</v>
      </c>
      <c r="D2103" s="10" t="s">
        <v>152</v>
      </c>
      <c r="E2103" s="10" t="s">
        <v>140</v>
      </c>
      <c r="F2103" s="10" t="s">
        <v>161</v>
      </c>
      <c r="G2103" s="32" t="str">
        <f t="shared" ref="G2103:G2166" si="144">CONCATENATE(C2103,".",D2103)</f>
        <v>8.51</v>
      </c>
      <c r="H2103" s="32" t="str">
        <f t="shared" ref="H2103:H2166" si="145">CONCATENATE(C2103,".",D2103,".",E2103)</f>
        <v>8.51.52</v>
      </c>
      <c r="I2103" s="32" t="str">
        <f>VLOOKUP(C2103,Hovedkonto!$C$2:$E$11,3,FALSE)</f>
        <v>Balanceforskydninger</v>
      </c>
      <c r="J2103" s="32" t="str">
        <f>VLOOKUP(G2103,Hovedfunktion!$E$2:$G$93,3,FALSE)</f>
        <v xml:space="preserve">FORSKYDNINGER I KORTFRISTET GÆLD TIL STATEN </v>
      </c>
      <c r="K2103" s="32" t="str">
        <f>VLOOKUP(H2103,Funktion!$G$2:$J$435,4,FALSE)</f>
        <v>Anden gæld</v>
      </c>
      <c r="L2103" s="32" t="str">
        <f>VLOOKUP(F2103,Dranst!$C$2:$D$10,2,FALSE)</f>
        <v>Balanceforskydninger</v>
      </c>
      <c r="M2103" s="10" t="s">
        <v>1146</v>
      </c>
      <c r="N2103" s="3" t="s">
        <v>1075</v>
      </c>
    </row>
    <row r="2104" spans="1:14" ht="12" x14ac:dyDescent="0.25">
      <c r="A2104" s="35" t="s">
        <v>1803</v>
      </c>
      <c r="B2104" s="35" t="s">
        <v>1804</v>
      </c>
      <c r="C2104" s="10" t="s">
        <v>164</v>
      </c>
      <c r="D2104" s="10" t="s">
        <v>152</v>
      </c>
      <c r="E2104" s="10" t="s">
        <v>140</v>
      </c>
      <c r="F2104" s="10" t="s">
        <v>161</v>
      </c>
      <c r="G2104" s="32" t="str">
        <f t="shared" si="144"/>
        <v>8.51</v>
      </c>
      <c r="H2104" s="32" t="str">
        <f t="shared" si="145"/>
        <v>8.51.52</v>
      </c>
      <c r="I2104" s="32" t="str">
        <f>VLOOKUP(C2104,Hovedkonto!$C$2:$E$11,3,FALSE)</f>
        <v>Balanceforskydninger</v>
      </c>
      <c r="J2104" s="32" t="str">
        <f>VLOOKUP(G2104,Hovedfunktion!$E$2:$G$93,3,FALSE)</f>
        <v xml:space="preserve">FORSKYDNINGER I KORTFRISTET GÆLD TIL STATEN </v>
      </c>
      <c r="K2104" s="32" t="str">
        <f>VLOOKUP(H2104,Funktion!$G$2:$J$435,4,FALSE)</f>
        <v>Anden gæld</v>
      </c>
      <c r="L2104" s="32" t="str">
        <f>VLOOKUP(F2104,Dranst!$C$2:$D$10,2,FALSE)</f>
        <v>Balanceforskydninger</v>
      </c>
      <c r="M2104" s="10" t="s">
        <v>1147</v>
      </c>
      <c r="N2104" s="3" t="s">
        <v>1076</v>
      </c>
    </row>
    <row r="2105" spans="1:14" ht="12" x14ac:dyDescent="0.25">
      <c r="A2105" s="35" t="s">
        <v>1803</v>
      </c>
      <c r="B2105" s="35" t="s">
        <v>1804</v>
      </c>
      <c r="C2105" s="10" t="s">
        <v>164</v>
      </c>
      <c r="D2105" s="10" t="s">
        <v>152</v>
      </c>
      <c r="E2105" s="10" t="s">
        <v>140</v>
      </c>
      <c r="F2105" s="10" t="s">
        <v>161</v>
      </c>
      <c r="G2105" s="32" t="str">
        <f t="shared" si="144"/>
        <v>8.51</v>
      </c>
      <c r="H2105" s="32" t="str">
        <f t="shared" si="145"/>
        <v>8.51.52</v>
      </c>
      <c r="I2105" s="32" t="str">
        <f>VLOOKUP(C2105,Hovedkonto!$C$2:$E$11,3,FALSE)</f>
        <v>Balanceforskydninger</v>
      </c>
      <c r="J2105" s="32" t="str">
        <f>VLOOKUP(G2105,Hovedfunktion!$E$2:$G$93,3,FALSE)</f>
        <v xml:space="preserve">FORSKYDNINGER I KORTFRISTET GÆLD TIL STATEN </v>
      </c>
      <c r="K2105" s="32" t="str">
        <f>VLOOKUP(H2105,Funktion!$G$2:$J$435,4,FALSE)</f>
        <v>Anden gæld</v>
      </c>
      <c r="L2105" s="32" t="str">
        <f>VLOOKUP(F2105,Dranst!$C$2:$D$10,2,FALSE)</f>
        <v>Balanceforskydninger</v>
      </c>
      <c r="M2105" s="10" t="s">
        <v>1148</v>
      </c>
      <c r="N2105" s="3" t="s">
        <v>1370</v>
      </c>
    </row>
    <row r="2106" spans="1:14" ht="12" x14ac:dyDescent="0.25">
      <c r="A2106" s="35" t="s">
        <v>1803</v>
      </c>
      <c r="B2106" s="35" t="s">
        <v>1804</v>
      </c>
      <c r="C2106" s="10" t="s">
        <v>164</v>
      </c>
      <c r="D2106" s="10" t="s">
        <v>152</v>
      </c>
      <c r="E2106" s="10" t="s">
        <v>140</v>
      </c>
      <c r="F2106" s="10" t="s">
        <v>161</v>
      </c>
      <c r="G2106" s="32" t="str">
        <f t="shared" si="144"/>
        <v>8.51</v>
      </c>
      <c r="H2106" s="32" t="str">
        <f t="shared" si="145"/>
        <v>8.51.52</v>
      </c>
      <c r="I2106" s="32" t="str">
        <f>VLOOKUP(C2106,Hovedkonto!$C$2:$E$11,3,FALSE)</f>
        <v>Balanceforskydninger</v>
      </c>
      <c r="J2106" s="32" t="str">
        <f>VLOOKUP(G2106,Hovedfunktion!$E$2:$G$93,3,FALSE)</f>
        <v xml:space="preserve">FORSKYDNINGER I KORTFRISTET GÆLD TIL STATEN </v>
      </c>
      <c r="K2106" s="32" t="str">
        <f>VLOOKUP(H2106,Funktion!$G$2:$J$435,4,FALSE)</f>
        <v>Anden gæld</v>
      </c>
      <c r="L2106" s="32" t="str">
        <f>VLOOKUP(F2106,Dranst!$C$2:$D$10,2,FALSE)</f>
        <v>Balanceforskydninger</v>
      </c>
      <c r="M2106" s="10" t="s">
        <v>1137</v>
      </c>
      <c r="N2106" s="3" t="s">
        <v>1077</v>
      </c>
    </row>
    <row r="2107" spans="1:14" ht="12" x14ac:dyDescent="0.25">
      <c r="A2107" s="35" t="s">
        <v>1803</v>
      </c>
      <c r="B2107" s="35" t="s">
        <v>1804</v>
      </c>
      <c r="C2107" s="10" t="s">
        <v>164</v>
      </c>
      <c r="D2107" s="10" t="s">
        <v>152</v>
      </c>
      <c r="E2107" s="10" t="s">
        <v>140</v>
      </c>
      <c r="F2107" s="10" t="s">
        <v>161</v>
      </c>
      <c r="G2107" s="32" t="str">
        <f t="shared" si="144"/>
        <v>8.51</v>
      </c>
      <c r="H2107" s="32" t="str">
        <f t="shared" si="145"/>
        <v>8.51.52</v>
      </c>
      <c r="I2107" s="32" t="str">
        <f>VLOOKUP(C2107,Hovedkonto!$C$2:$E$11,3,FALSE)</f>
        <v>Balanceforskydninger</v>
      </c>
      <c r="J2107" s="32" t="str">
        <f>VLOOKUP(G2107,Hovedfunktion!$E$2:$G$93,3,FALSE)</f>
        <v xml:space="preserve">FORSKYDNINGER I KORTFRISTET GÆLD TIL STATEN </v>
      </c>
      <c r="K2107" s="32" t="str">
        <f>VLOOKUP(H2107,Funktion!$G$2:$J$435,4,FALSE)</f>
        <v>Anden gæld</v>
      </c>
      <c r="L2107" s="32" t="str">
        <f>VLOOKUP(F2107,Dranst!$C$2:$D$10,2,FALSE)</f>
        <v>Balanceforskydninger</v>
      </c>
      <c r="M2107" s="10" t="s">
        <v>1149</v>
      </c>
      <c r="N2107" s="3" t="s">
        <v>1078</v>
      </c>
    </row>
    <row r="2108" spans="1:14" ht="12" x14ac:dyDescent="0.25">
      <c r="A2108" s="35" t="s">
        <v>1803</v>
      </c>
      <c r="B2108" s="35" t="s">
        <v>1804</v>
      </c>
      <c r="C2108" s="10" t="s">
        <v>164</v>
      </c>
      <c r="D2108" s="10" t="s">
        <v>152</v>
      </c>
      <c r="E2108" s="10" t="s">
        <v>140</v>
      </c>
      <c r="F2108" s="10" t="s">
        <v>161</v>
      </c>
      <c r="G2108" s="32" t="str">
        <f t="shared" si="144"/>
        <v>8.51</v>
      </c>
      <c r="H2108" s="32" t="str">
        <f t="shared" si="145"/>
        <v>8.51.52</v>
      </c>
      <c r="I2108" s="32" t="str">
        <f>VLOOKUP(C2108,Hovedkonto!$C$2:$E$11,3,FALSE)</f>
        <v>Balanceforskydninger</v>
      </c>
      <c r="J2108" s="32" t="str">
        <f>VLOOKUP(G2108,Hovedfunktion!$E$2:$G$93,3,FALSE)</f>
        <v xml:space="preserve">FORSKYDNINGER I KORTFRISTET GÆLD TIL STATEN </v>
      </c>
      <c r="K2108" s="32" t="str">
        <f>VLOOKUP(H2108,Funktion!$G$2:$J$435,4,FALSE)</f>
        <v>Anden gæld</v>
      </c>
      <c r="L2108" s="32" t="str">
        <f>VLOOKUP(F2108,Dranst!$C$2:$D$10,2,FALSE)</f>
        <v>Balanceforskydninger</v>
      </c>
      <c r="M2108" s="10" t="s">
        <v>1150</v>
      </c>
      <c r="N2108" s="3" t="s">
        <v>1800</v>
      </c>
    </row>
    <row r="2109" spans="1:14" ht="12" x14ac:dyDescent="0.25">
      <c r="A2109" s="35" t="s">
        <v>1803</v>
      </c>
      <c r="B2109" s="35" t="s">
        <v>1804</v>
      </c>
      <c r="C2109" s="10" t="s">
        <v>164</v>
      </c>
      <c r="D2109" s="10" t="s">
        <v>152</v>
      </c>
      <c r="E2109" s="10" t="s">
        <v>140</v>
      </c>
      <c r="F2109" s="10" t="s">
        <v>161</v>
      </c>
      <c r="G2109" s="32" t="str">
        <f t="shared" si="144"/>
        <v>8.51</v>
      </c>
      <c r="H2109" s="32" t="str">
        <f t="shared" si="145"/>
        <v>8.51.52</v>
      </c>
      <c r="I2109" s="32" t="str">
        <f>VLOOKUP(C2109,Hovedkonto!$C$2:$E$11,3,FALSE)</f>
        <v>Balanceforskydninger</v>
      </c>
      <c r="J2109" s="32" t="str">
        <f>VLOOKUP(G2109,Hovedfunktion!$E$2:$G$93,3,FALSE)</f>
        <v xml:space="preserve">FORSKYDNINGER I KORTFRISTET GÆLD TIL STATEN </v>
      </c>
      <c r="K2109" s="32" t="str">
        <f>VLOOKUP(H2109,Funktion!$G$2:$J$435,4,FALSE)</f>
        <v>Anden gæld</v>
      </c>
      <c r="L2109" s="32" t="str">
        <f>VLOOKUP(F2109,Dranst!$C$2:$D$10,2,FALSE)</f>
        <v>Balanceforskydninger</v>
      </c>
      <c r="M2109" s="10" t="s">
        <v>1151</v>
      </c>
      <c r="N2109" s="3" t="s">
        <v>1801</v>
      </c>
    </row>
    <row r="2110" spans="1:14" ht="12" x14ac:dyDescent="0.25">
      <c r="A2110" s="35" t="s">
        <v>1803</v>
      </c>
      <c r="B2110" s="35" t="s">
        <v>1804</v>
      </c>
      <c r="C2110" s="10" t="s">
        <v>164</v>
      </c>
      <c r="D2110" s="10" t="s">
        <v>152</v>
      </c>
      <c r="E2110" s="10" t="s">
        <v>140</v>
      </c>
      <c r="F2110" s="10" t="s">
        <v>161</v>
      </c>
      <c r="G2110" s="32" t="str">
        <f t="shared" si="144"/>
        <v>8.51</v>
      </c>
      <c r="H2110" s="32" t="str">
        <f t="shared" si="145"/>
        <v>8.51.52</v>
      </c>
      <c r="I2110" s="32" t="str">
        <f>VLOOKUP(C2110,Hovedkonto!$C$2:$E$11,3,FALSE)</f>
        <v>Balanceforskydninger</v>
      </c>
      <c r="J2110" s="32" t="str">
        <f>VLOOKUP(G2110,Hovedfunktion!$E$2:$G$93,3,FALSE)</f>
        <v xml:space="preserve">FORSKYDNINGER I KORTFRISTET GÆLD TIL STATEN </v>
      </c>
      <c r="K2110" s="32" t="str">
        <f>VLOOKUP(H2110,Funktion!$G$2:$J$435,4,FALSE)</f>
        <v>Anden gæld</v>
      </c>
      <c r="L2110" s="32" t="str">
        <f>VLOOKUP(F2110,Dranst!$C$2:$D$10,2,FALSE)</f>
        <v>Balanceforskydninger</v>
      </c>
      <c r="M2110" s="10" t="s">
        <v>1152</v>
      </c>
      <c r="N2110" s="3" t="s">
        <v>1079</v>
      </c>
    </row>
    <row r="2111" spans="1:14" ht="12" x14ac:dyDescent="0.25">
      <c r="A2111" s="35" t="s">
        <v>1803</v>
      </c>
      <c r="B2111" s="35" t="s">
        <v>1804</v>
      </c>
      <c r="C2111" s="10" t="s">
        <v>164</v>
      </c>
      <c r="D2111" s="10" t="s">
        <v>152</v>
      </c>
      <c r="E2111" s="10" t="s">
        <v>140</v>
      </c>
      <c r="F2111" s="10" t="s">
        <v>161</v>
      </c>
      <c r="G2111" s="32" t="str">
        <f t="shared" si="144"/>
        <v>8.51</v>
      </c>
      <c r="H2111" s="32" t="str">
        <f t="shared" si="145"/>
        <v>8.51.52</v>
      </c>
      <c r="I2111" s="32" t="str">
        <f>VLOOKUP(C2111,Hovedkonto!$C$2:$E$11,3,FALSE)</f>
        <v>Balanceforskydninger</v>
      </c>
      <c r="J2111" s="32" t="str">
        <f>VLOOKUP(G2111,Hovedfunktion!$E$2:$G$93,3,FALSE)</f>
        <v xml:space="preserve">FORSKYDNINGER I KORTFRISTET GÆLD TIL STATEN </v>
      </c>
      <c r="K2111" s="32" t="str">
        <f>VLOOKUP(H2111,Funktion!$G$2:$J$435,4,FALSE)</f>
        <v>Anden gæld</v>
      </c>
      <c r="L2111" s="32" t="str">
        <f>VLOOKUP(F2111,Dranst!$C$2:$D$10,2,FALSE)</f>
        <v>Balanceforskydninger</v>
      </c>
      <c r="M2111" s="10" t="s">
        <v>16</v>
      </c>
      <c r="N2111" s="3" t="s">
        <v>1080</v>
      </c>
    </row>
    <row r="2112" spans="1:14" ht="12" x14ac:dyDescent="0.25">
      <c r="A2112" s="35" t="s">
        <v>1803</v>
      </c>
      <c r="B2112" s="35" t="s">
        <v>1804</v>
      </c>
      <c r="C2112" s="10" t="s">
        <v>164</v>
      </c>
      <c r="D2112" s="10" t="s">
        <v>152</v>
      </c>
      <c r="E2112" s="10" t="s">
        <v>140</v>
      </c>
      <c r="F2112" s="10" t="s">
        <v>161</v>
      </c>
      <c r="G2112" s="32" t="str">
        <f t="shared" si="144"/>
        <v>8.51</v>
      </c>
      <c r="H2112" s="32" t="str">
        <f t="shared" si="145"/>
        <v>8.51.52</v>
      </c>
      <c r="I2112" s="32" t="str">
        <f>VLOOKUP(C2112,Hovedkonto!$C$2:$E$11,3,FALSE)</f>
        <v>Balanceforskydninger</v>
      </c>
      <c r="J2112" s="32" t="str">
        <f>VLOOKUP(G2112,Hovedfunktion!$E$2:$G$93,3,FALSE)</f>
        <v xml:space="preserve">FORSKYDNINGER I KORTFRISTET GÆLD TIL STATEN </v>
      </c>
      <c r="K2112" s="32" t="str">
        <f>VLOOKUP(H2112,Funktion!$G$2:$J$435,4,FALSE)</f>
        <v>Anden gæld</v>
      </c>
      <c r="L2112" s="32" t="str">
        <f>VLOOKUP(F2112,Dranst!$C$2:$D$10,2,FALSE)</f>
        <v>Balanceforskydninger</v>
      </c>
      <c r="M2112" s="10" t="s">
        <v>1153</v>
      </c>
      <c r="N2112" s="3" t="s">
        <v>1081</v>
      </c>
    </row>
    <row r="2113" spans="1:14" ht="12" x14ac:dyDescent="0.25">
      <c r="A2113" s="35" t="s">
        <v>1803</v>
      </c>
      <c r="B2113" s="35" t="s">
        <v>1804</v>
      </c>
      <c r="C2113" s="10" t="s">
        <v>164</v>
      </c>
      <c r="D2113" s="10" t="s">
        <v>152</v>
      </c>
      <c r="E2113" s="10" t="s">
        <v>140</v>
      </c>
      <c r="F2113" s="10" t="s">
        <v>161</v>
      </c>
      <c r="G2113" s="32" t="str">
        <f t="shared" si="144"/>
        <v>8.51</v>
      </c>
      <c r="H2113" s="32" t="str">
        <f t="shared" si="145"/>
        <v>8.51.52</v>
      </c>
      <c r="I2113" s="32" t="str">
        <f>VLOOKUP(C2113,Hovedkonto!$C$2:$E$11,3,FALSE)</f>
        <v>Balanceforskydninger</v>
      </c>
      <c r="J2113" s="32" t="str">
        <f>VLOOKUP(G2113,Hovedfunktion!$E$2:$G$93,3,FALSE)</f>
        <v xml:space="preserve">FORSKYDNINGER I KORTFRISTET GÆLD TIL STATEN </v>
      </c>
      <c r="K2113" s="32" t="str">
        <f>VLOOKUP(H2113,Funktion!$G$2:$J$435,4,FALSE)</f>
        <v>Anden gæld</v>
      </c>
      <c r="L2113" s="32" t="str">
        <f>VLOOKUP(F2113,Dranst!$C$2:$D$10,2,FALSE)</f>
        <v>Balanceforskydninger</v>
      </c>
      <c r="M2113" s="10" t="s">
        <v>1156</v>
      </c>
      <c r="N2113" s="3" t="s">
        <v>1082</v>
      </c>
    </row>
    <row r="2114" spans="1:14" ht="12" x14ac:dyDescent="0.25">
      <c r="A2114" s="35" t="s">
        <v>1803</v>
      </c>
      <c r="B2114" s="35" t="s">
        <v>1804</v>
      </c>
      <c r="C2114" s="10" t="s">
        <v>164</v>
      </c>
      <c r="D2114" s="10" t="s">
        <v>152</v>
      </c>
      <c r="E2114" s="10" t="s">
        <v>140</v>
      </c>
      <c r="F2114" s="10" t="s">
        <v>161</v>
      </c>
      <c r="G2114" s="32" t="str">
        <f t="shared" si="144"/>
        <v>8.51</v>
      </c>
      <c r="H2114" s="32" t="str">
        <f t="shared" si="145"/>
        <v>8.51.52</v>
      </c>
      <c r="I2114" s="32" t="str">
        <f>VLOOKUP(C2114,Hovedkonto!$C$2:$E$11,3,FALSE)</f>
        <v>Balanceforskydninger</v>
      </c>
      <c r="J2114" s="32" t="str">
        <f>VLOOKUP(G2114,Hovedfunktion!$E$2:$G$93,3,FALSE)</f>
        <v xml:space="preserve">FORSKYDNINGER I KORTFRISTET GÆLD TIL STATEN </v>
      </c>
      <c r="K2114" s="32" t="str">
        <f>VLOOKUP(H2114,Funktion!$G$2:$J$435,4,FALSE)</f>
        <v>Anden gæld</v>
      </c>
      <c r="L2114" s="32" t="str">
        <f>VLOOKUP(F2114,Dranst!$C$2:$D$10,2,FALSE)</f>
        <v>Balanceforskydninger</v>
      </c>
      <c r="M2114" s="10" t="s">
        <v>1157</v>
      </c>
      <c r="N2114" s="3" t="s">
        <v>1083</v>
      </c>
    </row>
    <row r="2115" spans="1:14" ht="12" x14ac:dyDescent="0.25">
      <c r="A2115" s="35" t="s">
        <v>1803</v>
      </c>
      <c r="B2115" s="35" t="s">
        <v>1804</v>
      </c>
      <c r="C2115" s="10" t="s">
        <v>164</v>
      </c>
      <c r="D2115" s="10" t="s">
        <v>152</v>
      </c>
      <c r="E2115" s="10" t="s">
        <v>140</v>
      </c>
      <c r="F2115" s="10" t="s">
        <v>161</v>
      </c>
      <c r="G2115" s="32" t="str">
        <f t="shared" si="144"/>
        <v>8.51</v>
      </c>
      <c r="H2115" s="32" t="str">
        <f t="shared" si="145"/>
        <v>8.51.52</v>
      </c>
      <c r="I2115" s="32" t="str">
        <f>VLOOKUP(C2115,Hovedkonto!$C$2:$E$11,3,FALSE)</f>
        <v>Balanceforskydninger</v>
      </c>
      <c r="J2115" s="32" t="str">
        <f>VLOOKUP(G2115,Hovedfunktion!$E$2:$G$93,3,FALSE)</f>
        <v xml:space="preserve">FORSKYDNINGER I KORTFRISTET GÆLD TIL STATEN </v>
      </c>
      <c r="K2115" s="32" t="str">
        <f>VLOOKUP(H2115,Funktion!$G$2:$J$435,4,FALSE)</f>
        <v>Anden gæld</v>
      </c>
      <c r="L2115" s="32" t="str">
        <f>VLOOKUP(F2115,Dranst!$C$2:$D$10,2,FALSE)</f>
        <v>Balanceforskydninger</v>
      </c>
      <c r="M2115" s="10" t="s">
        <v>1158</v>
      </c>
      <c r="N2115" s="3" t="s">
        <v>1084</v>
      </c>
    </row>
    <row r="2116" spans="1:14" ht="12" x14ac:dyDescent="0.25">
      <c r="A2116" s="35" t="s">
        <v>1803</v>
      </c>
      <c r="B2116" s="35" t="s">
        <v>1804</v>
      </c>
      <c r="C2116" s="10" t="s">
        <v>164</v>
      </c>
      <c r="D2116" s="10" t="s">
        <v>152</v>
      </c>
      <c r="E2116" s="10" t="s">
        <v>140</v>
      </c>
      <c r="F2116" s="10" t="s">
        <v>161</v>
      </c>
      <c r="G2116" s="32" t="str">
        <f t="shared" si="144"/>
        <v>8.51</v>
      </c>
      <c r="H2116" s="32" t="str">
        <f t="shared" si="145"/>
        <v>8.51.52</v>
      </c>
      <c r="I2116" s="32" t="str">
        <f>VLOOKUP(C2116,Hovedkonto!$C$2:$E$11,3,FALSE)</f>
        <v>Balanceforskydninger</v>
      </c>
      <c r="J2116" s="32" t="str">
        <f>VLOOKUP(G2116,Hovedfunktion!$E$2:$G$93,3,FALSE)</f>
        <v xml:space="preserve">FORSKYDNINGER I KORTFRISTET GÆLD TIL STATEN </v>
      </c>
      <c r="K2116" s="32" t="str">
        <f>VLOOKUP(H2116,Funktion!$G$2:$J$435,4,FALSE)</f>
        <v>Anden gæld</v>
      </c>
      <c r="L2116" s="32" t="str">
        <f>VLOOKUP(F2116,Dranst!$C$2:$D$10,2,FALSE)</f>
        <v>Balanceforskydninger</v>
      </c>
      <c r="M2116" s="10" t="s">
        <v>1160</v>
      </c>
      <c r="N2116" s="3" t="s">
        <v>1085</v>
      </c>
    </row>
    <row r="2117" spans="1:14" ht="12" x14ac:dyDescent="0.25">
      <c r="A2117" s="35" t="s">
        <v>1803</v>
      </c>
      <c r="B2117" s="35" t="s">
        <v>1804</v>
      </c>
      <c r="C2117" s="10" t="s">
        <v>164</v>
      </c>
      <c r="D2117" s="10" t="s">
        <v>152</v>
      </c>
      <c r="E2117" s="10" t="s">
        <v>140</v>
      </c>
      <c r="F2117" s="10" t="s">
        <v>161</v>
      </c>
      <c r="G2117" s="32" t="str">
        <f t="shared" si="144"/>
        <v>8.51</v>
      </c>
      <c r="H2117" s="32" t="str">
        <f t="shared" si="145"/>
        <v>8.51.52</v>
      </c>
      <c r="I2117" s="32" t="str">
        <f>VLOOKUP(C2117,Hovedkonto!$C$2:$E$11,3,FALSE)</f>
        <v>Balanceforskydninger</v>
      </c>
      <c r="J2117" s="32" t="str">
        <f>VLOOKUP(G2117,Hovedfunktion!$E$2:$G$93,3,FALSE)</f>
        <v xml:space="preserve">FORSKYDNINGER I KORTFRISTET GÆLD TIL STATEN </v>
      </c>
      <c r="K2117" s="32" t="str">
        <f>VLOOKUP(H2117,Funktion!$G$2:$J$435,4,FALSE)</f>
        <v>Anden gæld</v>
      </c>
      <c r="L2117" s="32" t="str">
        <f>VLOOKUP(F2117,Dranst!$C$2:$D$10,2,FALSE)</f>
        <v>Balanceforskydninger</v>
      </c>
      <c r="M2117" s="10" t="s">
        <v>1140</v>
      </c>
      <c r="N2117" s="3" t="s">
        <v>1086</v>
      </c>
    </row>
    <row r="2118" spans="1:14" ht="12" x14ac:dyDescent="0.25">
      <c r="A2118" s="35" t="s">
        <v>1803</v>
      </c>
      <c r="B2118" s="35" t="s">
        <v>1804</v>
      </c>
      <c r="C2118" s="10" t="s">
        <v>164</v>
      </c>
      <c r="D2118" s="10" t="s">
        <v>152</v>
      </c>
      <c r="E2118" s="10" t="s">
        <v>140</v>
      </c>
      <c r="F2118" s="10" t="s">
        <v>161</v>
      </c>
      <c r="G2118" s="32" t="str">
        <f t="shared" si="144"/>
        <v>8.51</v>
      </c>
      <c r="H2118" s="32" t="str">
        <f t="shared" si="145"/>
        <v>8.51.52</v>
      </c>
      <c r="I2118" s="32" t="str">
        <f>VLOOKUP(C2118,Hovedkonto!$C$2:$E$11,3,FALSE)</f>
        <v>Balanceforskydninger</v>
      </c>
      <c r="J2118" s="32" t="str">
        <f>VLOOKUP(G2118,Hovedfunktion!$E$2:$G$93,3,FALSE)</f>
        <v xml:space="preserve">FORSKYDNINGER I KORTFRISTET GÆLD TIL STATEN </v>
      </c>
      <c r="K2118" s="32" t="str">
        <f>VLOOKUP(H2118,Funktion!$G$2:$J$435,4,FALSE)</f>
        <v>Anden gæld</v>
      </c>
      <c r="L2118" s="32" t="str">
        <f>VLOOKUP(F2118,Dranst!$C$2:$D$10,2,FALSE)</f>
        <v>Balanceforskydninger</v>
      </c>
      <c r="M2118" s="10" t="s">
        <v>1141</v>
      </c>
      <c r="N2118" s="3" t="s">
        <v>1087</v>
      </c>
    </row>
    <row r="2119" spans="1:14" ht="12" x14ac:dyDescent="0.25">
      <c r="A2119" s="35" t="s">
        <v>1803</v>
      </c>
      <c r="B2119" s="35" t="s">
        <v>1804</v>
      </c>
      <c r="C2119" s="10" t="s">
        <v>164</v>
      </c>
      <c r="D2119" s="10" t="s">
        <v>152</v>
      </c>
      <c r="E2119" s="10" t="s">
        <v>140</v>
      </c>
      <c r="F2119" s="10" t="s">
        <v>161</v>
      </c>
      <c r="G2119" s="32" t="str">
        <f t="shared" si="144"/>
        <v>8.51</v>
      </c>
      <c r="H2119" s="32" t="str">
        <f t="shared" si="145"/>
        <v>8.51.52</v>
      </c>
      <c r="I2119" s="32" t="str">
        <f>VLOOKUP(C2119,Hovedkonto!$C$2:$E$11,3,FALSE)</f>
        <v>Balanceforskydninger</v>
      </c>
      <c r="J2119" s="32" t="str">
        <f>VLOOKUP(G2119,Hovedfunktion!$E$2:$G$93,3,FALSE)</f>
        <v xml:space="preserve">FORSKYDNINGER I KORTFRISTET GÆLD TIL STATEN </v>
      </c>
      <c r="K2119" s="32" t="str">
        <f>VLOOKUP(H2119,Funktion!$G$2:$J$435,4,FALSE)</f>
        <v>Anden gæld</v>
      </c>
      <c r="L2119" s="32" t="str">
        <f>VLOOKUP(F2119,Dranst!$C$2:$D$10,2,FALSE)</f>
        <v>Balanceforskydninger</v>
      </c>
      <c r="M2119" s="10" t="s">
        <v>1159</v>
      </c>
      <c r="N2119" s="3" t="s">
        <v>1088</v>
      </c>
    </row>
    <row r="2120" spans="1:14" ht="12" x14ac:dyDescent="0.25">
      <c r="A2120" s="35" t="s">
        <v>1803</v>
      </c>
      <c r="B2120" s="35" t="s">
        <v>1804</v>
      </c>
      <c r="C2120" s="10" t="s">
        <v>164</v>
      </c>
      <c r="D2120" s="10" t="s">
        <v>152</v>
      </c>
      <c r="E2120" s="10" t="s">
        <v>140</v>
      </c>
      <c r="F2120" s="10" t="s">
        <v>161</v>
      </c>
      <c r="G2120" s="32" t="str">
        <f t="shared" si="144"/>
        <v>8.51</v>
      </c>
      <c r="H2120" s="32" t="str">
        <f t="shared" si="145"/>
        <v>8.51.52</v>
      </c>
      <c r="I2120" s="32" t="str">
        <f>VLOOKUP(C2120,Hovedkonto!$C$2:$E$11,3,FALSE)</f>
        <v>Balanceforskydninger</v>
      </c>
      <c r="J2120" s="32" t="str">
        <f>VLOOKUP(G2120,Hovedfunktion!$E$2:$G$93,3,FALSE)</f>
        <v xml:space="preserve">FORSKYDNINGER I KORTFRISTET GÆLD TIL STATEN </v>
      </c>
      <c r="K2120" s="32" t="str">
        <f>VLOOKUP(H2120,Funktion!$G$2:$J$435,4,FALSE)</f>
        <v>Anden gæld</v>
      </c>
      <c r="L2120" s="32" t="str">
        <f>VLOOKUP(F2120,Dranst!$C$2:$D$10,2,FALSE)</f>
        <v>Balanceforskydninger</v>
      </c>
      <c r="M2120" s="10" t="s">
        <v>1161</v>
      </c>
      <c r="N2120" s="3" t="s">
        <v>1802</v>
      </c>
    </row>
    <row r="2121" spans="1:14" ht="12" x14ac:dyDescent="0.25">
      <c r="A2121" s="35" t="s">
        <v>1803</v>
      </c>
      <c r="B2121" s="35" t="s">
        <v>1804</v>
      </c>
      <c r="C2121" s="10" t="s">
        <v>164</v>
      </c>
      <c r="D2121" s="10" t="s">
        <v>152</v>
      </c>
      <c r="E2121" s="10" t="s">
        <v>140</v>
      </c>
      <c r="F2121" s="10" t="s">
        <v>161</v>
      </c>
      <c r="G2121" s="32" t="str">
        <f t="shared" si="144"/>
        <v>8.51</v>
      </c>
      <c r="H2121" s="32" t="str">
        <f t="shared" si="145"/>
        <v>8.51.52</v>
      </c>
      <c r="I2121" s="32" t="str">
        <f>VLOOKUP(C2121,Hovedkonto!$C$2:$E$11,3,FALSE)</f>
        <v>Balanceforskydninger</v>
      </c>
      <c r="J2121" s="32" t="str">
        <f>VLOOKUP(G2121,Hovedfunktion!$E$2:$G$93,3,FALSE)</f>
        <v xml:space="preserve">FORSKYDNINGER I KORTFRISTET GÆLD TIL STATEN </v>
      </c>
      <c r="K2121" s="32" t="str">
        <f>VLOOKUP(H2121,Funktion!$G$2:$J$435,4,FALSE)</f>
        <v>Anden gæld</v>
      </c>
      <c r="L2121" s="32" t="str">
        <f>VLOOKUP(F2121,Dranst!$C$2:$D$10,2,FALSE)</f>
        <v>Balanceforskydninger</v>
      </c>
      <c r="M2121" s="10" t="s">
        <v>1155</v>
      </c>
      <c r="N2121" s="3" t="s">
        <v>1089</v>
      </c>
    </row>
    <row r="2122" spans="1:14" ht="12" x14ac:dyDescent="0.25">
      <c r="A2122" s="35" t="s">
        <v>1803</v>
      </c>
      <c r="B2122" s="35" t="s">
        <v>1804</v>
      </c>
      <c r="C2122" s="10" t="s">
        <v>164</v>
      </c>
      <c r="D2122" s="10" t="s">
        <v>152</v>
      </c>
      <c r="E2122" s="10" t="s">
        <v>140</v>
      </c>
      <c r="F2122" s="10" t="s">
        <v>161</v>
      </c>
      <c r="G2122" s="32" t="str">
        <f t="shared" si="144"/>
        <v>8.51</v>
      </c>
      <c r="H2122" s="32" t="str">
        <f t="shared" si="145"/>
        <v>8.51.52</v>
      </c>
      <c r="I2122" s="32" t="str">
        <f>VLOOKUP(C2122,Hovedkonto!$C$2:$E$11,3,FALSE)</f>
        <v>Balanceforskydninger</v>
      </c>
      <c r="J2122" s="32" t="str">
        <f>VLOOKUP(G2122,Hovedfunktion!$E$2:$G$93,3,FALSE)</f>
        <v xml:space="preserve">FORSKYDNINGER I KORTFRISTET GÆLD TIL STATEN </v>
      </c>
      <c r="K2122" s="32" t="str">
        <f>VLOOKUP(H2122,Funktion!$G$2:$J$435,4,FALSE)</f>
        <v>Anden gæld</v>
      </c>
      <c r="L2122" s="32" t="str">
        <f>VLOOKUP(F2122,Dranst!$C$2:$D$10,2,FALSE)</f>
        <v>Balanceforskydninger</v>
      </c>
      <c r="M2122" s="10" t="s">
        <v>1162</v>
      </c>
      <c r="N2122" s="3" t="s">
        <v>1090</v>
      </c>
    </row>
    <row r="2123" spans="1:14" ht="12" x14ac:dyDescent="0.25">
      <c r="A2123" s="35" t="s">
        <v>1803</v>
      </c>
      <c r="B2123" s="35" t="s">
        <v>1804</v>
      </c>
      <c r="C2123" s="10" t="s">
        <v>164</v>
      </c>
      <c r="D2123" s="10" t="s">
        <v>152</v>
      </c>
      <c r="E2123" s="10" t="s">
        <v>140</v>
      </c>
      <c r="F2123" s="10" t="s">
        <v>161</v>
      </c>
      <c r="G2123" s="32" t="str">
        <f t="shared" si="144"/>
        <v>8.51</v>
      </c>
      <c r="H2123" s="32" t="str">
        <f t="shared" si="145"/>
        <v>8.51.52</v>
      </c>
      <c r="I2123" s="32" t="str">
        <f>VLOOKUP(C2123,Hovedkonto!$C$2:$E$11,3,FALSE)</f>
        <v>Balanceforskydninger</v>
      </c>
      <c r="J2123" s="32" t="str">
        <f>VLOOKUP(G2123,Hovedfunktion!$E$2:$G$93,3,FALSE)</f>
        <v xml:space="preserve">FORSKYDNINGER I KORTFRISTET GÆLD TIL STATEN </v>
      </c>
      <c r="K2123" s="32" t="str">
        <f>VLOOKUP(H2123,Funktion!$G$2:$J$435,4,FALSE)</f>
        <v>Anden gæld</v>
      </c>
      <c r="L2123" s="32" t="str">
        <f>VLOOKUP(F2123,Dranst!$C$2:$D$10,2,FALSE)</f>
        <v>Balanceforskydninger</v>
      </c>
      <c r="M2123" s="10" t="s">
        <v>1164</v>
      </c>
      <c r="N2123" s="3" t="s">
        <v>1091</v>
      </c>
    </row>
    <row r="2124" spans="1:14" ht="12" x14ac:dyDescent="0.25">
      <c r="A2124" s="35" t="s">
        <v>1803</v>
      </c>
      <c r="B2124" s="35" t="s">
        <v>1804</v>
      </c>
      <c r="C2124" s="10" t="s">
        <v>164</v>
      </c>
      <c r="D2124" s="10" t="s">
        <v>152</v>
      </c>
      <c r="E2124" s="10" t="s">
        <v>140</v>
      </c>
      <c r="F2124" s="10" t="s">
        <v>161</v>
      </c>
      <c r="G2124" s="32" t="str">
        <f t="shared" si="144"/>
        <v>8.51</v>
      </c>
      <c r="H2124" s="32" t="str">
        <f t="shared" si="145"/>
        <v>8.51.52</v>
      </c>
      <c r="I2124" s="32" t="str">
        <f>VLOOKUP(C2124,Hovedkonto!$C$2:$E$11,3,FALSE)</f>
        <v>Balanceforskydninger</v>
      </c>
      <c r="J2124" s="32" t="str">
        <f>VLOOKUP(G2124,Hovedfunktion!$E$2:$G$93,3,FALSE)</f>
        <v xml:space="preserve">FORSKYDNINGER I KORTFRISTET GÆLD TIL STATEN </v>
      </c>
      <c r="K2124" s="32" t="str">
        <f>VLOOKUP(H2124,Funktion!$G$2:$J$435,4,FALSE)</f>
        <v>Anden gæld</v>
      </c>
      <c r="L2124" s="32" t="str">
        <f>VLOOKUP(F2124,Dranst!$C$2:$D$10,2,FALSE)</f>
        <v>Balanceforskydninger</v>
      </c>
      <c r="M2124" s="10" t="s">
        <v>1165</v>
      </c>
      <c r="N2124" s="3" t="s">
        <v>1479</v>
      </c>
    </row>
    <row r="2125" spans="1:14" ht="12" x14ac:dyDescent="0.25">
      <c r="A2125" s="35" t="s">
        <v>1803</v>
      </c>
      <c r="B2125" s="35" t="s">
        <v>1804</v>
      </c>
      <c r="C2125" s="10" t="s">
        <v>164</v>
      </c>
      <c r="D2125" s="10" t="s">
        <v>152</v>
      </c>
      <c r="E2125" s="10" t="s">
        <v>140</v>
      </c>
      <c r="F2125" s="10" t="s">
        <v>161</v>
      </c>
      <c r="G2125" s="32" t="str">
        <f t="shared" si="144"/>
        <v>8.51</v>
      </c>
      <c r="H2125" s="32" t="str">
        <f t="shared" si="145"/>
        <v>8.51.52</v>
      </c>
      <c r="I2125" s="32" t="str">
        <f>VLOOKUP(C2125,Hovedkonto!$C$2:$E$11,3,FALSE)</f>
        <v>Balanceforskydninger</v>
      </c>
      <c r="J2125" s="32" t="str">
        <f>VLOOKUP(G2125,Hovedfunktion!$E$2:$G$93,3,FALSE)</f>
        <v xml:space="preserve">FORSKYDNINGER I KORTFRISTET GÆLD TIL STATEN </v>
      </c>
      <c r="K2125" s="32" t="str">
        <f>VLOOKUP(H2125,Funktion!$G$2:$J$435,4,FALSE)</f>
        <v>Anden gæld</v>
      </c>
      <c r="L2125" s="32" t="str">
        <f>VLOOKUP(F2125,Dranst!$C$2:$D$10,2,FALSE)</f>
        <v>Balanceforskydninger</v>
      </c>
      <c r="M2125" s="10" t="s">
        <v>1166</v>
      </c>
      <c r="N2125" s="3" t="s">
        <v>1092</v>
      </c>
    </row>
    <row r="2126" spans="1:14" ht="12" x14ac:dyDescent="0.25">
      <c r="A2126" s="35" t="s">
        <v>1803</v>
      </c>
      <c r="B2126" s="35" t="s">
        <v>1804</v>
      </c>
      <c r="C2126" s="10" t="s">
        <v>164</v>
      </c>
      <c r="D2126" s="10" t="s">
        <v>152</v>
      </c>
      <c r="E2126" s="10" t="s">
        <v>140</v>
      </c>
      <c r="F2126" s="10" t="s">
        <v>161</v>
      </c>
      <c r="G2126" s="32" t="str">
        <f t="shared" si="144"/>
        <v>8.51</v>
      </c>
      <c r="H2126" s="32" t="str">
        <f t="shared" si="145"/>
        <v>8.51.52</v>
      </c>
      <c r="I2126" s="32" t="str">
        <f>VLOOKUP(C2126,Hovedkonto!$C$2:$E$11,3,FALSE)</f>
        <v>Balanceforskydninger</v>
      </c>
      <c r="J2126" s="32" t="str">
        <f>VLOOKUP(G2126,Hovedfunktion!$E$2:$G$93,3,FALSE)</f>
        <v xml:space="preserve">FORSKYDNINGER I KORTFRISTET GÆLD TIL STATEN </v>
      </c>
      <c r="K2126" s="32" t="str">
        <f>VLOOKUP(H2126,Funktion!$G$2:$J$435,4,FALSE)</f>
        <v>Anden gæld</v>
      </c>
      <c r="L2126" s="32" t="str">
        <f>VLOOKUP(F2126,Dranst!$C$2:$D$10,2,FALSE)</f>
        <v>Balanceforskydninger</v>
      </c>
      <c r="M2126" s="10" t="s">
        <v>1167</v>
      </c>
      <c r="N2126" s="3" t="s">
        <v>1093</v>
      </c>
    </row>
    <row r="2127" spans="1:14" ht="12" x14ac:dyDescent="0.25">
      <c r="A2127" s="35" t="s">
        <v>1803</v>
      </c>
      <c r="B2127" s="35" t="s">
        <v>1804</v>
      </c>
      <c r="C2127" s="10" t="s">
        <v>164</v>
      </c>
      <c r="D2127" s="10" t="s">
        <v>152</v>
      </c>
      <c r="E2127" s="10" t="s">
        <v>140</v>
      </c>
      <c r="F2127" s="10" t="s">
        <v>161</v>
      </c>
      <c r="G2127" s="32" t="str">
        <f t="shared" si="144"/>
        <v>8.51</v>
      </c>
      <c r="H2127" s="32" t="str">
        <f t="shared" si="145"/>
        <v>8.51.52</v>
      </c>
      <c r="I2127" s="32" t="str">
        <f>VLOOKUP(C2127,Hovedkonto!$C$2:$E$11,3,FALSE)</f>
        <v>Balanceforskydninger</v>
      </c>
      <c r="J2127" s="32" t="str">
        <f>VLOOKUP(G2127,Hovedfunktion!$E$2:$G$93,3,FALSE)</f>
        <v xml:space="preserve">FORSKYDNINGER I KORTFRISTET GÆLD TIL STATEN </v>
      </c>
      <c r="K2127" s="32" t="str">
        <f>VLOOKUP(H2127,Funktion!$G$2:$J$435,4,FALSE)</f>
        <v>Anden gæld</v>
      </c>
      <c r="L2127" s="32" t="str">
        <f>VLOOKUP(F2127,Dranst!$C$2:$D$10,2,FALSE)</f>
        <v>Balanceforskydninger</v>
      </c>
      <c r="M2127" s="10" t="s">
        <v>1168</v>
      </c>
      <c r="N2127" s="3" t="s">
        <v>1094</v>
      </c>
    </row>
    <row r="2128" spans="1:14" ht="12" x14ac:dyDescent="0.25">
      <c r="A2128" s="35" t="s">
        <v>1803</v>
      </c>
      <c r="B2128" s="35" t="s">
        <v>1804</v>
      </c>
      <c r="C2128" s="10" t="s">
        <v>164</v>
      </c>
      <c r="D2128" s="10" t="s">
        <v>152</v>
      </c>
      <c r="E2128" s="10" t="s">
        <v>140</v>
      </c>
      <c r="F2128" s="10" t="s">
        <v>161</v>
      </c>
      <c r="G2128" s="32" t="str">
        <f t="shared" si="144"/>
        <v>8.51</v>
      </c>
      <c r="H2128" s="32" t="str">
        <f t="shared" si="145"/>
        <v>8.51.52</v>
      </c>
      <c r="I2128" s="32" t="str">
        <f>VLOOKUP(C2128,Hovedkonto!$C$2:$E$11,3,FALSE)</f>
        <v>Balanceforskydninger</v>
      </c>
      <c r="J2128" s="32" t="str">
        <f>VLOOKUP(G2128,Hovedfunktion!$E$2:$G$93,3,FALSE)</f>
        <v xml:space="preserve">FORSKYDNINGER I KORTFRISTET GÆLD TIL STATEN </v>
      </c>
      <c r="K2128" s="32" t="str">
        <f>VLOOKUP(H2128,Funktion!$G$2:$J$435,4,FALSE)</f>
        <v>Anden gæld</v>
      </c>
      <c r="L2128" s="32" t="str">
        <f>VLOOKUP(F2128,Dranst!$C$2:$D$10,2,FALSE)</f>
        <v>Balanceforskydninger</v>
      </c>
      <c r="M2128" s="10" t="s">
        <v>1169</v>
      </c>
      <c r="N2128" s="3" t="s">
        <v>1095</v>
      </c>
    </row>
    <row r="2129" spans="1:14" ht="12" x14ac:dyDescent="0.25">
      <c r="A2129" s="35" t="s">
        <v>1803</v>
      </c>
      <c r="B2129" s="35" t="s">
        <v>1804</v>
      </c>
      <c r="C2129" s="10" t="s">
        <v>164</v>
      </c>
      <c r="D2129" s="10" t="s">
        <v>152</v>
      </c>
      <c r="E2129" s="10" t="s">
        <v>140</v>
      </c>
      <c r="F2129" s="10" t="s">
        <v>161</v>
      </c>
      <c r="G2129" s="32" t="str">
        <f t="shared" si="144"/>
        <v>8.51</v>
      </c>
      <c r="H2129" s="32" t="str">
        <f t="shared" si="145"/>
        <v>8.51.52</v>
      </c>
      <c r="I2129" s="32" t="str">
        <f>VLOOKUP(C2129,Hovedkonto!$C$2:$E$11,3,FALSE)</f>
        <v>Balanceforskydninger</v>
      </c>
      <c r="J2129" s="32" t="str">
        <f>VLOOKUP(G2129,Hovedfunktion!$E$2:$G$93,3,FALSE)</f>
        <v xml:space="preserve">FORSKYDNINGER I KORTFRISTET GÆLD TIL STATEN </v>
      </c>
      <c r="K2129" s="32" t="str">
        <f>VLOOKUP(H2129,Funktion!$G$2:$J$435,4,FALSE)</f>
        <v>Anden gæld</v>
      </c>
      <c r="L2129" s="32" t="str">
        <f>VLOOKUP(F2129,Dranst!$C$2:$D$10,2,FALSE)</f>
        <v>Balanceforskydninger</v>
      </c>
      <c r="M2129" s="10" t="s">
        <v>1170</v>
      </c>
      <c r="N2129" s="3" t="s">
        <v>1096</v>
      </c>
    </row>
    <row r="2130" spans="1:14" ht="12" x14ac:dyDescent="0.25">
      <c r="A2130" s="35" t="s">
        <v>1803</v>
      </c>
      <c r="B2130" s="35" t="s">
        <v>1804</v>
      </c>
      <c r="C2130" s="10" t="s">
        <v>164</v>
      </c>
      <c r="D2130" s="10" t="s">
        <v>152</v>
      </c>
      <c r="E2130" s="10" t="s">
        <v>140</v>
      </c>
      <c r="F2130" s="10" t="s">
        <v>161</v>
      </c>
      <c r="G2130" s="32" t="str">
        <f t="shared" si="144"/>
        <v>8.51</v>
      </c>
      <c r="H2130" s="32" t="str">
        <f t="shared" si="145"/>
        <v>8.51.52</v>
      </c>
      <c r="I2130" s="32" t="str">
        <f>VLOOKUP(C2130,Hovedkonto!$C$2:$E$11,3,FALSE)</f>
        <v>Balanceforskydninger</v>
      </c>
      <c r="J2130" s="32" t="str">
        <f>VLOOKUP(G2130,Hovedfunktion!$E$2:$G$93,3,FALSE)</f>
        <v xml:space="preserve">FORSKYDNINGER I KORTFRISTET GÆLD TIL STATEN </v>
      </c>
      <c r="K2130" s="32" t="str">
        <f>VLOOKUP(H2130,Funktion!$G$2:$J$435,4,FALSE)</f>
        <v>Anden gæld</v>
      </c>
      <c r="L2130" s="32" t="str">
        <f>VLOOKUP(F2130,Dranst!$C$2:$D$10,2,FALSE)</f>
        <v>Balanceforskydninger</v>
      </c>
      <c r="M2130" s="10" t="s">
        <v>1171</v>
      </c>
      <c r="N2130" s="3" t="s">
        <v>1097</v>
      </c>
    </row>
    <row r="2131" spans="1:14" ht="12" x14ac:dyDescent="0.25">
      <c r="A2131" s="35" t="s">
        <v>1803</v>
      </c>
      <c r="B2131" s="35" t="s">
        <v>1804</v>
      </c>
      <c r="C2131" s="10" t="s">
        <v>164</v>
      </c>
      <c r="D2131" s="10" t="s">
        <v>152</v>
      </c>
      <c r="E2131" s="10" t="s">
        <v>140</v>
      </c>
      <c r="F2131" s="10" t="s">
        <v>161</v>
      </c>
      <c r="G2131" s="32" t="str">
        <f t="shared" si="144"/>
        <v>8.51</v>
      </c>
      <c r="H2131" s="32" t="str">
        <f t="shared" si="145"/>
        <v>8.51.52</v>
      </c>
      <c r="I2131" s="32" t="str">
        <f>VLOOKUP(C2131,Hovedkonto!$C$2:$E$11,3,FALSE)</f>
        <v>Balanceforskydninger</v>
      </c>
      <c r="J2131" s="32" t="str">
        <f>VLOOKUP(G2131,Hovedfunktion!$E$2:$G$93,3,FALSE)</f>
        <v xml:space="preserve">FORSKYDNINGER I KORTFRISTET GÆLD TIL STATEN </v>
      </c>
      <c r="K2131" s="32" t="str">
        <f>VLOOKUP(H2131,Funktion!$G$2:$J$435,4,FALSE)</f>
        <v>Anden gæld</v>
      </c>
      <c r="L2131" s="32" t="str">
        <f>VLOOKUP(F2131,Dranst!$C$2:$D$10,2,FALSE)</f>
        <v>Balanceforskydninger</v>
      </c>
      <c r="M2131" s="10" t="s">
        <v>1172</v>
      </c>
      <c r="N2131" s="3" t="s">
        <v>1098</v>
      </c>
    </row>
    <row r="2132" spans="1:14" ht="12" x14ac:dyDescent="0.25">
      <c r="A2132" s="35" t="s">
        <v>1803</v>
      </c>
      <c r="B2132" s="35" t="s">
        <v>1804</v>
      </c>
      <c r="C2132" s="10" t="s">
        <v>164</v>
      </c>
      <c r="D2132" s="10" t="s">
        <v>152</v>
      </c>
      <c r="E2132" s="10" t="s">
        <v>140</v>
      </c>
      <c r="F2132" s="10" t="s">
        <v>161</v>
      </c>
      <c r="G2132" s="32" t="str">
        <f t="shared" si="144"/>
        <v>8.51</v>
      </c>
      <c r="H2132" s="32" t="str">
        <f t="shared" si="145"/>
        <v>8.51.52</v>
      </c>
      <c r="I2132" s="32" t="str">
        <f>VLOOKUP(C2132,Hovedkonto!$C$2:$E$11,3,FALSE)</f>
        <v>Balanceforskydninger</v>
      </c>
      <c r="J2132" s="32" t="str">
        <f>VLOOKUP(G2132,Hovedfunktion!$E$2:$G$93,3,FALSE)</f>
        <v xml:space="preserve">FORSKYDNINGER I KORTFRISTET GÆLD TIL STATEN </v>
      </c>
      <c r="K2132" s="32" t="str">
        <f>VLOOKUP(H2132,Funktion!$G$2:$J$435,4,FALSE)</f>
        <v>Anden gæld</v>
      </c>
      <c r="L2132" s="32" t="str">
        <f>VLOOKUP(F2132,Dranst!$C$2:$D$10,2,FALSE)</f>
        <v>Balanceforskydninger</v>
      </c>
      <c r="M2132" s="10" t="s">
        <v>1173</v>
      </c>
      <c r="N2132" s="3" t="s">
        <v>1099</v>
      </c>
    </row>
    <row r="2133" spans="1:14" ht="12" x14ac:dyDescent="0.25">
      <c r="A2133" s="35" t="s">
        <v>1803</v>
      </c>
      <c r="B2133" s="35" t="s">
        <v>1804</v>
      </c>
      <c r="C2133" s="10" t="s">
        <v>164</v>
      </c>
      <c r="D2133" s="10" t="s">
        <v>152</v>
      </c>
      <c r="E2133" s="10" t="s">
        <v>140</v>
      </c>
      <c r="F2133" s="10" t="s">
        <v>161</v>
      </c>
      <c r="G2133" s="32" t="str">
        <f t="shared" si="144"/>
        <v>8.51</v>
      </c>
      <c r="H2133" s="32" t="str">
        <f t="shared" si="145"/>
        <v>8.51.52</v>
      </c>
      <c r="I2133" s="32" t="str">
        <f>VLOOKUP(C2133,Hovedkonto!$C$2:$E$11,3,FALSE)</f>
        <v>Balanceforskydninger</v>
      </c>
      <c r="J2133" s="32" t="str">
        <f>VLOOKUP(G2133,Hovedfunktion!$E$2:$G$93,3,FALSE)</f>
        <v xml:space="preserve">FORSKYDNINGER I KORTFRISTET GÆLD TIL STATEN </v>
      </c>
      <c r="K2133" s="32" t="str">
        <f>VLOOKUP(H2133,Funktion!$G$2:$J$435,4,FALSE)</f>
        <v>Anden gæld</v>
      </c>
      <c r="L2133" s="32" t="str">
        <f>VLOOKUP(F2133,Dranst!$C$2:$D$10,2,FALSE)</f>
        <v>Balanceforskydninger</v>
      </c>
      <c r="M2133" s="10" t="s">
        <v>1174</v>
      </c>
      <c r="N2133" s="3" t="s">
        <v>1100</v>
      </c>
    </row>
    <row r="2134" spans="1:14" ht="12" x14ac:dyDescent="0.25">
      <c r="A2134" s="35" t="s">
        <v>1803</v>
      </c>
      <c r="B2134" s="35" t="s">
        <v>1804</v>
      </c>
      <c r="C2134" s="10" t="s">
        <v>164</v>
      </c>
      <c r="D2134" s="10" t="s">
        <v>152</v>
      </c>
      <c r="E2134" s="10" t="s">
        <v>140</v>
      </c>
      <c r="F2134" s="10" t="s">
        <v>161</v>
      </c>
      <c r="G2134" s="32" t="str">
        <f t="shared" si="144"/>
        <v>8.51</v>
      </c>
      <c r="H2134" s="32" t="str">
        <f t="shared" si="145"/>
        <v>8.51.52</v>
      </c>
      <c r="I2134" s="32" t="str">
        <f>VLOOKUP(C2134,Hovedkonto!$C$2:$E$11,3,FALSE)</f>
        <v>Balanceforskydninger</v>
      </c>
      <c r="J2134" s="32" t="str">
        <f>VLOOKUP(G2134,Hovedfunktion!$E$2:$G$93,3,FALSE)</f>
        <v xml:space="preserve">FORSKYDNINGER I KORTFRISTET GÆLD TIL STATEN </v>
      </c>
      <c r="K2134" s="32" t="str">
        <f>VLOOKUP(H2134,Funktion!$G$2:$J$435,4,FALSE)</f>
        <v>Anden gæld</v>
      </c>
      <c r="L2134" s="32" t="str">
        <f>VLOOKUP(F2134,Dranst!$C$2:$D$10,2,FALSE)</f>
        <v>Balanceforskydninger</v>
      </c>
      <c r="M2134" s="10" t="s">
        <v>1175</v>
      </c>
      <c r="N2134" s="3" t="s">
        <v>1101</v>
      </c>
    </row>
    <row r="2135" spans="1:14" ht="12" x14ac:dyDescent="0.25">
      <c r="A2135" s="35" t="s">
        <v>1803</v>
      </c>
      <c r="B2135" s="35" t="s">
        <v>1804</v>
      </c>
      <c r="C2135" s="10" t="s">
        <v>164</v>
      </c>
      <c r="D2135" s="10" t="s">
        <v>152</v>
      </c>
      <c r="E2135" s="10" t="s">
        <v>140</v>
      </c>
      <c r="F2135" s="10" t="s">
        <v>161</v>
      </c>
      <c r="G2135" s="32" t="str">
        <f t="shared" si="144"/>
        <v>8.51</v>
      </c>
      <c r="H2135" s="32" t="str">
        <f t="shared" si="145"/>
        <v>8.51.52</v>
      </c>
      <c r="I2135" s="32" t="str">
        <f>VLOOKUP(C2135,Hovedkonto!$C$2:$E$11,3,FALSE)</f>
        <v>Balanceforskydninger</v>
      </c>
      <c r="J2135" s="32" t="str">
        <f>VLOOKUP(G2135,Hovedfunktion!$E$2:$G$93,3,FALSE)</f>
        <v xml:space="preserve">FORSKYDNINGER I KORTFRISTET GÆLD TIL STATEN </v>
      </c>
      <c r="K2135" s="32" t="str">
        <f>VLOOKUP(H2135,Funktion!$G$2:$J$435,4,FALSE)</f>
        <v>Anden gæld</v>
      </c>
      <c r="L2135" s="32" t="str">
        <f>VLOOKUP(F2135,Dranst!$C$2:$D$10,2,FALSE)</f>
        <v>Balanceforskydninger</v>
      </c>
      <c r="M2135" s="10" t="s">
        <v>1176</v>
      </c>
      <c r="N2135" s="3" t="s">
        <v>1102</v>
      </c>
    </row>
    <row r="2136" spans="1:14" ht="12" x14ac:dyDescent="0.25">
      <c r="A2136" s="35" t="s">
        <v>1803</v>
      </c>
      <c r="B2136" s="35" t="s">
        <v>1804</v>
      </c>
      <c r="C2136" s="10" t="s">
        <v>164</v>
      </c>
      <c r="D2136" s="10" t="s">
        <v>152</v>
      </c>
      <c r="E2136" s="10" t="s">
        <v>140</v>
      </c>
      <c r="F2136" s="10" t="s">
        <v>161</v>
      </c>
      <c r="G2136" s="32" t="str">
        <f t="shared" si="144"/>
        <v>8.51</v>
      </c>
      <c r="H2136" s="32" t="str">
        <f t="shared" si="145"/>
        <v>8.51.52</v>
      </c>
      <c r="I2136" s="32" t="str">
        <f>VLOOKUP(C2136,Hovedkonto!$C$2:$E$11,3,FALSE)</f>
        <v>Balanceforskydninger</v>
      </c>
      <c r="J2136" s="32" t="str">
        <f>VLOOKUP(G2136,Hovedfunktion!$E$2:$G$93,3,FALSE)</f>
        <v xml:space="preserve">FORSKYDNINGER I KORTFRISTET GÆLD TIL STATEN </v>
      </c>
      <c r="K2136" s="32" t="str">
        <f>VLOOKUP(H2136,Funktion!$G$2:$J$435,4,FALSE)</f>
        <v>Anden gæld</v>
      </c>
      <c r="L2136" s="32" t="str">
        <f>VLOOKUP(F2136,Dranst!$C$2:$D$10,2,FALSE)</f>
        <v>Balanceforskydninger</v>
      </c>
      <c r="M2136" s="10" t="s">
        <v>1177</v>
      </c>
      <c r="N2136" s="3" t="s">
        <v>1103</v>
      </c>
    </row>
    <row r="2137" spans="1:14" ht="12" x14ac:dyDescent="0.25">
      <c r="A2137" s="35" t="s">
        <v>1803</v>
      </c>
      <c r="B2137" s="35" t="s">
        <v>1804</v>
      </c>
      <c r="C2137" s="10" t="s">
        <v>164</v>
      </c>
      <c r="D2137" s="10" t="s">
        <v>152</v>
      </c>
      <c r="E2137" s="10" t="s">
        <v>140</v>
      </c>
      <c r="F2137" s="10" t="s">
        <v>161</v>
      </c>
      <c r="G2137" s="32" t="str">
        <f t="shared" si="144"/>
        <v>8.51</v>
      </c>
      <c r="H2137" s="32" t="str">
        <f t="shared" si="145"/>
        <v>8.51.52</v>
      </c>
      <c r="I2137" s="32" t="str">
        <f>VLOOKUP(C2137,Hovedkonto!$C$2:$E$11,3,FALSE)</f>
        <v>Balanceforskydninger</v>
      </c>
      <c r="J2137" s="32" t="str">
        <f>VLOOKUP(G2137,Hovedfunktion!$E$2:$G$93,3,FALSE)</f>
        <v xml:space="preserve">FORSKYDNINGER I KORTFRISTET GÆLD TIL STATEN </v>
      </c>
      <c r="K2137" s="32" t="str">
        <f>VLOOKUP(H2137,Funktion!$G$2:$J$435,4,FALSE)</f>
        <v>Anden gæld</v>
      </c>
      <c r="L2137" s="32" t="str">
        <f>VLOOKUP(F2137,Dranst!$C$2:$D$10,2,FALSE)</f>
        <v>Balanceforskydninger</v>
      </c>
      <c r="M2137" s="10" t="s">
        <v>1178</v>
      </c>
      <c r="N2137" s="3" t="s">
        <v>1104</v>
      </c>
    </row>
    <row r="2138" spans="1:14" ht="12" x14ac:dyDescent="0.25">
      <c r="A2138" s="35" t="s">
        <v>1803</v>
      </c>
      <c r="B2138" s="35" t="s">
        <v>1804</v>
      </c>
      <c r="C2138" s="10" t="s">
        <v>164</v>
      </c>
      <c r="D2138" s="10" t="s">
        <v>152</v>
      </c>
      <c r="E2138" s="10" t="s">
        <v>140</v>
      </c>
      <c r="F2138" s="10" t="s">
        <v>161</v>
      </c>
      <c r="G2138" s="32" t="str">
        <f t="shared" si="144"/>
        <v>8.51</v>
      </c>
      <c r="H2138" s="32" t="str">
        <f t="shared" si="145"/>
        <v>8.51.52</v>
      </c>
      <c r="I2138" s="32" t="str">
        <f>VLOOKUP(C2138,Hovedkonto!$C$2:$E$11,3,FALSE)</f>
        <v>Balanceforskydninger</v>
      </c>
      <c r="J2138" s="32" t="str">
        <f>VLOOKUP(G2138,Hovedfunktion!$E$2:$G$93,3,FALSE)</f>
        <v xml:space="preserve">FORSKYDNINGER I KORTFRISTET GÆLD TIL STATEN </v>
      </c>
      <c r="K2138" s="32" t="str">
        <f>VLOOKUP(H2138,Funktion!$G$2:$J$435,4,FALSE)</f>
        <v>Anden gæld</v>
      </c>
      <c r="L2138" s="32" t="str">
        <f>VLOOKUP(F2138,Dranst!$C$2:$D$10,2,FALSE)</f>
        <v>Balanceforskydninger</v>
      </c>
      <c r="M2138" s="10" t="s">
        <v>1179</v>
      </c>
      <c r="N2138" s="3" t="s">
        <v>1105</v>
      </c>
    </row>
    <row r="2139" spans="1:14" ht="12" x14ac:dyDescent="0.25">
      <c r="A2139" s="35" t="s">
        <v>1803</v>
      </c>
      <c r="B2139" s="35" t="s">
        <v>1804</v>
      </c>
      <c r="C2139" s="10" t="s">
        <v>164</v>
      </c>
      <c r="D2139" s="10" t="s">
        <v>152</v>
      </c>
      <c r="E2139" s="10" t="s">
        <v>140</v>
      </c>
      <c r="F2139" s="10" t="s">
        <v>161</v>
      </c>
      <c r="G2139" s="32" t="str">
        <f t="shared" si="144"/>
        <v>8.51</v>
      </c>
      <c r="H2139" s="32" t="str">
        <f t="shared" si="145"/>
        <v>8.51.52</v>
      </c>
      <c r="I2139" s="32" t="str">
        <f>VLOOKUP(C2139,Hovedkonto!$C$2:$E$11,3,FALSE)</f>
        <v>Balanceforskydninger</v>
      </c>
      <c r="J2139" s="32" t="str">
        <f>VLOOKUP(G2139,Hovedfunktion!$E$2:$G$93,3,FALSE)</f>
        <v xml:space="preserve">FORSKYDNINGER I KORTFRISTET GÆLD TIL STATEN </v>
      </c>
      <c r="K2139" s="32" t="str">
        <f>VLOOKUP(H2139,Funktion!$G$2:$J$435,4,FALSE)</f>
        <v>Anden gæld</v>
      </c>
      <c r="L2139" s="32" t="str">
        <f>VLOOKUP(F2139,Dranst!$C$2:$D$10,2,FALSE)</f>
        <v>Balanceforskydninger</v>
      </c>
      <c r="M2139" s="10" t="s">
        <v>1180</v>
      </c>
      <c r="N2139" s="3" t="s">
        <v>1106</v>
      </c>
    </row>
    <row r="2140" spans="1:14" ht="12" x14ac:dyDescent="0.25">
      <c r="A2140" s="35" t="s">
        <v>1803</v>
      </c>
      <c r="B2140" s="35" t="s">
        <v>1804</v>
      </c>
      <c r="C2140" s="10" t="s">
        <v>164</v>
      </c>
      <c r="D2140" s="10" t="s">
        <v>152</v>
      </c>
      <c r="E2140" s="10" t="s">
        <v>140</v>
      </c>
      <c r="F2140" s="10" t="s">
        <v>161</v>
      </c>
      <c r="G2140" s="32" t="str">
        <f t="shared" si="144"/>
        <v>8.51</v>
      </c>
      <c r="H2140" s="32" t="str">
        <f t="shared" si="145"/>
        <v>8.51.52</v>
      </c>
      <c r="I2140" s="32" t="str">
        <f>VLOOKUP(C2140,Hovedkonto!$C$2:$E$11,3,FALSE)</f>
        <v>Balanceforskydninger</v>
      </c>
      <c r="J2140" s="32" t="str">
        <f>VLOOKUP(G2140,Hovedfunktion!$E$2:$G$93,3,FALSE)</f>
        <v xml:space="preserve">FORSKYDNINGER I KORTFRISTET GÆLD TIL STATEN </v>
      </c>
      <c r="K2140" s="32" t="str">
        <f>VLOOKUP(H2140,Funktion!$G$2:$J$435,4,FALSE)</f>
        <v>Anden gæld</v>
      </c>
      <c r="L2140" s="32" t="str">
        <f>VLOOKUP(F2140,Dranst!$C$2:$D$10,2,FALSE)</f>
        <v>Balanceforskydninger</v>
      </c>
      <c r="M2140" s="10" t="s">
        <v>1294</v>
      </c>
      <c r="N2140" s="3" t="s">
        <v>1295</v>
      </c>
    </row>
    <row r="2141" spans="1:14" ht="12" x14ac:dyDescent="0.25">
      <c r="A2141" s="35" t="s">
        <v>1803</v>
      </c>
      <c r="B2141" s="35" t="s">
        <v>1804</v>
      </c>
      <c r="C2141" s="10" t="s">
        <v>164</v>
      </c>
      <c r="D2141" s="10" t="s">
        <v>152</v>
      </c>
      <c r="E2141" s="10" t="s">
        <v>140</v>
      </c>
      <c r="F2141" s="10" t="s">
        <v>161</v>
      </c>
      <c r="G2141" s="32" t="str">
        <f t="shared" si="144"/>
        <v>8.51</v>
      </c>
      <c r="H2141" s="32" t="str">
        <f t="shared" si="145"/>
        <v>8.51.52</v>
      </c>
      <c r="I2141" s="32" t="str">
        <f>VLOOKUP(C2141,Hovedkonto!$C$2:$E$11,3,FALSE)</f>
        <v>Balanceforskydninger</v>
      </c>
      <c r="J2141" s="32" t="str">
        <f>VLOOKUP(G2141,Hovedfunktion!$E$2:$G$93,3,FALSE)</f>
        <v xml:space="preserve">FORSKYDNINGER I KORTFRISTET GÆLD TIL STATEN </v>
      </c>
      <c r="K2141" s="32" t="str">
        <f>VLOOKUP(H2141,Funktion!$G$2:$J$435,4,FALSE)</f>
        <v>Anden gæld</v>
      </c>
      <c r="L2141" s="32" t="str">
        <f>VLOOKUP(F2141,Dranst!$C$2:$D$10,2,FALSE)</f>
        <v>Balanceforskydninger</v>
      </c>
      <c r="M2141" s="10" t="s">
        <v>1305</v>
      </c>
      <c r="N2141" s="3" t="s">
        <v>1307</v>
      </c>
    </row>
    <row r="2142" spans="1:14" ht="12" x14ac:dyDescent="0.25">
      <c r="A2142" s="35" t="s">
        <v>1803</v>
      </c>
      <c r="B2142" s="35" t="s">
        <v>1804</v>
      </c>
      <c r="C2142" s="10" t="s">
        <v>164</v>
      </c>
      <c r="D2142" s="10" t="s">
        <v>152</v>
      </c>
      <c r="E2142" s="10" t="s">
        <v>140</v>
      </c>
      <c r="F2142" s="10" t="s">
        <v>161</v>
      </c>
      <c r="G2142" s="32" t="str">
        <f t="shared" si="144"/>
        <v>8.51</v>
      </c>
      <c r="H2142" s="32" t="str">
        <f t="shared" si="145"/>
        <v>8.51.52</v>
      </c>
      <c r="I2142" s="32" t="str">
        <f>VLOOKUP(C2142,Hovedkonto!$C$2:$E$11,3,FALSE)</f>
        <v>Balanceforskydninger</v>
      </c>
      <c r="J2142" s="32" t="str">
        <f>VLOOKUP(G2142,Hovedfunktion!$E$2:$G$93,3,FALSE)</f>
        <v xml:space="preserve">FORSKYDNINGER I KORTFRISTET GÆLD TIL STATEN </v>
      </c>
      <c r="K2142" s="32" t="str">
        <f>VLOOKUP(H2142,Funktion!$G$2:$J$435,4,FALSE)</f>
        <v>Anden gæld</v>
      </c>
      <c r="L2142" s="32" t="str">
        <f>VLOOKUP(F2142,Dranst!$C$2:$D$10,2,FALSE)</f>
        <v>Balanceforskydninger</v>
      </c>
      <c r="M2142" s="10" t="s">
        <v>1306</v>
      </c>
      <c r="N2142" s="3" t="s">
        <v>1480</v>
      </c>
    </row>
    <row r="2143" spans="1:14" ht="12" x14ac:dyDescent="0.25">
      <c r="A2143" s="35" t="s">
        <v>1803</v>
      </c>
      <c r="B2143" s="35" t="s">
        <v>1804</v>
      </c>
      <c r="C2143" s="10" t="s">
        <v>164</v>
      </c>
      <c r="D2143" s="10" t="s">
        <v>152</v>
      </c>
      <c r="E2143" s="10" t="s">
        <v>140</v>
      </c>
      <c r="F2143" s="10" t="s">
        <v>161</v>
      </c>
      <c r="G2143" s="32" t="str">
        <f t="shared" si="144"/>
        <v>8.51</v>
      </c>
      <c r="H2143" s="32" t="str">
        <f t="shared" si="145"/>
        <v>8.51.52</v>
      </c>
      <c r="I2143" s="32" t="str">
        <f>VLOOKUP(C2143,Hovedkonto!$C$2:$E$11,3,FALSE)</f>
        <v>Balanceforskydninger</v>
      </c>
      <c r="J2143" s="32" t="str">
        <f>VLOOKUP(G2143,Hovedfunktion!$E$2:$G$93,3,FALSE)</f>
        <v xml:space="preserve">FORSKYDNINGER I KORTFRISTET GÆLD TIL STATEN </v>
      </c>
      <c r="K2143" s="32" t="str">
        <f>VLOOKUP(H2143,Funktion!$G$2:$J$435,4,FALSE)</f>
        <v>Anden gæld</v>
      </c>
      <c r="L2143" s="32" t="str">
        <f>VLOOKUP(F2143,Dranst!$C$2:$D$10,2,FALSE)</f>
        <v>Balanceforskydninger</v>
      </c>
      <c r="M2143" s="10" t="s">
        <v>1481</v>
      </c>
      <c r="N2143" s="3" t="s">
        <v>1482</v>
      </c>
    </row>
    <row r="2144" spans="1:14" ht="12" x14ac:dyDescent="0.25">
      <c r="A2144" s="35" t="s">
        <v>1803</v>
      </c>
      <c r="B2144" s="35" t="s">
        <v>1804</v>
      </c>
      <c r="C2144" s="10" t="s">
        <v>164</v>
      </c>
      <c r="D2144" s="10" t="s">
        <v>152</v>
      </c>
      <c r="E2144" s="10" t="s">
        <v>140</v>
      </c>
      <c r="F2144" s="10" t="s">
        <v>161</v>
      </c>
      <c r="G2144" s="32" t="str">
        <f t="shared" si="144"/>
        <v>8.51</v>
      </c>
      <c r="H2144" s="32" t="str">
        <f t="shared" si="145"/>
        <v>8.51.52</v>
      </c>
      <c r="I2144" s="32" t="str">
        <f>VLOOKUP(C2144,Hovedkonto!$C$2:$E$11,3,FALSE)</f>
        <v>Balanceforskydninger</v>
      </c>
      <c r="J2144" s="32" t="str">
        <f>VLOOKUP(G2144,Hovedfunktion!$E$2:$G$93,3,FALSE)</f>
        <v xml:space="preserve">FORSKYDNINGER I KORTFRISTET GÆLD TIL STATEN </v>
      </c>
      <c r="K2144" s="32" t="str">
        <f>VLOOKUP(H2144,Funktion!$G$2:$J$435,4,FALSE)</f>
        <v>Anden gæld</v>
      </c>
      <c r="L2144" s="32" t="str">
        <f>VLOOKUP(F2144,Dranst!$C$2:$D$10,2,FALSE)</f>
        <v>Balanceforskydninger</v>
      </c>
      <c r="M2144" s="10">
        <v>120</v>
      </c>
      <c r="N2144" s="3" t="s">
        <v>1936</v>
      </c>
    </row>
    <row r="2145" spans="1:14" ht="12" x14ac:dyDescent="0.25">
      <c r="A2145" s="35" t="s">
        <v>1803</v>
      </c>
      <c r="B2145" s="35" t="s">
        <v>1804</v>
      </c>
      <c r="C2145" s="10" t="s">
        <v>164</v>
      </c>
      <c r="D2145" s="10" t="s">
        <v>140</v>
      </c>
      <c r="E2145" s="10" t="s">
        <v>495</v>
      </c>
      <c r="F2145" s="10" t="s">
        <v>161</v>
      </c>
      <c r="G2145" s="32" t="str">
        <f t="shared" si="144"/>
        <v>8.52</v>
      </c>
      <c r="H2145" s="32" t="str">
        <f t="shared" si="145"/>
        <v>8.52.53</v>
      </c>
      <c r="I2145" s="32" t="str">
        <f>VLOOKUP(C2145,Hovedkonto!$C$2:$E$11,3,FALSE)</f>
        <v>Balanceforskydninger</v>
      </c>
      <c r="J2145" s="32" t="str">
        <f>VLOOKUP(G2145,Hovedfunktion!$E$2:$G$93,3,FALSE)</f>
        <v xml:space="preserve">FORSKYDNINGER I KORTFRISTET GÆLD I ØVRIGT </v>
      </c>
      <c r="K2145" s="32" t="str">
        <f>VLOOKUP(H2145,Funktion!$G$2:$J$435,4,FALSE)</f>
        <v>Kirkelige skatter og afgifter</v>
      </c>
      <c r="L2145" s="32" t="str">
        <f>VLOOKUP(F2145,Dranst!$C$2:$D$10,2,FALSE)</f>
        <v>Balanceforskydninger</v>
      </c>
      <c r="M2145" s="10" t="s">
        <v>1136</v>
      </c>
      <c r="N2145" s="3" t="s">
        <v>1107</v>
      </c>
    </row>
    <row r="2146" spans="1:14" ht="12" x14ac:dyDescent="0.25">
      <c r="A2146" s="35" t="s">
        <v>1803</v>
      </c>
      <c r="B2146" s="35" t="s">
        <v>1804</v>
      </c>
      <c r="C2146" s="10" t="s">
        <v>164</v>
      </c>
      <c r="D2146" s="10" t="s">
        <v>140</v>
      </c>
      <c r="E2146" s="10" t="s">
        <v>495</v>
      </c>
      <c r="F2146" s="10" t="s">
        <v>161</v>
      </c>
      <c r="G2146" s="32" t="str">
        <f t="shared" si="144"/>
        <v>8.52</v>
      </c>
      <c r="H2146" s="32" t="str">
        <f t="shared" si="145"/>
        <v>8.52.53</v>
      </c>
      <c r="I2146" s="32" t="str">
        <f>VLOOKUP(C2146,Hovedkonto!$C$2:$E$11,3,FALSE)</f>
        <v>Balanceforskydninger</v>
      </c>
      <c r="J2146" s="32" t="str">
        <f>VLOOKUP(G2146,Hovedfunktion!$E$2:$G$93,3,FALSE)</f>
        <v xml:space="preserve">FORSKYDNINGER I KORTFRISTET GÆLD I ØVRIGT </v>
      </c>
      <c r="K2146" s="32" t="str">
        <f>VLOOKUP(H2146,Funktion!$G$2:$J$435,4,FALSE)</f>
        <v>Kirkelige skatter og afgifter</v>
      </c>
      <c r="L2146" s="32" t="str">
        <f>VLOOKUP(F2146,Dranst!$C$2:$D$10,2,FALSE)</f>
        <v>Balanceforskydninger</v>
      </c>
      <c r="M2146" s="10" t="s">
        <v>1138</v>
      </c>
      <c r="N2146" s="3" t="s">
        <v>1040</v>
      </c>
    </row>
    <row r="2147" spans="1:14" ht="12" x14ac:dyDescent="0.25">
      <c r="A2147" s="35" t="s">
        <v>1803</v>
      </c>
      <c r="B2147" s="35" t="s">
        <v>1804</v>
      </c>
      <c r="C2147" s="10" t="s">
        <v>164</v>
      </c>
      <c r="D2147" s="10" t="s">
        <v>140</v>
      </c>
      <c r="E2147" s="10" t="s">
        <v>495</v>
      </c>
      <c r="F2147" s="10" t="s">
        <v>161</v>
      </c>
      <c r="G2147" s="32" t="str">
        <f t="shared" si="144"/>
        <v>8.52</v>
      </c>
      <c r="H2147" s="32" t="str">
        <f t="shared" si="145"/>
        <v>8.52.53</v>
      </c>
      <c r="I2147" s="32" t="str">
        <f>VLOOKUP(C2147,Hovedkonto!$C$2:$E$11,3,FALSE)</f>
        <v>Balanceforskydninger</v>
      </c>
      <c r="J2147" s="32" t="str">
        <f>VLOOKUP(G2147,Hovedfunktion!$E$2:$G$93,3,FALSE)</f>
        <v xml:space="preserve">FORSKYDNINGER I KORTFRISTET GÆLD I ØVRIGT </v>
      </c>
      <c r="K2147" s="32" t="str">
        <f>VLOOKUP(H2147,Funktion!$G$2:$J$435,4,FALSE)</f>
        <v>Kirkelige skatter og afgifter</v>
      </c>
      <c r="L2147" s="32" t="str">
        <f>VLOOKUP(F2147,Dranst!$C$2:$D$10,2,FALSE)</f>
        <v>Balanceforskydninger</v>
      </c>
      <c r="M2147" s="10" t="s">
        <v>1139</v>
      </c>
      <c r="N2147" s="3" t="s">
        <v>1371</v>
      </c>
    </row>
    <row r="2148" spans="1:14" ht="12" x14ac:dyDescent="0.25">
      <c r="A2148" s="35" t="s">
        <v>1803</v>
      </c>
      <c r="B2148" s="35" t="s">
        <v>1804</v>
      </c>
      <c r="C2148" s="10" t="s">
        <v>164</v>
      </c>
      <c r="D2148" s="10" t="s">
        <v>140</v>
      </c>
      <c r="E2148" s="10" t="s">
        <v>495</v>
      </c>
      <c r="F2148" s="10" t="s">
        <v>161</v>
      </c>
      <c r="G2148" s="32" t="str">
        <f t="shared" si="144"/>
        <v>8.52</v>
      </c>
      <c r="H2148" s="32" t="str">
        <f t="shared" si="145"/>
        <v>8.52.53</v>
      </c>
      <c r="I2148" s="32" t="str">
        <f>VLOOKUP(C2148,Hovedkonto!$C$2:$E$11,3,FALSE)</f>
        <v>Balanceforskydninger</v>
      </c>
      <c r="J2148" s="32" t="str">
        <f>VLOOKUP(G2148,Hovedfunktion!$E$2:$G$93,3,FALSE)</f>
        <v xml:space="preserve">FORSKYDNINGER I KORTFRISTET GÆLD I ØVRIGT </v>
      </c>
      <c r="K2148" s="32" t="str">
        <f>VLOOKUP(H2148,Funktion!$G$2:$J$435,4,FALSE)</f>
        <v>Kirkelige skatter og afgifter</v>
      </c>
      <c r="L2148" s="32" t="str">
        <f>VLOOKUP(F2148,Dranst!$C$2:$D$10,2,FALSE)</f>
        <v>Balanceforskydninger</v>
      </c>
      <c r="M2148" s="10" t="s">
        <v>1142</v>
      </c>
      <c r="N2148" s="3" t="s">
        <v>1372</v>
      </c>
    </row>
    <row r="2149" spans="1:14" ht="12" x14ac:dyDescent="0.25">
      <c r="A2149" s="35" t="s">
        <v>1803</v>
      </c>
      <c r="B2149" s="35" t="s">
        <v>1804</v>
      </c>
      <c r="C2149" s="10" t="s">
        <v>164</v>
      </c>
      <c r="D2149" s="10" t="s">
        <v>140</v>
      </c>
      <c r="E2149" s="10" t="s">
        <v>495</v>
      </c>
      <c r="F2149" s="10" t="s">
        <v>161</v>
      </c>
      <c r="G2149" s="32" t="str">
        <f t="shared" si="144"/>
        <v>8.52</v>
      </c>
      <c r="H2149" s="32" t="str">
        <f t="shared" si="145"/>
        <v>8.52.53</v>
      </c>
      <c r="I2149" s="32" t="str">
        <f>VLOOKUP(C2149,Hovedkonto!$C$2:$E$11,3,FALSE)</f>
        <v>Balanceforskydninger</v>
      </c>
      <c r="J2149" s="32" t="str">
        <f>VLOOKUP(G2149,Hovedfunktion!$E$2:$G$93,3,FALSE)</f>
        <v xml:space="preserve">FORSKYDNINGER I KORTFRISTET GÆLD I ØVRIGT </v>
      </c>
      <c r="K2149" s="32" t="str">
        <f>VLOOKUP(H2149,Funktion!$G$2:$J$435,4,FALSE)</f>
        <v>Kirkelige skatter og afgifter</v>
      </c>
      <c r="L2149" s="32" t="str">
        <f>VLOOKUP(F2149,Dranst!$C$2:$D$10,2,FALSE)</f>
        <v>Balanceforskydninger</v>
      </c>
      <c r="M2149" s="10" t="s">
        <v>1144</v>
      </c>
      <c r="N2149" s="3" t="s">
        <v>1373</v>
      </c>
    </row>
    <row r="2150" spans="1:14" ht="12" x14ac:dyDescent="0.25">
      <c r="A2150" s="35" t="s">
        <v>1803</v>
      </c>
      <c r="B2150" s="35" t="s">
        <v>1804</v>
      </c>
      <c r="C2150" s="10" t="s">
        <v>164</v>
      </c>
      <c r="D2150" s="10" t="s">
        <v>140</v>
      </c>
      <c r="E2150" s="10" t="s">
        <v>495</v>
      </c>
      <c r="F2150" s="10" t="s">
        <v>161</v>
      </c>
      <c r="G2150" s="32" t="str">
        <f t="shared" si="144"/>
        <v>8.52</v>
      </c>
      <c r="H2150" s="32" t="str">
        <f t="shared" si="145"/>
        <v>8.52.53</v>
      </c>
      <c r="I2150" s="32" t="str">
        <f>VLOOKUP(C2150,Hovedkonto!$C$2:$E$11,3,FALSE)</f>
        <v>Balanceforskydninger</v>
      </c>
      <c r="J2150" s="32" t="str">
        <f>VLOOKUP(G2150,Hovedfunktion!$E$2:$G$93,3,FALSE)</f>
        <v xml:space="preserve">FORSKYDNINGER I KORTFRISTET GÆLD I ØVRIGT </v>
      </c>
      <c r="K2150" s="32" t="str">
        <f>VLOOKUP(H2150,Funktion!$G$2:$J$435,4,FALSE)</f>
        <v>Kirkelige skatter og afgifter</v>
      </c>
      <c r="L2150" s="32" t="str">
        <f>VLOOKUP(F2150,Dranst!$C$2:$D$10,2,FALSE)</f>
        <v>Balanceforskydninger</v>
      </c>
      <c r="M2150" s="10" t="s">
        <v>1145</v>
      </c>
      <c r="N2150" s="3" t="s">
        <v>1108</v>
      </c>
    </row>
    <row r="2151" spans="1:14" ht="12" x14ac:dyDescent="0.25">
      <c r="A2151" s="35" t="s">
        <v>1803</v>
      </c>
      <c r="B2151" s="35" t="s">
        <v>1804</v>
      </c>
      <c r="C2151" s="10" t="s">
        <v>164</v>
      </c>
      <c r="D2151" s="10" t="s">
        <v>140</v>
      </c>
      <c r="E2151" s="10" t="s">
        <v>495</v>
      </c>
      <c r="F2151" s="10" t="s">
        <v>161</v>
      </c>
      <c r="G2151" s="32" t="str">
        <f t="shared" si="144"/>
        <v>8.52</v>
      </c>
      <c r="H2151" s="32" t="str">
        <f t="shared" si="145"/>
        <v>8.52.53</v>
      </c>
      <c r="I2151" s="32" t="str">
        <f>VLOOKUP(C2151,Hovedkonto!$C$2:$E$11,3,FALSE)</f>
        <v>Balanceforskydninger</v>
      </c>
      <c r="J2151" s="32" t="str">
        <f>VLOOKUP(G2151,Hovedfunktion!$E$2:$G$93,3,FALSE)</f>
        <v xml:space="preserve">FORSKYDNINGER I KORTFRISTET GÆLD I ØVRIGT </v>
      </c>
      <c r="K2151" s="32" t="str">
        <f>VLOOKUP(H2151,Funktion!$G$2:$J$435,4,FALSE)</f>
        <v>Kirkelige skatter og afgifter</v>
      </c>
      <c r="L2151" s="32" t="str">
        <f>VLOOKUP(F2151,Dranst!$C$2:$D$10,2,FALSE)</f>
        <v>Balanceforskydninger</v>
      </c>
      <c r="M2151" s="10" t="s">
        <v>1146</v>
      </c>
      <c r="N2151" s="3" t="s">
        <v>1374</v>
      </c>
    </row>
    <row r="2152" spans="1:14" ht="12" x14ac:dyDescent="0.25">
      <c r="A2152" s="35" t="s">
        <v>1803</v>
      </c>
      <c r="B2152" s="35" t="s">
        <v>1804</v>
      </c>
      <c r="C2152" s="10" t="s">
        <v>164</v>
      </c>
      <c r="D2152" s="10" t="s">
        <v>140</v>
      </c>
      <c r="E2152" s="10" t="s">
        <v>495</v>
      </c>
      <c r="F2152" s="10" t="s">
        <v>161</v>
      </c>
      <c r="G2152" s="32" t="str">
        <f t="shared" si="144"/>
        <v>8.52</v>
      </c>
      <c r="H2152" s="32" t="str">
        <f t="shared" si="145"/>
        <v>8.52.53</v>
      </c>
      <c r="I2152" s="32" t="str">
        <f>VLOOKUP(C2152,Hovedkonto!$C$2:$E$11,3,FALSE)</f>
        <v>Balanceforskydninger</v>
      </c>
      <c r="J2152" s="32" t="str">
        <f>VLOOKUP(G2152,Hovedfunktion!$E$2:$G$93,3,FALSE)</f>
        <v xml:space="preserve">FORSKYDNINGER I KORTFRISTET GÆLD I ØVRIGT </v>
      </c>
      <c r="K2152" s="32" t="str">
        <f>VLOOKUP(H2152,Funktion!$G$2:$J$435,4,FALSE)</f>
        <v>Kirkelige skatter og afgifter</v>
      </c>
      <c r="L2152" s="32" t="str">
        <f>VLOOKUP(F2152,Dranst!$C$2:$D$10,2,FALSE)</f>
        <v>Balanceforskydninger</v>
      </c>
      <c r="M2152" s="10" t="s">
        <v>1147</v>
      </c>
      <c r="N2152" s="3" t="s">
        <v>1375</v>
      </c>
    </row>
    <row r="2153" spans="1:14" ht="12" x14ac:dyDescent="0.25">
      <c r="A2153" s="35" t="s">
        <v>1803</v>
      </c>
      <c r="B2153" s="35" t="s">
        <v>1804</v>
      </c>
      <c r="C2153" s="10" t="s">
        <v>164</v>
      </c>
      <c r="D2153" s="10" t="s">
        <v>140</v>
      </c>
      <c r="E2153" s="10" t="s">
        <v>495</v>
      </c>
      <c r="F2153" s="10" t="s">
        <v>161</v>
      </c>
      <c r="G2153" s="32" t="str">
        <f t="shared" si="144"/>
        <v>8.52</v>
      </c>
      <c r="H2153" s="32" t="str">
        <f t="shared" si="145"/>
        <v>8.52.53</v>
      </c>
      <c r="I2153" s="32" t="str">
        <f>VLOOKUP(C2153,Hovedkonto!$C$2:$E$11,3,FALSE)</f>
        <v>Balanceforskydninger</v>
      </c>
      <c r="J2153" s="32" t="str">
        <f>VLOOKUP(G2153,Hovedfunktion!$E$2:$G$93,3,FALSE)</f>
        <v xml:space="preserve">FORSKYDNINGER I KORTFRISTET GÆLD I ØVRIGT </v>
      </c>
      <c r="K2153" s="32" t="str">
        <f>VLOOKUP(H2153,Funktion!$G$2:$J$435,4,FALSE)</f>
        <v>Kirkelige skatter og afgifter</v>
      </c>
      <c r="L2153" s="32" t="str">
        <f>VLOOKUP(F2153,Dranst!$C$2:$D$10,2,FALSE)</f>
        <v>Balanceforskydninger</v>
      </c>
      <c r="M2153" s="10" t="s">
        <v>1137</v>
      </c>
      <c r="N2153" s="3" t="s">
        <v>1376</v>
      </c>
    </row>
    <row r="2154" spans="1:14" ht="12" x14ac:dyDescent="0.25">
      <c r="A2154" s="35" t="s">
        <v>1803</v>
      </c>
      <c r="B2154" s="35" t="s">
        <v>1804</v>
      </c>
      <c r="C2154" s="10" t="s">
        <v>164</v>
      </c>
      <c r="D2154" s="10" t="s">
        <v>140</v>
      </c>
      <c r="E2154" s="10" t="s">
        <v>495</v>
      </c>
      <c r="F2154" s="10" t="s">
        <v>161</v>
      </c>
      <c r="G2154" s="32" t="str">
        <f t="shared" si="144"/>
        <v>8.52</v>
      </c>
      <c r="H2154" s="32" t="str">
        <f t="shared" si="145"/>
        <v>8.52.53</v>
      </c>
      <c r="I2154" s="32" t="str">
        <f>VLOOKUP(C2154,Hovedkonto!$C$2:$E$11,3,FALSE)</f>
        <v>Balanceforskydninger</v>
      </c>
      <c r="J2154" s="32" t="str">
        <f>VLOOKUP(G2154,Hovedfunktion!$E$2:$G$93,3,FALSE)</f>
        <v xml:space="preserve">FORSKYDNINGER I KORTFRISTET GÆLD I ØVRIGT </v>
      </c>
      <c r="K2154" s="32" t="str">
        <f>VLOOKUP(H2154,Funktion!$G$2:$J$435,4,FALSE)</f>
        <v>Kirkelige skatter og afgifter</v>
      </c>
      <c r="L2154" s="32" t="str">
        <f>VLOOKUP(F2154,Dranst!$C$2:$D$10,2,FALSE)</f>
        <v>Balanceforskydninger</v>
      </c>
      <c r="M2154" s="10" t="s">
        <v>1149</v>
      </c>
      <c r="N2154" s="3" t="s">
        <v>1109</v>
      </c>
    </row>
    <row r="2155" spans="1:14" ht="12" x14ac:dyDescent="0.25">
      <c r="A2155" s="35" t="s">
        <v>1803</v>
      </c>
      <c r="B2155" s="35" t="s">
        <v>1804</v>
      </c>
      <c r="C2155" s="10" t="s">
        <v>164</v>
      </c>
      <c r="D2155" s="10" t="s">
        <v>140</v>
      </c>
      <c r="E2155" s="10" t="s">
        <v>495</v>
      </c>
      <c r="F2155" s="10" t="s">
        <v>161</v>
      </c>
      <c r="G2155" s="32" t="str">
        <f t="shared" si="144"/>
        <v>8.52</v>
      </c>
      <c r="H2155" s="32" t="str">
        <f t="shared" si="145"/>
        <v>8.52.53</v>
      </c>
      <c r="I2155" s="32" t="str">
        <f>VLOOKUP(C2155,Hovedkonto!$C$2:$E$11,3,FALSE)</f>
        <v>Balanceforskydninger</v>
      </c>
      <c r="J2155" s="32" t="str">
        <f>VLOOKUP(G2155,Hovedfunktion!$E$2:$G$93,3,FALSE)</f>
        <v xml:space="preserve">FORSKYDNINGER I KORTFRISTET GÆLD I ØVRIGT </v>
      </c>
      <c r="K2155" s="32" t="str">
        <f>VLOOKUP(H2155,Funktion!$G$2:$J$435,4,FALSE)</f>
        <v>Kirkelige skatter og afgifter</v>
      </c>
      <c r="L2155" s="32" t="str">
        <f>VLOOKUP(F2155,Dranst!$C$2:$D$10,2,FALSE)</f>
        <v>Balanceforskydninger</v>
      </c>
      <c r="M2155" s="10" t="s">
        <v>1150</v>
      </c>
      <c r="N2155" s="3" t="s">
        <v>1052</v>
      </c>
    </row>
    <row r="2156" spans="1:14" ht="12" x14ac:dyDescent="0.25">
      <c r="A2156" s="35" t="s">
        <v>1803</v>
      </c>
      <c r="B2156" s="35" t="s">
        <v>1804</v>
      </c>
      <c r="C2156" s="10" t="s">
        <v>164</v>
      </c>
      <c r="D2156" s="10" t="s">
        <v>140</v>
      </c>
      <c r="E2156" s="10" t="s">
        <v>495</v>
      </c>
      <c r="F2156" s="10" t="s">
        <v>161</v>
      </c>
      <c r="G2156" s="32" t="str">
        <f t="shared" si="144"/>
        <v>8.52</v>
      </c>
      <c r="H2156" s="32" t="str">
        <f t="shared" si="145"/>
        <v>8.52.53</v>
      </c>
      <c r="I2156" s="32" t="str">
        <f>VLOOKUP(C2156,Hovedkonto!$C$2:$E$11,3,FALSE)</f>
        <v>Balanceforskydninger</v>
      </c>
      <c r="J2156" s="32" t="str">
        <f>VLOOKUP(G2156,Hovedfunktion!$E$2:$G$93,3,FALSE)</f>
        <v xml:space="preserve">FORSKYDNINGER I KORTFRISTET GÆLD I ØVRIGT </v>
      </c>
      <c r="K2156" s="32" t="str">
        <f>VLOOKUP(H2156,Funktion!$G$2:$J$435,4,FALSE)</f>
        <v>Kirkelige skatter og afgifter</v>
      </c>
      <c r="L2156" s="32" t="str">
        <f>VLOOKUP(F2156,Dranst!$C$2:$D$10,2,FALSE)</f>
        <v>Balanceforskydninger</v>
      </c>
      <c r="M2156" s="10" t="s">
        <v>1151</v>
      </c>
      <c r="N2156" s="3" t="s">
        <v>1110</v>
      </c>
    </row>
    <row r="2157" spans="1:14" ht="12" x14ac:dyDescent="0.25">
      <c r="A2157" s="35" t="s">
        <v>1803</v>
      </c>
      <c r="B2157" s="35" t="s">
        <v>1804</v>
      </c>
      <c r="C2157" s="10" t="s">
        <v>164</v>
      </c>
      <c r="D2157" s="10" t="s">
        <v>140</v>
      </c>
      <c r="E2157" s="10" t="s">
        <v>495</v>
      </c>
      <c r="F2157" s="10" t="s">
        <v>161</v>
      </c>
      <c r="G2157" s="32" t="str">
        <f t="shared" si="144"/>
        <v>8.52</v>
      </c>
      <c r="H2157" s="32" t="str">
        <f t="shared" si="145"/>
        <v>8.52.53</v>
      </c>
      <c r="I2157" s="32" t="str">
        <f>VLOOKUP(C2157,Hovedkonto!$C$2:$E$11,3,FALSE)</f>
        <v>Balanceforskydninger</v>
      </c>
      <c r="J2157" s="32" t="str">
        <f>VLOOKUP(G2157,Hovedfunktion!$E$2:$G$93,3,FALSE)</f>
        <v xml:space="preserve">FORSKYDNINGER I KORTFRISTET GÆLD I ØVRIGT </v>
      </c>
      <c r="K2157" s="32" t="str">
        <f>VLOOKUP(H2157,Funktion!$G$2:$J$435,4,FALSE)</f>
        <v>Kirkelige skatter og afgifter</v>
      </c>
      <c r="L2157" s="32" t="str">
        <f>VLOOKUP(F2157,Dranst!$C$2:$D$10,2,FALSE)</f>
        <v>Balanceforskydninger</v>
      </c>
      <c r="M2157" s="10" t="s">
        <v>1152</v>
      </c>
      <c r="N2157" s="3" t="s">
        <v>1111</v>
      </c>
    </row>
    <row r="2158" spans="1:14" ht="12" x14ac:dyDescent="0.25">
      <c r="A2158" s="35" t="s">
        <v>1803</v>
      </c>
      <c r="B2158" s="35" t="s">
        <v>1804</v>
      </c>
      <c r="C2158" s="10" t="s">
        <v>164</v>
      </c>
      <c r="D2158" s="10" t="s">
        <v>140</v>
      </c>
      <c r="E2158" s="10" t="s">
        <v>496</v>
      </c>
      <c r="F2158" s="10" t="s">
        <v>161</v>
      </c>
      <c r="G2158" s="32" t="str">
        <f t="shared" si="144"/>
        <v>8.52</v>
      </c>
      <c r="H2158" s="32" t="str">
        <f t="shared" si="145"/>
        <v>8.52.54</v>
      </c>
      <c r="I2158" s="32" t="str">
        <f>VLOOKUP(C2158,Hovedkonto!$C$2:$E$11,3,FALSE)</f>
        <v>Balanceforskydninger</v>
      </c>
      <c r="J2158" s="32" t="str">
        <f>VLOOKUP(G2158,Hovedfunktion!$E$2:$G$93,3,FALSE)</f>
        <v xml:space="preserve">FORSKYDNINGER I KORTFRISTET GÆLD I ØVRIGT </v>
      </c>
      <c r="K2158" s="32" t="str">
        <f>VLOOKUP(H2158,Funktion!$G$2:$J$435,4,FALSE)</f>
        <v>Andre kommuner og regioner</v>
      </c>
      <c r="L2158" s="32" t="str">
        <f>VLOOKUP(F2158,Dranst!$C$2:$D$10,2,FALSE)</f>
        <v>Balanceforskydninger</v>
      </c>
      <c r="M2158" s="10" t="s">
        <v>1136</v>
      </c>
      <c r="N2158" s="3" t="s">
        <v>1112</v>
      </c>
    </row>
    <row r="2159" spans="1:14" ht="12" x14ac:dyDescent="0.25">
      <c r="A2159" s="35" t="s">
        <v>1803</v>
      </c>
      <c r="B2159" s="35" t="s">
        <v>1804</v>
      </c>
      <c r="C2159" s="10" t="s">
        <v>164</v>
      </c>
      <c r="D2159" s="10" t="s">
        <v>140</v>
      </c>
      <c r="E2159" s="10" t="s">
        <v>496</v>
      </c>
      <c r="F2159" s="10" t="s">
        <v>161</v>
      </c>
      <c r="G2159" s="32" t="str">
        <f t="shared" si="144"/>
        <v>8.52</v>
      </c>
      <c r="H2159" s="32" t="str">
        <f t="shared" si="145"/>
        <v>8.52.54</v>
      </c>
      <c r="I2159" s="32" t="str">
        <f>VLOOKUP(C2159,Hovedkonto!$C$2:$E$11,3,FALSE)</f>
        <v>Balanceforskydninger</v>
      </c>
      <c r="J2159" s="32" t="str">
        <f>VLOOKUP(G2159,Hovedfunktion!$E$2:$G$93,3,FALSE)</f>
        <v xml:space="preserve">FORSKYDNINGER I KORTFRISTET GÆLD I ØVRIGT </v>
      </c>
      <c r="K2159" s="32" t="str">
        <f>VLOOKUP(H2159,Funktion!$G$2:$J$435,4,FALSE)</f>
        <v>Andre kommuner og regioner</v>
      </c>
      <c r="L2159" s="32" t="str">
        <f>VLOOKUP(F2159,Dranst!$C$2:$D$10,2,FALSE)</f>
        <v>Balanceforskydninger</v>
      </c>
      <c r="M2159" s="10" t="s">
        <v>1138</v>
      </c>
      <c r="N2159" s="3" t="s">
        <v>1113</v>
      </c>
    </row>
    <row r="2160" spans="1:14" ht="12" x14ac:dyDescent="0.25">
      <c r="A2160" s="35" t="s">
        <v>1803</v>
      </c>
      <c r="B2160" s="35" t="s">
        <v>1804</v>
      </c>
      <c r="C2160" s="10" t="s">
        <v>164</v>
      </c>
      <c r="D2160" s="10" t="s">
        <v>140</v>
      </c>
      <c r="E2160" s="10" t="s">
        <v>533</v>
      </c>
      <c r="F2160" s="10" t="s">
        <v>161</v>
      </c>
      <c r="G2160" s="32" t="str">
        <f t="shared" si="144"/>
        <v>8.52</v>
      </c>
      <c r="H2160" s="32" t="str">
        <f t="shared" si="145"/>
        <v>8.52.59</v>
      </c>
      <c r="I2160" s="32" t="str">
        <f>VLOOKUP(C2160,Hovedkonto!$C$2:$E$11,3,FALSE)</f>
        <v>Balanceforskydninger</v>
      </c>
      <c r="J2160" s="32" t="str">
        <f>VLOOKUP(G2160,Hovedfunktion!$E$2:$G$93,3,FALSE)</f>
        <v xml:space="preserve">FORSKYDNINGER I KORTFRISTET GÆLD I ØVRIGT </v>
      </c>
      <c r="K2160" s="32" t="str">
        <f>VLOOKUP(H2160,Funktion!$G$2:$J$435,4,FALSE)</f>
        <v>Mellemregningskonto</v>
      </c>
      <c r="L2160" s="32" t="str">
        <f>VLOOKUP(F2160,Dranst!$C$2:$D$10,2,FALSE)</f>
        <v>Balanceforskydninger</v>
      </c>
      <c r="M2160" s="10" t="s">
        <v>1136</v>
      </c>
      <c r="N2160" s="3" t="s">
        <v>1114</v>
      </c>
    </row>
    <row r="2161" spans="1:14" ht="24" x14ac:dyDescent="0.25">
      <c r="A2161" s="35" t="s">
        <v>1803</v>
      </c>
      <c r="B2161" s="35" t="s">
        <v>1804</v>
      </c>
      <c r="C2161" s="10" t="s">
        <v>164</v>
      </c>
      <c r="D2161" s="10" t="s">
        <v>141</v>
      </c>
      <c r="E2161" s="10" t="s">
        <v>513</v>
      </c>
      <c r="F2161" s="10" t="s">
        <v>162</v>
      </c>
      <c r="G2161" s="32" t="str">
        <f t="shared" si="144"/>
        <v>8.55</v>
      </c>
      <c r="H2161" s="32" t="str">
        <f t="shared" si="145"/>
        <v>8.55.64</v>
      </c>
      <c r="I2161" s="32" t="str">
        <f>VLOOKUP(C2161,Hovedkonto!$C$2:$E$11,3,FALSE)</f>
        <v>Balanceforskydninger</v>
      </c>
      <c r="J2161" s="32" t="str">
        <f>VLOOKUP(G2161,Hovedfunktion!$E$2:$G$93,3,FALSE)</f>
        <v xml:space="preserve">FORSKYDNINGER I LANGFRISTET GÆLD </v>
      </c>
      <c r="K2161" s="32" t="str">
        <f>VLOOKUP(H2161,Funktion!$G$2:$J$435,4,FALSE)</f>
        <v>Stat og hypotekbank</v>
      </c>
      <c r="L2161" s="32" t="str">
        <f>VLOOKUP(F2161,Dranst!$C$2:$D$10,2,FALSE)</f>
        <v>Afdrag på lån og leasingforpligtelser</v>
      </c>
      <c r="M2161" s="10" t="s">
        <v>1136</v>
      </c>
      <c r="N2161" s="3" t="s">
        <v>1115</v>
      </c>
    </row>
    <row r="2162" spans="1:14" ht="12" x14ac:dyDescent="0.25">
      <c r="A2162" s="35" t="s">
        <v>1803</v>
      </c>
      <c r="B2162" s="35" t="s">
        <v>1804</v>
      </c>
      <c r="C2162" s="10" t="s">
        <v>164</v>
      </c>
      <c r="D2162" s="10" t="s">
        <v>141</v>
      </c>
      <c r="E2162" s="10" t="s">
        <v>513</v>
      </c>
      <c r="F2162" s="10" t="s">
        <v>163</v>
      </c>
      <c r="G2162" s="32" t="str">
        <f t="shared" si="144"/>
        <v>8.55</v>
      </c>
      <c r="H2162" s="32" t="str">
        <f t="shared" si="145"/>
        <v>8.55.64</v>
      </c>
      <c r="I2162" s="32" t="str">
        <f>VLOOKUP(C2162,Hovedkonto!$C$2:$E$11,3,FALSE)</f>
        <v>Balanceforskydninger</v>
      </c>
      <c r="J2162" s="32" t="str">
        <f>VLOOKUP(G2162,Hovedfunktion!$E$2:$G$93,3,FALSE)</f>
        <v xml:space="preserve">FORSKYDNINGER I LANGFRISTET GÆLD </v>
      </c>
      <c r="K2162" s="32" t="str">
        <f>VLOOKUP(H2162,Funktion!$G$2:$J$435,4,FALSE)</f>
        <v>Stat og hypotekbank</v>
      </c>
      <c r="L2162" s="32" t="str">
        <f>VLOOKUP(F2162,Dranst!$C$2:$D$10,2,FALSE)</f>
        <v>Finansiering</v>
      </c>
      <c r="M2162" s="10" t="s">
        <v>1136</v>
      </c>
      <c r="N2162" s="3" t="s">
        <v>1115</v>
      </c>
    </row>
    <row r="2163" spans="1:14" ht="24" x14ac:dyDescent="0.25">
      <c r="A2163" s="35" t="s">
        <v>1803</v>
      </c>
      <c r="B2163" s="35" t="s">
        <v>1804</v>
      </c>
      <c r="C2163" s="10" t="s">
        <v>164</v>
      </c>
      <c r="D2163" s="10" t="s">
        <v>141</v>
      </c>
      <c r="E2163" s="10" t="s">
        <v>153</v>
      </c>
      <c r="F2163" s="10" t="s">
        <v>162</v>
      </c>
      <c r="G2163" s="32" t="str">
        <f t="shared" si="144"/>
        <v>8.55</v>
      </c>
      <c r="H2163" s="32" t="str">
        <f t="shared" si="145"/>
        <v>8.55.65</v>
      </c>
      <c r="I2163" s="32" t="str">
        <f>VLOOKUP(C2163,Hovedkonto!$C$2:$E$11,3,FALSE)</f>
        <v>Balanceforskydninger</v>
      </c>
      <c r="J2163" s="32" t="str">
        <f>VLOOKUP(G2163,Hovedfunktion!$E$2:$G$93,3,FALSE)</f>
        <v xml:space="preserve">FORSKYDNINGER I LANGFRISTET GÆLD </v>
      </c>
      <c r="K2163" s="32" t="str">
        <f>VLOOKUP(H2163,Funktion!$G$2:$J$435,4,FALSE)</f>
        <v>Andre kommuner og regioner</v>
      </c>
      <c r="L2163" s="32" t="str">
        <f>VLOOKUP(F2163,Dranst!$C$2:$D$10,2,FALSE)</f>
        <v>Afdrag på lån og leasingforpligtelser</v>
      </c>
      <c r="M2163" s="10" t="s">
        <v>1136</v>
      </c>
      <c r="N2163" s="3" t="s">
        <v>1116</v>
      </c>
    </row>
    <row r="2164" spans="1:14" ht="24" x14ac:dyDescent="0.25">
      <c r="A2164" s="35" t="s">
        <v>1803</v>
      </c>
      <c r="B2164" s="35" t="s">
        <v>1804</v>
      </c>
      <c r="C2164" s="10" t="s">
        <v>164</v>
      </c>
      <c r="D2164" s="10" t="s">
        <v>141</v>
      </c>
      <c r="E2164" s="10" t="s">
        <v>153</v>
      </c>
      <c r="F2164" s="10" t="s">
        <v>162</v>
      </c>
      <c r="G2164" s="32" t="str">
        <f t="shared" si="144"/>
        <v>8.55</v>
      </c>
      <c r="H2164" s="32" t="str">
        <f t="shared" si="145"/>
        <v>8.55.65</v>
      </c>
      <c r="I2164" s="32" t="str">
        <f>VLOOKUP(C2164,Hovedkonto!$C$2:$E$11,3,FALSE)</f>
        <v>Balanceforskydninger</v>
      </c>
      <c r="J2164" s="32" t="str">
        <f>VLOOKUP(G2164,Hovedfunktion!$E$2:$G$93,3,FALSE)</f>
        <v xml:space="preserve">FORSKYDNINGER I LANGFRISTET GÆLD </v>
      </c>
      <c r="K2164" s="32" t="str">
        <f>VLOOKUP(H2164,Funktion!$G$2:$J$435,4,FALSE)</f>
        <v>Andre kommuner og regioner</v>
      </c>
      <c r="L2164" s="32" t="str">
        <f>VLOOKUP(F2164,Dranst!$C$2:$D$10,2,FALSE)</f>
        <v>Afdrag på lån og leasingforpligtelser</v>
      </c>
      <c r="M2164" s="10" t="s">
        <v>1138</v>
      </c>
      <c r="N2164" s="3" t="s">
        <v>1117</v>
      </c>
    </row>
    <row r="2165" spans="1:14" ht="12" x14ac:dyDescent="0.25">
      <c r="A2165" s="35" t="s">
        <v>1803</v>
      </c>
      <c r="B2165" s="35" t="s">
        <v>1804</v>
      </c>
      <c r="C2165" s="10" t="s">
        <v>164</v>
      </c>
      <c r="D2165" s="10" t="s">
        <v>141</v>
      </c>
      <c r="E2165" s="10" t="s">
        <v>153</v>
      </c>
      <c r="F2165" s="10" t="s">
        <v>163</v>
      </c>
      <c r="G2165" s="32" t="str">
        <f t="shared" si="144"/>
        <v>8.55</v>
      </c>
      <c r="H2165" s="32" t="str">
        <f t="shared" si="145"/>
        <v>8.55.65</v>
      </c>
      <c r="I2165" s="32" t="str">
        <f>VLOOKUP(C2165,Hovedkonto!$C$2:$E$11,3,FALSE)</f>
        <v>Balanceforskydninger</v>
      </c>
      <c r="J2165" s="32" t="str">
        <f>VLOOKUP(G2165,Hovedfunktion!$E$2:$G$93,3,FALSE)</f>
        <v xml:space="preserve">FORSKYDNINGER I LANGFRISTET GÆLD </v>
      </c>
      <c r="K2165" s="32" t="str">
        <f>VLOOKUP(H2165,Funktion!$G$2:$J$435,4,FALSE)</f>
        <v>Andre kommuner og regioner</v>
      </c>
      <c r="L2165" s="32" t="str">
        <f>VLOOKUP(F2165,Dranst!$C$2:$D$10,2,FALSE)</f>
        <v>Finansiering</v>
      </c>
      <c r="M2165" s="10" t="s">
        <v>1136</v>
      </c>
      <c r="N2165" s="3" t="s">
        <v>1116</v>
      </c>
    </row>
    <row r="2166" spans="1:14" ht="12" x14ac:dyDescent="0.25">
      <c r="A2166" s="35" t="s">
        <v>1803</v>
      </c>
      <c r="B2166" s="35" t="s">
        <v>1804</v>
      </c>
      <c r="C2166" s="10" t="s">
        <v>164</v>
      </c>
      <c r="D2166" s="10" t="s">
        <v>141</v>
      </c>
      <c r="E2166" s="10" t="s">
        <v>153</v>
      </c>
      <c r="F2166" s="10" t="s">
        <v>163</v>
      </c>
      <c r="G2166" s="32" t="str">
        <f t="shared" si="144"/>
        <v>8.55</v>
      </c>
      <c r="H2166" s="32" t="str">
        <f t="shared" si="145"/>
        <v>8.55.65</v>
      </c>
      <c r="I2166" s="32" t="str">
        <f>VLOOKUP(C2166,Hovedkonto!$C$2:$E$11,3,FALSE)</f>
        <v>Balanceforskydninger</v>
      </c>
      <c r="J2166" s="32" t="str">
        <f>VLOOKUP(G2166,Hovedfunktion!$E$2:$G$93,3,FALSE)</f>
        <v xml:space="preserve">FORSKYDNINGER I LANGFRISTET GÆLD </v>
      </c>
      <c r="K2166" s="32" t="str">
        <f>VLOOKUP(H2166,Funktion!$G$2:$J$435,4,FALSE)</f>
        <v>Andre kommuner og regioner</v>
      </c>
      <c r="L2166" s="32" t="str">
        <f>VLOOKUP(F2166,Dranst!$C$2:$D$10,2,FALSE)</f>
        <v>Finansiering</v>
      </c>
      <c r="M2166" s="10" t="s">
        <v>1138</v>
      </c>
      <c r="N2166" s="3" t="s">
        <v>1117</v>
      </c>
    </row>
    <row r="2167" spans="1:14" ht="12" x14ac:dyDescent="0.25">
      <c r="A2167" s="35" t="s">
        <v>1803</v>
      </c>
      <c r="B2167" s="35" t="s">
        <v>1804</v>
      </c>
      <c r="C2167" s="10" t="s">
        <v>164</v>
      </c>
      <c r="D2167" s="10" t="s">
        <v>142</v>
      </c>
      <c r="E2167" s="10" t="s">
        <v>499</v>
      </c>
      <c r="F2167" s="10" t="s">
        <v>161</v>
      </c>
      <c r="G2167" s="32" t="str">
        <f t="shared" ref="G2167:G2230" si="146">CONCATENATE(C2167,".",D2167)</f>
        <v>8.58</v>
      </c>
      <c r="H2167" s="32" t="str">
        <f t="shared" ref="H2167:H2230" si="147">CONCATENATE(C2167,".",D2167,".",E2167)</f>
        <v>8.58.80</v>
      </c>
      <c r="I2167" s="32" t="str">
        <f>VLOOKUP(C2167,Hovedkonto!$C$2:$E$11,3,FALSE)</f>
        <v>Balanceforskydninger</v>
      </c>
      <c r="J2167" s="32" t="str">
        <f>VLOOKUP(G2167,Hovedfunktion!$E$2:$G$93,3,FALSE)</f>
        <v xml:space="preserve">MATERIELLE ANLÆGSAKTIVER </v>
      </c>
      <c r="K2167" s="32" t="str">
        <f>VLOOKUP(H2167,Funktion!$G$2:$J$435,4,FALSE)</f>
        <v>Grunde (frivillig)</v>
      </c>
      <c r="L2167" s="32" t="str">
        <f>VLOOKUP(F2167,Dranst!$C$2:$D$10,2,FALSE)</f>
        <v>Balanceforskydninger</v>
      </c>
      <c r="M2167" s="10" t="s">
        <v>1136</v>
      </c>
      <c r="N2167" s="3" t="s">
        <v>1118</v>
      </c>
    </row>
    <row r="2168" spans="1:14" ht="12" x14ac:dyDescent="0.25">
      <c r="A2168" s="35" t="s">
        <v>1803</v>
      </c>
      <c r="B2168" s="35" t="s">
        <v>1804</v>
      </c>
      <c r="C2168" s="10" t="s">
        <v>164</v>
      </c>
      <c r="D2168" s="10" t="s">
        <v>142</v>
      </c>
      <c r="E2168" s="10" t="s">
        <v>499</v>
      </c>
      <c r="F2168" s="10" t="s">
        <v>161</v>
      </c>
      <c r="G2168" s="32" t="str">
        <f t="shared" si="146"/>
        <v>8.58</v>
      </c>
      <c r="H2168" s="32" t="str">
        <f t="shared" si="147"/>
        <v>8.58.80</v>
      </c>
      <c r="I2168" s="32" t="str">
        <f>VLOOKUP(C2168,Hovedkonto!$C$2:$E$11,3,FALSE)</f>
        <v>Balanceforskydninger</v>
      </c>
      <c r="J2168" s="32" t="str">
        <f>VLOOKUP(G2168,Hovedfunktion!$E$2:$G$93,3,FALSE)</f>
        <v xml:space="preserve">MATERIELLE ANLÆGSAKTIVER </v>
      </c>
      <c r="K2168" s="32" t="str">
        <f>VLOOKUP(H2168,Funktion!$G$2:$J$435,4,FALSE)</f>
        <v>Grunde (frivillig)</v>
      </c>
      <c r="L2168" s="32" t="str">
        <f>VLOOKUP(F2168,Dranst!$C$2:$D$10,2,FALSE)</f>
        <v>Balanceforskydninger</v>
      </c>
      <c r="M2168" s="10" t="s">
        <v>1138</v>
      </c>
      <c r="N2168" s="3" t="s">
        <v>1119</v>
      </c>
    </row>
    <row r="2169" spans="1:14" ht="12" x14ac:dyDescent="0.25">
      <c r="A2169" s="35" t="s">
        <v>1803</v>
      </c>
      <c r="B2169" s="35" t="s">
        <v>1804</v>
      </c>
      <c r="C2169" s="10" t="s">
        <v>164</v>
      </c>
      <c r="D2169" s="10" t="s">
        <v>142</v>
      </c>
      <c r="E2169" s="10" t="s">
        <v>499</v>
      </c>
      <c r="F2169" s="10" t="s">
        <v>161</v>
      </c>
      <c r="G2169" s="32" t="str">
        <f t="shared" si="146"/>
        <v>8.58</v>
      </c>
      <c r="H2169" s="32" t="str">
        <f t="shared" si="147"/>
        <v>8.58.80</v>
      </c>
      <c r="I2169" s="32" t="str">
        <f>VLOOKUP(C2169,Hovedkonto!$C$2:$E$11,3,FALSE)</f>
        <v>Balanceforskydninger</v>
      </c>
      <c r="J2169" s="32" t="str">
        <f>VLOOKUP(G2169,Hovedfunktion!$E$2:$G$93,3,FALSE)</f>
        <v xml:space="preserve">MATERIELLE ANLÆGSAKTIVER </v>
      </c>
      <c r="K2169" s="32" t="str">
        <f>VLOOKUP(H2169,Funktion!$G$2:$J$435,4,FALSE)</f>
        <v>Grunde (frivillig)</v>
      </c>
      <c r="L2169" s="32" t="str">
        <f>VLOOKUP(F2169,Dranst!$C$2:$D$10,2,FALSE)</f>
        <v>Balanceforskydninger</v>
      </c>
      <c r="M2169" s="10" t="s">
        <v>1139</v>
      </c>
      <c r="N2169" s="3" t="s">
        <v>1120</v>
      </c>
    </row>
    <row r="2170" spans="1:14" ht="12" x14ac:dyDescent="0.25">
      <c r="A2170" s="35" t="s">
        <v>1803</v>
      </c>
      <c r="B2170" s="35" t="s">
        <v>1804</v>
      </c>
      <c r="C2170" s="10" t="s">
        <v>164</v>
      </c>
      <c r="D2170" s="10" t="s">
        <v>142</v>
      </c>
      <c r="E2170" s="10" t="s">
        <v>500</v>
      </c>
      <c r="F2170" s="10" t="s">
        <v>161</v>
      </c>
      <c r="G2170" s="32" t="str">
        <f t="shared" si="146"/>
        <v>8.58</v>
      </c>
      <c r="H2170" s="32" t="str">
        <f t="shared" si="147"/>
        <v>8.58.81</v>
      </c>
      <c r="I2170" s="32" t="str">
        <f>VLOOKUP(C2170,Hovedkonto!$C$2:$E$11,3,FALSE)</f>
        <v>Balanceforskydninger</v>
      </c>
      <c r="J2170" s="32" t="str">
        <f>VLOOKUP(G2170,Hovedfunktion!$E$2:$G$93,3,FALSE)</f>
        <v xml:space="preserve">MATERIELLE ANLÆGSAKTIVER </v>
      </c>
      <c r="K2170" s="32" t="str">
        <f>VLOOKUP(H2170,Funktion!$G$2:$J$435,4,FALSE)</f>
        <v>Bygninger (frivillig)</v>
      </c>
      <c r="L2170" s="32" t="str">
        <f>VLOOKUP(F2170,Dranst!$C$2:$D$10,2,FALSE)</f>
        <v>Balanceforskydninger</v>
      </c>
      <c r="M2170" s="10" t="s">
        <v>1136</v>
      </c>
      <c r="N2170" s="3" t="s">
        <v>1118</v>
      </c>
    </row>
    <row r="2171" spans="1:14" ht="12" x14ac:dyDescent="0.25">
      <c r="A2171" s="35" t="s">
        <v>1803</v>
      </c>
      <c r="B2171" s="35" t="s">
        <v>1804</v>
      </c>
      <c r="C2171" s="10" t="s">
        <v>164</v>
      </c>
      <c r="D2171" s="10" t="s">
        <v>142</v>
      </c>
      <c r="E2171" s="10" t="s">
        <v>500</v>
      </c>
      <c r="F2171" s="10" t="s">
        <v>161</v>
      </c>
      <c r="G2171" s="32" t="str">
        <f t="shared" si="146"/>
        <v>8.58</v>
      </c>
      <c r="H2171" s="32" t="str">
        <f t="shared" si="147"/>
        <v>8.58.81</v>
      </c>
      <c r="I2171" s="32" t="str">
        <f>VLOOKUP(C2171,Hovedkonto!$C$2:$E$11,3,FALSE)</f>
        <v>Balanceforskydninger</v>
      </c>
      <c r="J2171" s="32" t="str">
        <f>VLOOKUP(G2171,Hovedfunktion!$E$2:$G$93,3,FALSE)</f>
        <v xml:space="preserve">MATERIELLE ANLÆGSAKTIVER </v>
      </c>
      <c r="K2171" s="32" t="str">
        <f>VLOOKUP(H2171,Funktion!$G$2:$J$435,4,FALSE)</f>
        <v>Bygninger (frivillig)</v>
      </c>
      <c r="L2171" s="32" t="str">
        <f>VLOOKUP(F2171,Dranst!$C$2:$D$10,2,FALSE)</f>
        <v>Balanceforskydninger</v>
      </c>
      <c r="M2171" s="10" t="s">
        <v>1138</v>
      </c>
      <c r="N2171" s="3" t="s">
        <v>1119</v>
      </c>
    </row>
    <row r="2172" spans="1:14" ht="12" x14ac:dyDescent="0.25">
      <c r="A2172" s="35" t="s">
        <v>1803</v>
      </c>
      <c r="B2172" s="35" t="s">
        <v>1804</v>
      </c>
      <c r="C2172" s="10" t="s">
        <v>164</v>
      </c>
      <c r="D2172" s="10" t="s">
        <v>142</v>
      </c>
      <c r="E2172" s="10" t="s">
        <v>500</v>
      </c>
      <c r="F2172" s="10" t="s">
        <v>161</v>
      </c>
      <c r="G2172" s="32" t="str">
        <f t="shared" si="146"/>
        <v>8.58</v>
      </c>
      <c r="H2172" s="32" t="str">
        <f t="shared" si="147"/>
        <v>8.58.81</v>
      </c>
      <c r="I2172" s="32" t="str">
        <f>VLOOKUP(C2172,Hovedkonto!$C$2:$E$11,3,FALSE)</f>
        <v>Balanceforskydninger</v>
      </c>
      <c r="J2172" s="32" t="str">
        <f>VLOOKUP(G2172,Hovedfunktion!$E$2:$G$93,3,FALSE)</f>
        <v xml:space="preserve">MATERIELLE ANLÆGSAKTIVER </v>
      </c>
      <c r="K2172" s="32" t="str">
        <f>VLOOKUP(H2172,Funktion!$G$2:$J$435,4,FALSE)</f>
        <v>Bygninger (frivillig)</v>
      </c>
      <c r="L2172" s="32" t="str">
        <f>VLOOKUP(F2172,Dranst!$C$2:$D$10,2,FALSE)</f>
        <v>Balanceforskydninger</v>
      </c>
      <c r="M2172" s="10" t="s">
        <v>1139</v>
      </c>
      <c r="N2172" s="3" t="s">
        <v>1120</v>
      </c>
    </row>
    <row r="2173" spans="1:14" ht="24" x14ac:dyDescent="0.25">
      <c r="A2173" s="35" t="s">
        <v>1803</v>
      </c>
      <c r="B2173" s="35" t="s">
        <v>1804</v>
      </c>
      <c r="C2173" s="10" t="s">
        <v>164</v>
      </c>
      <c r="D2173" s="10" t="s">
        <v>142</v>
      </c>
      <c r="E2173" s="10" t="s">
        <v>526</v>
      </c>
      <c r="F2173" s="10" t="s">
        <v>161</v>
      </c>
      <c r="G2173" s="32" t="str">
        <f t="shared" si="146"/>
        <v>8.58</v>
      </c>
      <c r="H2173" s="32" t="str">
        <f t="shared" si="147"/>
        <v>8.58.82</v>
      </c>
      <c r="I2173" s="32" t="str">
        <f>VLOOKUP(C2173,Hovedkonto!$C$2:$E$11,3,FALSE)</f>
        <v>Balanceforskydninger</v>
      </c>
      <c r="J2173" s="32" t="str">
        <f>VLOOKUP(G2173,Hovedfunktion!$E$2:$G$93,3,FALSE)</f>
        <v xml:space="preserve">MATERIELLE ANLÆGSAKTIVER </v>
      </c>
      <c r="K2173" s="32" t="str">
        <f>VLOOKUP(H2173,Funktion!$G$2:$J$435,4,FALSE)</f>
        <v>Tekniske anlæg, maskiner, større specialudstyr og transportmidler (frivillig)</v>
      </c>
      <c r="L2173" s="32" t="str">
        <f>VLOOKUP(F2173,Dranst!$C$2:$D$10,2,FALSE)</f>
        <v>Balanceforskydninger</v>
      </c>
      <c r="M2173" s="10" t="s">
        <v>1136</v>
      </c>
      <c r="N2173" s="3" t="s">
        <v>1118</v>
      </c>
    </row>
    <row r="2174" spans="1:14" ht="24" x14ac:dyDescent="0.25">
      <c r="A2174" s="35" t="s">
        <v>1803</v>
      </c>
      <c r="B2174" s="35" t="s">
        <v>1804</v>
      </c>
      <c r="C2174" s="10" t="s">
        <v>164</v>
      </c>
      <c r="D2174" s="10" t="s">
        <v>142</v>
      </c>
      <c r="E2174" s="10" t="s">
        <v>526</v>
      </c>
      <c r="F2174" s="10" t="s">
        <v>161</v>
      </c>
      <c r="G2174" s="32" t="str">
        <f t="shared" si="146"/>
        <v>8.58</v>
      </c>
      <c r="H2174" s="32" t="str">
        <f t="shared" si="147"/>
        <v>8.58.82</v>
      </c>
      <c r="I2174" s="32" t="str">
        <f>VLOOKUP(C2174,Hovedkonto!$C$2:$E$11,3,FALSE)</f>
        <v>Balanceforskydninger</v>
      </c>
      <c r="J2174" s="32" t="str">
        <f>VLOOKUP(G2174,Hovedfunktion!$E$2:$G$93,3,FALSE)</f>
        <v xml:space="preserve">MATERIELLE ANLÆGSAKTIVER </v>
      </c>
      <c r="K2174" s="32" t="str">
        <f>VLOOKUP(H2174,Funktion!$G$2:$J$435,4,FALSE)</f>
        <v>Tekniske anlæg, maskiner, større specialudstyr og transportmidler (frivillig)</v>
      </c>
      <c r="L2174" s="32" t="str">
        <f>VLOOKUP(F2174,Dranst!$C$2:$D$10,2,FALSE)</f>
        <v>Balanceforskydninger</v>
      </c>
      <c r="M2174" s="10" t="s">
        <v>1138</v>
      </c>
      <c r="N2174" s="3" t="s">
        <v>1119</v>
      </c>
    </row>
    <row r="2175" spans="1:14" ht="24" x14ac:dyDescent="0.25">
      <c r="A2175" s="35" t="s">
        <v>1803</v>
      </c>
      <c r="B2175" s="35" t="s">
        <v>1804</v>
      </c>
      <c r="C2175" s="10" t="s">
        <v>164</v>
      </c>
      <c r="D2175" s="10" t="s">
        <v>142</v>
      </c>
      <c r="E2175" s="10" t="s">
        <v>526</v>
      </c>
      <c r="F2175" s="10" t="s">
        <v>161</v>
      </c>
      <c r="G2175" s="32" t="str">
        <f t="shared" si="146"/>
        <v>8.58</v>
      </c>
      <c r="H2175" s="32" t="str">
        <f t="shared" si="147"/>
        <v>8.58.82</v>
      </c>
      <c r="I2175" s="32" t="str">
        <f>VLOOKUP(C2175,Hovedkonto!$C$2:$E$11,3,FALSE)</f>
        <v>Balanceforskydninger</v>
      </c>
      <c r="J2175" s="32" t="str">
        <f>VLOOKUP(G2175,Hovedfunktion!$E$2:$G$93,3,FALSE)</f>
        <v xml:space="preserve">MATERIELLE ANLÆGSAKTIVER </v>
      </c>
      <c r="K2175" s="32" t="str">
        <f>VLOOKUP(H2175,Funktion!$G$2:$J$435,4,FALSE)</f>
        <v>Tekniske anlæg, maskiner, større specialudstyr og transportmidler (frivillig)</v>
      </c>
      <c r="L2175" s="32" t="str">
        <f>VLOOKUP(F2175,Dranst!$C$2:$D$10,2,FALSE)</f>
        <v>Balanceforskydninger</v>
      </c>
      <c r="M2175" s="10" t="s">
        <v>1139</v>
      </c>
      <c r="N2175" s="3" t="s">
        <v>1120</v>
      </c>
    </row>
    <row r="2176" spans="1:14" ht="12" x14ac:dyDescent="0.25">
      <c r="A2176" s="35" t="s">
        <v>1803</v>
      </c>
      <c r="B2176" s="35" t="s">
        <v>1804</v>
      </c>
      <c r="C2176" s="10" t="s">
        <v>164</v>
      </c>
      <c r="D2176" s="10" t="s">
        <v>142</v>
      </c>
      <c r="E2176" s="10" t="s">
        <v>501</v>
      </c>
      <c r="F2176" s="10" t="s">
        <v>161</v>
      </c>
      <c r="G2176" s="32" t="str">
        <f t="shared" si="146"/>
        <v>8.58</v>
      </c>
      <c r="H2176" s="32" t="str">
        <f t="shared" si="147"/>
        <v>8.58.83</v>
      </c>
      <c r="I2176" s="32" t="str">
        <f>VLOOKUP(C2176,Hovedkonto!$C$2:$E$11,3,FALSE)</f>
        <v>Balanceforskydninger</v>
      </c>
      <c r="J2176" s="32" t="str">
        <f>VLOOKUP(G2176,Hovedfunktion!$E$2:$G$93,3,FALSE)</f>
        <v xml:space="preserve">MATERIELLE ANLÆGSAKTIVER </v>
      </c>
      <c r="K2176" s="32" t="str">
        <f>VLOOKUP(H2176,Funktion!$G$2:$J$435,4,FALSE)</f>
        <v>Inventar – herunder computere og andet IT-udstyr (frivillig)</v>
      </c>
      <c r="L2176" s="32" t="str">
        <f>VLOOKUP(F2176,Dranst!$C$2:$D$10,2,FALSE)</f>
        <v>Balanceforskydninger</v>
      </c>
      <c r="M2176" s="10" t="s">
        <v>1136</v>
      </c>
      <c r="N2176" s="3" t="s">
        <v>1118</v>
      </c>
    </row>
    <row r="2177" spans="1:14" ht="12" x14ac:dyDescent="0.25">
      <c r="A2177" s="35" t="s">
        <v>1803</v>
      </c>
      <c r="B2177" s="35" t="s">
        <v>1804</v>
      </c>
      <c r="C2177" s="10" t="s">
        <v>164</v>
      </c>
      <c r="D2177" s="10" t="s">
        <v>142</v>
      </c>
      <c r="E2177" s="10" t="s">
        <v>501</v>
      </c>
      <c r="F2177" s="10" t="s">
        <v>161</v>
      </c>
      <c r="G2177" s="32" t="str">
        <f t="shared" si="146"/>
        <v>8.58</v>
      </c>
      <c r="H2177" s="32" t="str">
        <f t="shared" si="147"/>
        <v>8.58.83</v>
      </c>
      <c r="I2177" s="32" t="str">
        <f>VLOOKUP(C2177,Hovedkonto!$C$2:$E$11,3,FALSE)</f>
        <v>Balanceforskydninger</v>
      </c>
      <c r="J2177" s="32" t="str">
        <f>VLOOKUP(G2177,Hovedfunktion!$E$2:$G$93,3,FALSE)</f>
        <v xml:space="preserve">MATERIELLE ANLÆGSAKTIVER </v>
      </c>
      <c r="K2177" s="32" t="str">
        <f>VLOOKUP(H2177,Funktion!$G$2:$J$435,4,FALSE)</f>
        <v>Inventar – herunder computere og andet IT-udstyr (frivillig)</v>
      </c>
      <c r="L2177" s="32" t="str">
        <f>VLOOKUP(F2177,Dranst!$C$2:$D$10,2,FALSE)</f>
        <v>Balanceforskydninger</v>
      </c>
      <c r="M2177" s="10" t="s">
        <v>1138</v>
      </c>
      <c r="N2177" s="3" t="s">
        <v>1119</v>
      </c>
    </row>
    <row r="2178" spans="1:14" ht="12" x14ac:dyDescent="0.25">
      <c r="A2178" s="35" t="s">
        <v>1803</v>
      </c>
      <c r="B2178" s="35" t="s">
        <v>1804</v>
      </c>
      <c r="C2178" s="10" t="s">
        <v>164</v>
      </c>
      <c r="D2178" s="10" t="s">
        <v>142</v>
      </c>
      <c r="E2178" s="10" t="s">
        <v>501</v>
      </c>
      <c r="F2178" s="10" t="s">
        <v>161</v>
      </c>
      <c r="G2178" s="32" t="str">
        <f t="shared" si="146"/>
        <v>8.58</v>
      </c>
      <c r="H2178" s="32" t="str">
        <f t="shared" si="147"/>
        <v>8.58.83</v>
      </c>
      <c r="I2178" s="32" t="str">
        <f>VLOOKUP(C2178,Hovedkonto!$C$2:$E$11,3,FALSE)</f>
        <v>Balanceforskydninger</v>
      </c>
      <c r="J2178" s="32" t="str">
        <f>VLOOKUP(G2178,Hovedfunktion!$E$2:$G$93,3,FALSE)</f>
        <v xml:space="preserve">MATERIELLE ANLÆGSAKTIVER </v>
      </c>
      <c r="K2178" s="32" t="str">
        <f>VLOOKUP(H2178,Funktion!$G$2:$J$435,4,FALSE)</f>
        <v>Inventar – herunder computere og andet IT-udstyr (frivillig)</v>
      </c>
      <c r="L2178" s="32" t="str">
        <f>VLOOKUP(F2178,Dranst!$C$2:$D$10,2,FALSE)</f>
        <v>Balanceforskydninger</v>
      </c>
      <c r="M2178" s="10" t="s">
        <v>1139</v>
      </c>
      <c r="N2178" s="3" t="s">
        <v>1120</v>
      </c>
    </row>
    <row r="2179" spans="1:14" ht="24" x14ac:dyDescent="0.25">
      <c r="A2179" s="35" t="s">
        <v>1803</v>
      </c>
      <c r="B2179" s="35" t="s">
        <v>1804</v>
      </c>
      <c r="C2179" s="10" t="s">
        <v>164</v>
      </c>
      <c r="D2179" s="10" t="s">
        <v>142</v>
      </c>
      <c r="E2179" s="10" t="s">
        <v>527</v>
      </c>
      <c r="F2179" s="10" t="s">
        <v>161</v>
      </c>
      <c r="G2179" s="32" t="str">
        <f t="shared" si="146"/>
        <v>8.58</v>
      </c>
      <c r="H2179" s="32" t="str">
        <f t="shared" si="147"/>
        <v>8.58.84</v>
      </c>
      <c r="I2179" s="32" t="str">
        <f>VLOOKUP(C2179,Hovedkonto!$C$2:$E$11,3,FALSE)</f>
        <v>Balanceforskydninger</v>
      </c>
      <c r="J2179" s="32" t="str">
        <f>VLOOKUP(G2179,Hovedfunktion!$E$2:$G$93,3,FALSE)</f>
        <v xml:space="preserve">MATERIELLE ANLÆGSAKTIVER </v>
      </c>
      <c r="K2179" s="32" t="str">
        <f>VLOOKUP(H2179,Funktion!$G$2:$J$435,4,FALSE)</f>
        <v>Materielle anlægsaktiver under udførelse og forudbetalinger for materielle anlægsaktiver (frivillig)</v>
      </c>
      <c r="L2179" s="32" t="str">
        <f>VLOOKUP(F2179,Dranst!$C$2:$D$10,2,FALSE)</f>
        <v>Balanceforskydninger</v>
      </c>
      <c r="M2179" s="10" t="s">
        <v>1136</v>
      </c>
      <c r="N2179" s="3" t="s">
        <v>1118</v>
      </c>
    </row>
    <row r="2180" spans="1:14" ht="24" x14ac:dyDescent="0.25">
      <c r="A2180" s="35" t="s">
        <v>1803</v>
      </c>
      <c r="B2180" s="35" t="s">
        <v>1804</v>
      </c>
      <c r="C2180" s="10" t="s">
        <v>164</v>
      </c>
      <c r="D2180" s="10" t="s">
        <v>142</v>
      </c>
      <c r="E2180" s="10" t="s">
        <v>527</v>
      </c>
      <c r="F2180" s="10" t="s">
        <v>161</v>
      </c>
      <c r="G2180" s="32" t="str">
        <f t="shared" si="146"/>
        <v>8.58</v>
      </c>
      <c r="H2180" s="32" t="str">
        <f t="shared" si="147"/>
        <v>8.58.84</v>
      </c>
      <c r="I2180" s="32" t="str">
        <f>VLOOKUP(C2180,Hovedkonto!$C$2:$E$11,3,FALSE)</f>
        <v>Balanceforskydninger</v>
      </c>
      <c r="J2180" s="32" t="str">
        <f>VLOOKUP(G2180,Hovedfunktion!$E$2:$G$93,3,FALSE)</f>
        <v xml:space="preserve">MATERIELLE ANLÆGSAKTIVER </v>
      </c>
      <c r="K2180" s="32" t="str">
        <f>VLOOKUP(H2180,Funktion!$G$2:$J$435,4,FALSE)</f>
        <v>Materielle anlægsaktiver under udførelse og forudbetalinger for materielle anlægsaktiver (frivillig)</v>
      </c>
      <c r="L2180" s="32" t="str">
        <f>VLOOKUP(F2180,Dranst!$C$2:$D$10,2,FALSE)</f>
        <v>Balanceforskydninger</v>
      </c>
      <c r="M2180" s="10" t="s">
        <v>1138</v>
      </c>
      <c r="N2180" s="3" t="s">
        <v>1119</v>
      </c>
    </row>
    <row r="2181" spans="1:14" ht="24" x14ac:dyDescent="0.25">
      <c r="A2181" s="35" t="s">
        <v>1803</v>
      </c>
      <c r="B2181" s="35" t="s">
        <v>1804</v>
      </c>
      <c r="C2181" s="10" t="s">
        <v>164</v>
      </c>
      <c r="D2181" s="10" t="s">
        <v>142</v>
      </c>
      <c r="E2181" s="10" t="s">
        <v>527</v>
      </c>
      <c r="F2181" s="10" t="s">
        <v>161</v>
      </c>
      <c r="G2181" s="32" t="str">
        <f t="shared" si="146"/>
        <v>8.58</v>
      </c>
      <c r="H2181" s="32" t="str">
        <f t="shared" si="147"/>
        <v>8.58.84</v>
      </c>
      <c r="I2181" s="32" t="str">
        <f>VLOOKUP(C2181,Hovedkonto!$C$2:$E$11,3,FALSE)</f>
        <v>Balanceforskydninger</v>
      </c>
      <c r="J2181" s="32" t="str">
        <f>VLOOKUP(G2181,Hovedfunktion!$E$2:$G$93,3,FALSE)</f>
        <v xml:space="preserve">MATERIELLE ANLÆGSAKTIVER </v>
      </c>
      <c r="K2181" s="32" t="str">
        <f>VLOOKUP(H2181,Funktion!$G$2:$J$435,4,FALSE)</f>
        <v>Materielle anlægsaktiver under udførelse og forudbetalinger for materielle anlægsaktiver (frivillig)</v>
      </c>
      <c r="L2181" s="32" t="str">
        <f>VLOOKUP(F2181,Dranst!$C$2:$D$10,2,FALSE)</f>
        <v>Balanceforskydninger</v>
      </c>
      <c r="M2181" s="10" t="s">
        <v>1139</v>
      </c>
      <c r="N2181" s="3" t="s">
        <v>1120</v>
      </c>
    </row>
    <row r="2182" spans="1:14" ht="24" x14ac:dyDescent="0.25">
      <c r="A2182" s="35" t="s">
        <v>1803</v>
      </c>
      <c r="B2182" s="35" t="s">
        <v>1804</v>
      </c>
      <c r="C2182" s="10" t="s">
        <v>164</v>
      </c>
      <c r="D2182" s="10" t="s">
        <v>145</v>
      </c>
      <c r="E2182" s="10" t="s">
        <v>502</v>
      </c>
      <c r="F2182" s="10" t="s">
        <v>161</v>
      </c>
      <c r="G2182" s="32" t="str">
        <f t="shared" si="146"/>
        <v>8.62</v>
      </c>
      <c r="H2182" s="32" t="str">
        <f t="shared" si="147"/>
        <v>8.62.85</v>
      </c>
      <c r="I2182" s="32" t="str">
        <f>VLOOKUP(C2182,Hovedkonto!$C$2:$E$11,3,FALSE)</f>
        <v>Balanceforskydninger</v>
      </c>
      <c r="J2182" s="32" t="str">
        <f>VLOOKUP(G2182,Hovedfunktion!$E$2:$G$93,3,FALSE)</f>
        <v xml:space="preserve">IMMATERIELLE ANLÆGSAKTIVER </v>
      </c>
      <c r="K2182" s="32" t="str">
        <f>VLOOKUP(H2182,Funktion!$G$2:$J$435,4,FALSE)</f>
        <v>Udviklingsprojekter og andre erhvervede immaterielle anlægsaktiver (frivillig)</v>
      </c>
      <c r="L2182" s="32" t="str">
        <f>VLOOKUP(F2182,Dranst!$C$2:$D$10,2,FALSE)</f>
        <v>Balanceforskydninger</v>
      </c>
      <c r="M2182" s="10" t="s">
        <v>1136</v>
      </c>
      <c r="N2182" s="3" t="s">
        <v>1118</v>
      </c>
    </row>
    <row r="2183" spans="1:14" ht="24" x14ac:dyDescent="0.25">
      <c r="A2183" s="35" t="s">
        <v>1803</v>
      </c>
      <c r="B2183" s="35" t="s">
        <v>1804</v>
      </c>
      <c r="C2183" s="10" t="s">
        <v>164</v>
      </c>
      <c r="D2183" s="10" t="s">
        <v>145</v>
      </c>
      <c r="E2183" s="10" t="s">
        <v>502</v>
      </c>
      <c r="F2183" s="10" t="s">
        <v>161</v>
      </c>
      <c r="G2183" s="32" t="str">
        <f t="shared" si="146"/>
        <v>8.62</v>
      </c>
      <c r="H2183" s="32" t="str">
        <f t="shared" si="147"/>
        <v>8.62.85</v>
      </c>
      <c r="I2183" s="32" t="str">
        <f>VLOOKUP(C2183,Hovedkonto!$C$2:$E$11,3,FALSE)</f>
        <v>Balanceforskydninger</v>
      </c>
      <c r="J2183" s="32" t="str">
        <f>VLOOKUP(G2183,Hovedfunktion!$E$2:$G$93,3,FALSE)</f>
        <v xml:space="preserve">IMMATERIELLE ANLÆGSAKTIVER </v>
      </c>
      <c r="K2183" s="32" t="str">
        <f>VLOOKUP(H2183,Funktion!$G$2:$J$435,4,FALSE)</f>
        <v>Udviklingsprojekter og andre erhvervede immaterielle anlægsaktiver (frivillig)</v>
      </c>
      <c r="L2183" s="32" t="str">
        <f>VLOOKUP(F2183,Dranst!$C$2:$D$10,2,FALSE)</f>
        <v>Balanceforskydninger</v>
      </c>
      <c r="M2183" s="10" t="s">
        <v>1138</v>
      </c>
      <c r="N2183" s="3" t="s">
        <v>1119</v>
      </c>
    </row>
    <row r="2184" spans="1:14" ht="24" x14ac:dyDescent="0.25">
      <c r="A2184" s="35" t="s">
        <v>1803</v>
      </c>
      <c r="B2184" s="35" t="s">
        <v>1804</v>
      </c>
      <c r="C2184" s="10" t="s">
        <v>164</v>
      </c>
      <c r="D2184" s="10" t="s">
        <v>145</v>
      </c>
      <c r="E2184" s="10" t="s">
        <v>502</v>
      </c>
      <c r="F2184" s="10" t="s">
        <v>161</v>
      </c>
      <c r="G2184" s="32" t="str">
        <f t="shared" si="146"/>
        <v>8.62</v>
      </c>
      <c r="H2184" s="32" t="str">
        <f t="shared" si="147"/>
        <v>8.62.85</v>
      </c>
      <c r="I2184" s="32" t="str">
        <f>VLOOKUP(C2184,Hovedkonto!$C$2:$E$11,3,FALSE)</f>
        <v>Balanceforskydninger</v>
      </c>
      <c r="J2184" s="32" t="str">
        <f>VLOOKUP(G2184,Hovedfunktion!$E$2:$G$93,3,FALSE)</f>
        <v xml:space="preserve">IMMATERIELLE ANLÆGSAKTIVER </v>
      </c>
      <c r="K2184" s="32" t="str">
        <f>VLOOKUP(H2184,Funktion!$G$2:$J$435,4,FALSE)</f>
        <v>Udviklingsprojekter og andre erhvervede immaterielle anlægsaktiver (frivillig)</v>
      </c>
      <c r="L2184" s="32" t="str">
        <f>VLOOKUP(F2184,Dranst!$C$2:$D$10,2,FALSE)</f>
        <v>Balanceforskydninger</v>
      </c>
      <c r="M2184" s="10" t="s">
        <v>1139</v>
      </c>
      <c r="N2184" s="3" t="s">
        <v>1120</v>
      </c>
    </row>
    <row r="2185" spans="1:14" ht="12" x14ac:dyDescent="0.25">
      <c r="A2185" s="35" t="s">
        <v>1803</v>
      </c>
      <c r="B2185" s="35" t="s">
        <v>1804</v>
      </c>
      <c r="C2185" s="10" t="s">
        <v>164</v>
      </c>
      <c r="D2185" s="10" t="s">
        <v>153</v>
      </c>
      <c r="E2185" s="10" t="s">
        <v>545</v>
      </c>
      <c r="F2185" s="10" t="s">
        <v>161</v>
      </c>
      <c r="G2185" s="32" t="str">
        <f t="shared" si="146"/>
        <v>8.65</v>
      </c>
      <c r="H2185" s="32" t="str">
        <f t="shared" si="147"/>
        <v>8.65.86</v>
      </c>
      <c r="I2185" s="32" t="str">
        <f>VLOOKUP(C2185,Hovedkonto!$C$2:$E$11,3,FALSE)</f>
        <v>Balanceforskydninger</v>
      </c>
      <c r="J2185" s="32" t="str">
        <f>VLOOKUP(G2185,Hovedfunktion!$E$2:$G$93,3,FALSE)</f>
        <v xml:space="preserve">OMSÆTNINGSAKTIVER-VAREBEHOLDNINGER </v>
      </c>
      <c r="K2185" s="32" t="str">
        <f>VLOOKUP(H2185,Funktion!$G$2:$J$435,4,FALSE)</f>
        <v>Varebeholdninger/-lagre (frivillig)</v>
      </c>
      <c r="L2185" s="32" t="str">
        <f>VLOOKUP(F2185,Dranst!$C$2:$D$10,2,FALSE)</f>
        <v>Balanceforskydninger</v>
      </c>
      <c r="M2185" s="10" t="s">
        <v>1136</v>
      </c>
      <c r="N2185" s="3" t="s">
        <v>1118</v>
      </c>
    </row>
    <row r="2186" spans="1:14" ht="12" x14ac:dyDescent="0.25">
      <c r="A2186" s="35" t="s">
        <v>1803</v>
      </c>
      <c r="B2186" s="35" t="s">
        <v>1804</v>
      </c>
      <c r="C2186" s="10" t="s">
        <v>164</v>
      </c>
      <c r="D2186" s="10" t="s">
        <v>153</v>
      </c>
      <c r="E2186" s="10" t="s">
        <v>545</v>
      </c>
      <c r="F2186" s="10" t="s">
        <v>161</v>
      </c>
      <c r="G2186" s="32" t="str">
        <f t="shared" si="146"/>
        <v>8.65</v>
      </c>
      <c r="H2186" s="32" t="str">
        <f t="shared" si="147"/>
        <v>8.65.86</v>
      </c>
      <c r="I2186" s="32" t="str">
        <f>VLOOKUP(C2186,Hovedkonto!$C$2:$E$11,3,FALSE)</f>
        <v>Balanceforskydninger</v>
      </c>
      <c r="J2186" s="32" t="str">
        <f>VLOOKUP(G2186,Hovedfunktion!$E$2:$G$93,3,FALSE)</f>
        <v xml:space="preserve">OMSÆTNINGSAKTIVER-VAREBEHOLDNINGER </v>
      </c>
      <c r="K2186" s="32" t="str">
        <f>VLOOKUP(H2186,Funktion!$G$2:$J$435,4,FALSE)</f>
        <v>Varebeholdninger/-lagre (frivillig)</v>
      </c>
      <c r="L2186" s="32" t="str">
        <f>VLOOKUP(F2186,Dranst!$C$2:$D$10,2,FALSE)</f>
        <v>Balanceforskydninger</v>
      </c>
      <c r="M2186" s="10" t="s">
        <v>1138</v>
      </c>
      <c r="N2186" s="3" t="s">
        <v>1119</v>
      </c>
    </row>
    <row r="2187" spans="1:14" ht="12" x14ac:dyDescent="0.25">
      <c r="A2187" s="35" t="s">
        <v>1803</v>
      </c>
      <c r="B2187" s="35" t="s">
        <v>1804</v>
      </c>
      <c r="C2187" s="10" t="s">
        <v>164</v>
      </c>
      <c r="D2187" s="10" t="s">
        <v>153</v>
      </c>
      <c r="E2187" s="10" t="s">
        <v>545</v>
      </c>
      <c r="F2187" s="10" t="s">
        <v>161</v>
      </c>
      <c r="G2187" s="32" t="str">
        <f t="shared" si="146"/>
        <v>8.65</v>
      </c>
      <c r="H2187" s="32" t="str">
        <f t="shared" si="147"/>
        <v>8.65.86</v>
      </c>
      <c r="I2187" s="32" t="str">
        <f>VLOOKUP(C2187,Hovedkonto!$C$2:$E$11,3,FALSE)</f>
        <v>Balanceforskydninger</v>
      </c>
      <c r="J2187" s="32" t="str">
        <f>VLOOKUP(G2187,Hovedfunktion!$E$2:$G$93,3,FALSE)</f>
        <v xml:space="preserve">OMSÆTNINGSAKTIVER-VAREBEHOLDNINGER </v>
      </c>
      <c r="K2187" s="32" t="str">
        <f>VLOOKUP(H2187,Funktion!$G$2:$J$435,4,FALSE)</f>
        <v>Varebeholdninger/-lagre (frivillig)</v>
      </c>
      <c r="L2187" s="32" t="str">
        <f>VLOOKUP(F2187,Dranst!$C$2:$D$10,2,FALSE)</f>
        <v>Balanceforskydninger</v>
      </c>
      <c r="M2187" s="10" t="s">
        <v>1139</v>
      </c>
      <c r="N2187" s="3" t="s">
        <v>1120</v>
      </c>
    </row>
    <row r="2188" spans="1:14" ht="12" x14ac:dyDescent="0.25">
      <c r="A2188" s="35" t="s">
        <v>1803</v>
      </c>
      <c r="B2188" s="35" t="s">
        <v>1804</v>
      </c>
      <c r="C2188" s="10" t="s">
        <v>164</v>
      </c>
      <c r="D2188" s="10" t="s">
        <v>147</v>
      </c>
      <c r="E2188" s="10" t="s">
        <v>503</v>
      </c>
      <c r="F2188" s="10" t="s">
        <v>161</v>
      </c>
      <c r="G2188" s="32" t="str">
        <f t="shared" si="146"/>
        <v>8.68</v>
      </c>
      <c r="H2188" s="32" t="str">
        <f t="shared" si="147"/>
        <v>8.68.87</v>
      </c>
      <c r="I2188" s="32" t="str">
        <f>VLOOKUP(C2188,Hovedkonto!$C$2:$E$11,3,FALSE)</f>
        <v>Balanceforskydninger</v>
      </c>
      <c r="J2188" s="32" t="str">
        <f>VLOOKUP(G2188,Hovedfunktion!$E$2:$G$93,3,FALSE)</f>
        <v xml:space="preserve">OMSÆTNINGSAKTIVER – FYSISKE ANLÆG TIL SALG </v>
      </c>
      <c r="K2188" s="32" t="str">
        <f>VLOOKUP(H2188,Funktion!$G$2:$J$435,4,FALSE)</f>
        <v>Grunde og bygninger bestemt til videresalg (frivillig)</v>
      </c>
      <c r="L2188" s="32" t="str">
        <f>VLOOKUP(F2188,Dranst!$C$2:$D$10,2,FALSE)</f>
        <v>Balanceforskydninger</v>
      </c>
      <c r="M2188" s="10" t="s">
        <v>1136</v>
      </c>
      <c r="N2188" s="3" t="s">
        <v>1118</v>
      </c>
    </row>
    <row r="2189" spans="1:14" ht="12" x14ac:dyDescent="0.25">
      <c r="A2189" s="35" t="s">
        <v>1803</v>
      </c>
      <c r="B2189" s="35" t="s">
        <v>1804</v>
      </c>
      <c r="C2189" s="10" t="s">
        <v>164</v>
      </c>
      <c r="D2189" s="10" t="s">
        <v>147</v>
      </c>
      <c r="E2189" s="10" t="s">
        <v>503</v>
      </c>
      <c r="F2189" s="10" t="s">
        <v>161</v>
      </c>
      <c r="G2189" s="32" t="str">
        <f t="shared" si="146"/>
        <v>8.68</v>
      </c>
      <c r="H2189" s="32" t="str">
        <f t="shared" si="147"/>
        <v>8.68.87</v>
      </c>
      <c r="I2189" s="32" t="str">
        <f>VLOOKUP(C2189,Hovedkonto!$C$2:$E$11,3,FALSE)</f>
        <v>Balanceforskydninger</v>
      </c>
      <c r="J2189" s="32" t="str">
        <f>VLOOKUP(G2189,Hovedfunktion!$E$2:$G$93,3,FALSE)</f>
        <v xml:space="preserve">OMSÆTNINGSAKTIVER – FYSISKE ANLÆG TIL SALG </v>
      </c>
      <c r="K2189" s="32" t="str">
        <f>VLOOKUP(H2189,Funktion!$G$2:$J$435,4,FALSE)</f>
        <v>Grunde og bygninger bestemt til videresalg (frivillig)</v>
      </c>
      <c r="L2189" s="32" t="str">
        <f>VLOOKUP(F2189,Dranst!$C$2:$D$10,2,FALSE)</f>
        <v>Balanceforskydninger</v>
      </c>
      <c r="M2189" s="10" t="s">
        <v>1138</v>
      </c>
      <c r="N2189" s="3" t="s">
        <v>1119</v>
      </c>
    </row>
    <row r="2190" spans="1:14" ht="12" x14ac:dyDescent="0.25">
      <c r="A2190" s="35" t="s">
        <v>1803</v>
      </c>
      <c r="B2190" s="35" t="s">
        <v>1804</v>
      </c>
      <c r="C2190" s="10" t="s">
        <v>164</v>
      </c>
      <c r="D2190" s="10" t="s">
        <v>147</v>
      </c>
      <c r="E2190" s="10" t="s">
        <v>503</v>
      </c>
      <c r="F2190" s="10" t="s">
        <v>161</v>
      </c>
      <c r="G2190" s="32" t="str">
        <f t="shared" si="146"/>
        <v>8.68</v>
      </c>
      <c r="H2190" s="32" t="str">
        <f t="shared" si="147"/>
        <v>8.68.87</v>
      </c>
      <c r="I2190" s="32" t="str">
        <f>VLOOKUP(C2190,Hovedkonto!$C$2:$E$11,3,FALSE)</f>
        <v>Balanceforskydninger</v>
      </c>
      <c r="J2190" s="32" t="str">
        <f>VLOOKUP(G2190,Hovedfunktion!$E$2:$G$93,3,FALSE)</f>
        <v xml:space="preserve">OMSÆTNINGSAKTIVER – FYSISKE ANLÆG TIL SALG </v>
      </c>
      <c r="K2190" s="32" t="str">
        <f>VLOOKUP(H2190,Funktion!$G$2:$J$435,4,FALSE)</f>
        <v>Grunde og bygninger bestemt til videresalg (frivillig)</v>
      </c>
      <c r="L2190" s="32" t="str">
        <f>VLOOKUP(F2190,Dranst!$C$2:$D$10,2,FALSE)</f>
        <v>Balanceforskydninger</v>
      </c>
      <c r="M2190" s="10" t="s">
        <v>1139</v>
      </c>
      <c r="N2190" s="3" t="s">
        <v>1121</v>
      </c>
    </row>
    <row r="2191" spans="1:14" ht="12" x14ac:dyDescent="0.25">
      <c r="A2191" s="35" t="s">
        <v>1803</v>
      </c>
      <c r="B2191" s="35" t="s">
        <v>1804</v>
      </c>
      <c r="C2191" s="10" t="s">
        <v>164</v>
      </c>
      <c r="D2191" s="10" t="s">
        <v>148</v>
      </c>
      <c r="E2191" s="10" t="s">
        <v>505</v>
      </c>
      <c r="F2191" s="10" t="s">
        <v>161</v>
      </c>
      <c r="G2191" s="32" t="str">
        <f t="shared" si="146"/>
        <v>8.72</v>
      </c>
      <c r="H2191" s="32" t="str">
        <f t="shared" si="147"/>
        <v>8.72.90</v>
      </c>
      <c r="I2191" s="32" t="str">
        <f>VLOOKUP(C2191,Hovedkonto!$C$2:$E$11,3,FALSE)</f>
        <v>Balanceforskydninger</v>
      </c>
      <c r="J2191" s="32" t="str">
        <f>VLOOKUP(G2191,Hovedfunktion!$E$2:$G$93,3,FALSE)</f>
        <v xml:space="preserve">HENSATTE FORPLIGTELSER </v>
      </c>
      <c r="K2191" s="32" t="str">
        <f>VLOOKUP(H2191,Funktion!$G$2:$J$435,4,FALSE)</f>
        <v>Hensatte forpligtelser (frivillig)</v>
      </c>
      <c r="L2191" s="32" t="str">
        <f>VLOOKUP(F2191,Dranst!$C$2:$D$10,2,FALSE)</f>
        <v>Balanceforskydninger</v>
      </c>
      <c r="M2191" s="10" t="s">
        <v>1136</v>
      </c>
      <c r="N2191" s="3" t="s">
        <v>1122</v>
      </c>
    </row>
    <row r="2192" spans="1:14" ht="12" x14ac:dyDescent="0.25">
      <c r="A2192" s="35" t="s">
        <v>1803</v>
      </c>
      <c r="B2192" s="35" t="s">
        <v>1804</v>
      </c>
      <c r="C2192" s="10" t="s">
        <v>164</v>
      </c>
      <c r="D2192" s="10" t="s">
        <v>148</v>
      </c>
      <c r="E2192" s="10" t="s">
        <v>505</v>
      </c>
      <c r="F2192" s="10" t="s">
        <v>161</v>
      </c>
      <c r="G2192" s="32" t="str">
        <f t="shared" si="146"/>
        <v>8.72</v>
      </c>
      <c r="H2192" s="32" t="str">
        <f t="shared" si="147"/>
        <v>8.72.90</v>
      </c>
      <c r="I2192" s="32" t="str">
        <f>VLOOKUP(C2192,Hovedkonto!$C$2:$E$11,3,FALSE)</f>
        <v>Balanceforskydninger</v>
      </c>
      <c r="J2192" s="32" t="str">
        <f>VLOOKUP(G2192,Hovedfunktion!$E$2:$G$93,3,FALSE)</f>
        <v xml:space="preserve">HENSATTE FORPLIGTELSER </v>
      </c>
      <c r="K2192" s="32" t="str">
        <f>VLOOKUP(H2192,Funktion!$G$2:$J$435,4,FALSE)</f>
        <v>Hensatte forpligtelser (frivillig)</v>
      </c>
      <c r="L2192" s="32" t="str">
        <f>VLOOKUP(F2192,Dranst!$C$2:$D$10,2,FALSE)</f>
        <v>Balanceforskydninger</v>
      </c>
      <c r="M2192" s="10" t="s">
        <v>1138</v>
      </c>
      <c r="N2192" s="3" t="s">
        <v>1123</v>
      </c>
    </row>
    <row r="2193" spans="1:14" ht="12" x14ac:dyDescent="0.25">
      <c r="A2193" s="35" t="s">
        <v>1803</v>
      </c>
      <c r="B2193" s="35" t="s">
        <v>1804</v>
      </c>
      <c r="C2193" s="10" t="s">
        <v>164</v>
      </c>
      <c r="D2193" s="10" t="s">
        <v>148</v>
      </c>
      <c r="E2193" s="10" t="s">
        <v>505</v>
      </c>
      <c r="F2193" s="10" t="s">
        <v>161</v>
      </c>
      <c r="G2193" s="32" t="str">
        <f t="shared" si="146"/>
        <v>8.72</v>
      </c>
      <c r="H2193" s="32" t="str">
        <f t="shared" si="147"/>
        <v>8.72.90</v>
      </c>
      <c r="I2193" s="32" t="str">
        <f>VLOOKUP(C2193,Hovedkonto!$C$2:$E$11,3,FALSE)</f>
        <v>Balanceforskydninger</v>
      </c>
      <c r="J2193" s="32" t="str">
        <f>VLOOKUP(G2193,Hovedfunktion!$E$2:$G$93,3,FALSE)</f>
        <v xml:space="preserve">HENSATTE FORPLIGTELSER </v>
      </c>
      <c r="K2193" s="32" t="str">
        <f>VLOOKUP(H2193,Funktion!$G$2:$J$435,4,FALSE)</f>
        <v>Hensatte forpligtelser (frivillig)</v>
      </c>
      <c r="L2193" s="32" t="str">
        <f>VLOOKUP(F2193,Dranst!$C$2:$D$10,2,FALSE)</f>
        <v>Balanceforskydninger</v>
      </c>
      <c r="M2193" s="10" t="s">
        <v>1139</v>
      </c>
      <c r="N2193" s="3" t="s">
        <v>1014</v>
      </c>
    </row>
    <row r="2194" spans="1:14" ht="12" x14ac:dyDescent="0.25">
      <c r="A2194" s="35" t="s">
        <v>1803</v>
      </c>
      <c r="B2194" s="35" t="s">
        <v>1804</v>
      </c>
      <c r="C2194" s="10" t="s">
        <v>164</v>
      </c>
      <c r="D2194" s="10" t="s">
        <v>154</v>
      </c>
      <c r="E2194" s="10" t="s">
        <v>537</v>
      </c>
      <c r="F2194" s="10" t="s">
        <v>161</v>
      </c>
      <c r="G2194" s="32" t="str">
        <f t="shared" si="146"/>
        <v>8.75</v>
      </c>
      <c r="H2194" s="32" t="str">
        <f t="shared" si="147"/>
        <v>8.75.94</v>
      </c>
      <c r="I2194" s="32" t="str">
        <f>VLOOKUP(C2194,Hovedkonto!$C$2:$E$11,3,FALSE)</f>
        <v>Balanceforskydninger</v>
      </c>
      <c r="J2194" s="32" t="str">
        <f>VLOOKUP(G2194,Hovedfunktion!$E$2:$G$93,3,FALSE)</f>
        <v xml:space="preserve">EGENKAPITAL </v>
      </c>
      <c r="K2194" s="32" t="str">
        <f>VLOOKUP(H2194,Funktion!$G$2:$J$435,4,FALSE)</f>
        <v>Reserve for opskrivninger</v>
      </c>
      <c r="L2194" s="32" t="str">
        <f>VLOOKUP(F2194,Dranst!$C$2:$D$10,2,FALSE)</f>
        <v>Balanceforskydninger</v>
      </c>
      <c r="M2194" s="10" t="s">
        <v>1136</v>
      </c>
      <c r="N2194" s="3" t="s">
        <v>1118</v>
      </c>
    </row>
    <row r="2195" spans="1:14" ht="12" x14ac:dyDescent="0.25">
      <c r="A2195" s="35" t="s">
        <v>1803</v>
      </c>
      <c r="B2195" s="35" t="s">
        <v>1804</v>
      </c>
      <c r="C2195" s="10" t="s">
        <v>164</v>
      </c>
      <c r="D2195" s="10" t="s">
        <v>154</v>
      </c>
      <c r="E2195" s="10" t="s">
        <v>537</v>
      </c>
      <c r="F2195" s="10" t="s">
        <v>161</v>
      </c>
      <c r="G2195" s="32" t="str">
        <f t="shared" si="146"/>
        <v>8.75</v>
      </c>
      <c r="H2195" s="32" t="str">
        <f t="shared" si="147"/>
        <v>8.75.94</v>
      </c>
      <c r="I2195" s="32" t="str">
        <f>VLOOKUP(C2195,Hovedkonto!$C$2:$E$11,3,FALSE)</f>
        <v>Balanceforskydninger</v>
      </c>
      <c r="J2195" s="32" t="str">
        <f>VLOOKUP(G2195,Hovedfunktion!$E$2:$G$93,3,FALSE)</f>
        <v xml:space="preserve">EGENKAPITAL </v>
      </c>
      <c r="K2195" s="32" t="str">
        <f>VLOOKUP(H2195,Funktion!$G$2:$J$435,4,FALSE)</f>
        <v>Reserve for opskrivninger</v>
      </c>
      <c r="L2195" s="32" t="str">
        <f>VLOOKUP(F2195,Dranst!$C$2:$D$10,2,FALSE)</f>
        <v>Balanceforskydninger</v>
      </c>
      <c r="M2195" s="10" t="s">
        <v>1138</v>
      </c>
      <c r="N2195" s="3" t="s">
        <v>1119</v>
      </c>
    </row>
    <row r="2196" spans="1:14" ht="12" x14ac:dyDescent="0.25">
      <c r="A2196" s="35" t="s">
        <v>1803</v>
      </c>
      <c r="B2196" s="35" t="s">
        <v>1804</v>
      </c>
      <c r="C2196" s="10" t="s">
        <v>164</v>
      </c>
      <c r="D2196" s="10" t="s">
        <v>154</v>
      </c>
      <c r="E2196" s="10" t="s">
        <v>537</v>
      </c>
      <c r="F2196" s="10" t="s">
        <v>161</v>
      </c>
      <c r="G2196" s="32" t="str">
        <f t="shared" si="146"/>
        <v>8.75</v>
      </c>
      <c r="H2196" s="32" t="str">
        <f t="shared" si="147"/>
        <v>8.75.94</v>
      </c>
      <c r="I2196" s="32" t="str">
        <f>VLOOKUP(C2196,Hovedkonto!$C$2:$E$11,3,FALSE)</f>
        <v>Balanceforskydninger</v>
      </c>
      <c r="J2196" s="32" t="str">
        <f>VLOOKUP(G2196,Hovedfunktion!$E$2:$G$93,3,FALSE)</f>
        <v xml:space="preserve">EGENKAPITAL </v>
      </c>
      <c r="K2196" s="32" t="str">
        <f>VLOOKUP(H2196,Funktion!$G$2:$J$435,4,FALSE)</f>
        <v>Reserve for opskrivninger</v>
      </c>
      <c r="L2196" s="32" t="str">
        <f>VLOOKUP(F2196,Dranst!$C$2:$D$10,2,FALSE)</f>
        <v>Balanceforskydninger</v>
      </c>
      <c r="M2196" s="10" t="s">
        <v>1139</v>
      </c>
      <c r="N2196" s="3" t="s">
        <v>1121</v>
      </c>
    </row>
    <row r="2197" spans="1:14" ht="12" x14ac:dyDescent="0.25">
      <c r="A2197" s="35" t="s">
        <v>1803</v>
      </c>
      <c r="B2197" s="35" t="s">
        <v>1804</v>
      </c>
      <c r="C2197" s="10" t="s">
        <v>165</v>
      </c>
      <c r="D2197" s="10" t="s">
        <v>134</v>
      </c>
      <c r="E2197" s="10" t="s">
        <v>488</v>
      </c>
      <c r="F2197" s="10" t="s">
        <v>164</v>
      </c>
      <c r="G2197" s="32" t="str">
        <f t="shared" si="146"/>
        <v>9.25</v>
      </c>
      <c r="H2197" s="32" t="str">
        <f t="shared" si="147"/>
        <v>9.25.13</v>
      </c>
      <c r="I2197" s="32" t="str">
        <f>VLOOKUP(C2197,Hovedkonto!$C$2:$E$11,3,FALSE)</f>
        <v>Balance</v>
      </c>
      <c r="J2197" s="32" t="str">
        <f>VLOOKUP(G2197,Hovedfunktion!$E$2:$G$93,3,FALSE)</f>
        <v xml:space="preserve">TILGODEHAVENDER HOS STATEN </v>
      </c>
      <c r="K2197" s="32" t="str">
        <f>VLOOKUP(H2197,Funktion!$G$2:$J$435,4,FALSE)</f>
        <v>Andre tilgodehavender</v>
      </c>
      <c r="L2197" s="32" t="str">
        <f>VLOOKUP(F2197,Dranst!$C$2:$D$10,2,FALSE)</f>
        <v>Aktiver</v>
      </c>
      <c r="M2197" s="10" t="s">
        <v>1136</v>
      </c>
      <c r="N2197" s="3" t="s">
        <v>1124</v>
      </c>
    </row>
    <row r="2198" spans="1:14" ht="12" x14ac:dyDescent="0.25">
      <c r="A2198" s="35" t="s">
        <v>1803</v>
      </c>
      <c r="B2198" s="35" t="s">
        <v>1804</v>
      </c>
      <c r="C2198" s="10" t="s">
        <v>165</v>
      </c>
      <c r="D2198" s="10" t="s">
        <v>134</v>
      </c>
      <c r="E2198" s="10" t="s">
        <v>488</v>
      </c>
      <c r="F2198" s="10" t="s">
        <v>164</v>
      </c>
      <c r="G2198" s="32" t="str">
        <f t="shared" si="146"/>
        <v>9.25</v>
      </c>
      <c r="H2198" s="32" t="str">
        <f t="shared" si="147"/>
        <v>9.25.13</v>
      </c>
      <c r="I2198" s="32" t="str">
        <f>VLOOKUP(C2198,Hovedkonto!$C$2:$E$11,3,FALSE)</f>
        <v>Balance</v>
      </c>
      <c r="J2198" s="32" t="str">
        <f>VLOOKUP(G2198,Hovedfunktion!$E$2:$G$93,3,FALSE)</f>
        <v xml:space="preserve">TILGODEHAVENDER HOS STATEN </v>
      </c>
      <c r="K2198" s="32" t="str">
        <f>VLOOKUP(H2198,Funktion!$G$2:$J$435,4,FALSE)</f>
        <v>Andre tilgodehavender</v>
      </c>
      <c r="L2198" s="32" t="str">
        <f>VLOOKUP(F2198,Dranst!$C$2:$D$10,2,FALSE)</f>
        <v>Aktiver</v>
      </c>
      <c r="M2198" s="10" t="s">
        <v>1139</v>
      </c>
      <c r="N2198" s="3" t="s">
        <v>1377</v>
      </c>
    </row>
    <row r="2199" spans="1:14" ht="12" x14ac:dyDescent="0.25">
      <c r="A2199" s="35" t="s">
        <v>1803</v>
      </c>
      <c r="B2199" s="35" t="s">
        <v>1804</v>
      </c>
      <c r="C2199" s="10" t="s">
        <v>165</v>
      </c>
      <c r="D2199" s="10" t="s">
        <v>135</v>
      </c>
      <c r="E2199" s="10" t="s">
        <v>529</v>
      </c>
      <c r="F2199" s="10" t="s">
        <v>164</v>
      </c>
      <c r="G2199" s="32" t="str">
        <f t="shared" si="146"/>
        <v>9.28</v>
      </c>
      <c r="H2199" s="32" t="str">
        <f t="shared" si="147"/>
        <v>9.28.19</v>
      </c>
      <c r="I2199" s="32" t="str">
        <f>VLOOKUP(C2199,Hovedkonto!$C$2:$E$11,3,FALSE)</f>
        <v>Balance</v>
      </c>
      <c r="J2199" s="32" t="str">
        <f>VLOOKUP(G2199,Hovedfunktion!$E$2:$G$93,3,FALSE)</f>
        <v xml:space="preserve">KORTFRISTEDE TILGODEHAVENDER I ØVRIGT </v>
      </c>
      <c r="K2199" s="32" t="str">
        <f>VLOOKUP(H2199,Funktion!$G$2:$J$435,4,FALSE)</f>
        <v>Tilgodehavender hos andre kommuner og regioner</v>
      </c>
      <c r="L2199" s="32" t="str">
        <f>VLOOKUP(F2199,Dranst!$C$2:$D$10,2,FALSE)</f>
        <v>Aktiver</v>
      </c>
      <c r="M2199" s="10" t="s">
        <v>1136</v>
      </c>
      <c r="N2199" s="3" t="s">
        <v>1125</v>
      </c>
    </row>
    <row r="2200" spans="1:14" ht="12" x14ac:dyDescent="0.25">
      <c r="A2200" s="35" t="s">
        <v>1803</v>
      </c>
      <c r="B2200" s="35" t="s">
        <v>1804</v>
      </c>
      <c r="C2200" s="10" t="s">
        <v>165</v>
      </c>
      <c r="D2200" s="10" t="s">
        <v>135</v>
      </c>
      <c r="E2200" s="10" t="s">
        <v>529</v>
      </c>
      <c r="F2200" s="10" t="s">
        <v>164</v>
      </c>
      <c r="G2200" s="32" t="str">
        <f t="shared" si="146"/>
        <v>9.28</v>
      </c>
      <c r="H2200" s="32" t="str">
        <f t="shared" si="147"/>
        <v>9.28.19</v>
      </c>
      <c r="I2200" s="32" t="str">
        <f>VLOOKUP(C2200,Hovedkonto!$C$2:$E$11,3,FALSE)</f>
        <v>Balance</v>
      </c>
      <c r="J2200" s="32" t="str">
        <f>VLOOKUP(G2200,Hovedfunktion!$E$2:$G$93,3,FALSE)</f>
        <v xml:space="preserve">KORTFRISTEDE TILGODEHAVENDER I ØVRIGT </v>
      </c>
      <c r="K2200" s="32" t="str">
        <f>VLOOKUP(H2200,Funktion!$G$2:$J$435,4,FALSE)</f>
        <v>Tilgodehavender hos andre kommuner og regioner</v>
      </c>
      <c r="L2200" s="32" t="str">
        <f>VLOOKUP(F2200,Dranst!$C$2:$D$10,2,FALSE)</f>
        <v>Aktiver</v>
      </c>
      <c r="M2200" s="10" t="s">
        <v>1138</v>
      </c>
      <c r="N2200" s="3" t="s">
        <v>1126</v>
      </c>
    </row>
    <row r="2201" spans="1:14" ht="12" x14ac:dyDescent="0.25">
      <c r="A2201" s="35" t="s">
        <v>1803</v>
      </c>
      <c r="B2201" s="35" t="s">
        <v>1804</v>
      </c>
      <c r="C2201" s="10" t="s">
        <v>165</v>
      </c>
      <c r="D2201" s="10" t="s">
        <v>136</v>
      </c>
      <c r="E2201" s="10" t="s">
        <v>530</v>
      </c>
      <c r="F2201" s="10" t="s">
        <v>164</v>
      </c>
      <c r="G2201" s="32" t="str">
        <f t="shared" si="146"/>
        <v>9.32</v>
      </c>
      <c r="H2201" s="32" t="str">
        <f t="shared" si="147"/>
        <v>9.32.21</v>
      </c>
      <c r="I2201" s="32" t="str">
        <f>VLOOKUP(C2201,Hovedkonto!$C$2:$E$11,3,FALSE)</f>
        <v>Balance</v>
      </c>
      <c r="J2201" s="32" t="str">
        <f>VLOOKUP(G2201,Hovedfunktion!$E$2:$G$93,3,FALSE)</f>
        <v xml:space="preserve">LANGFRISTEDE TILGODEHAVENDER </v>
      </c>
      <c r="K2201" s="32" t="str">
        <f>VLOOKUP(H2201,Funktion!$G$2:$J$435,4,FALSE)</f>
        <v>Aktier og andelsbeviser m.v.</v>
      </c>
      <c r="L2201" s="32" t="str">
        <f>VLOOKUP(F2201,Dranst!$C$2:$D$10,2,FALSE)</f>
        <v>Aktiver</v>
      </c>
      <c r="M2201" s="10" t="s">
        <v>1136</v>
      </c>
      <c r="N2201" s="3" t="s">
        <v>1059</v>
      </c>
    </row>
    <row r="2202" spans="1:14" ht="12" x14ac:dyDescent="0.25">
      <c r="A2202" s="35" t="s">
        <v>1803</v>
      </c>
      <c r="B2202" s="35" t="s">
        <v>1804</v>
      </c>
      <c r="C2202" s="10" t="s">
        <v>165</v>
      </c>
      <c r="D2202" s="10" t="s">
        <v>136</v>
      </c>
      <c r="E2202" s="10" t="s">
        <v>531</v>
      </c>
      <c r="F2202" s="10" t="s">
        <v>164</v>
      </c>
      <c r="G2202" s="32" t="str">
        <f t="shared" si="146"/>
        <v>9.32</v>
      </c>
      <c r="H2202" s="32" t="str">
        <f t="shared" si="147"/>
        <v>9.32.24</v>
      </c>
      <c r="I2202" s="32" t="str">
        <f>VLOOKUP(C2202,Hovedkonto!$C$2:$E$11,3,FALSE)</f>
        <v>Balance</v>
      </c>
      <c r="J2202" s="32" t="str">
        <f>VLOOKUP(G2202,Hovedfunktion!$E$2:$G$93,3,FALSE)</f>
        <v xml:space="preserve">LANGFRISTEDE TILGODEHAVENDER </v>
      </c>
      <c r="K2202" s="32" t="str">
        <f>VLOOKUP(H2202,Funktion!$G$2:$J$435,4,FALSE)</f>
        <v>Indskud i landsbyggefonden m.v.</v>
      </c>
      <c r="L2202" s="32" t="str">
        <f>VLOOKUP(F2202,Dranst!$C$2:$D$10,2,FALSE)</f>
        <v>Aktiver</v>
      </c>
      <c r="M2202" s="10" t="s">
        <v>1136</v>
      </c>
      <c r="N2202" s="3" t="s">
        <v>1060</v>
      </c>
    </row>
    <row r="2203" spans="1:14" ht="12" x14ac:dyDescent="0.25">
      <c r="A2203" s="35" t="s">
        <v>1803</v>
      </c>
      <c r="B2203" s="35" t="s">
        <v>1804</v>
      </c>
      <c r="C2203" s="10" t="s">
        <v>165</v>
      </c>
      <c r="D2203" s="10" t="s">
        <v>136</v>
      </c>
      <c r="E2203" s="10" t="s">
        <v>531</v>
      </c>
      <c r="F2203" s="10" t="s">
        <v>164</v>
      </c>
      <c r="G2203" s="32" t="str">
        <f t="shared" si="146"/>
        <v>9.32</v>
      </c>
      <c r="H2203" s="32" t="str">
        <f t="shared" si="147"/>
        <v>9.32.24</v>
      </c>
      <c r="I2203" s="32" t="str">
        <f>VLOOKUP(C2203,Hovedkonto!$C$2:$E$11,3,FALSE)</f>
        <v>Balance</v>
      </c>
      <c r="J2203" s="32" t="str">
        <f>VLOOKUP(G2203,Hovedfunktion!$E$2:$G$93,3,FALSE)</f>
        <v xml:space="preserve">LANGFRISTEDE TILGODEHAVENDER </v>
      </c>
      <c r="K2203" s="32" t="str">
        <f>VLOOKUP(H2203,Funktion!$G$2:$J$435,4,FALSE)</f>
        <v>Indskud i landsbyggefonden m.v.</v>
      </c>
      <c r="L2203" s="32" t="str">
        <f>VLOOKUP(F2203,Dranst!$C$2:$D$10,2,FALSE)</f>
        <v>Aktiver</v>
      </c>
      <c r="M2203" s="10" t="s">
        <v>1138</v>
      </c>
      <c r="N2203" s="3" t="s">
        <v>1061</v>
      </c>
    </row>
    <row r="2204" spans="1:14" ht="12" x14ac:dyDescent="0.25">
      <c r="A2204" s="35" t="s">
        <v>1803</v>
      </c>
      <c r="B2204" s="35" t="s">
        <v>1804</v>
      </c>
      <c r="C2204" s="10" t="s">
        <v>165</v>
      </c>
      <c r="D2204" s="10" t="s">
        <v>136</v>
      </c>
      <c r="E2204" s="10" t="s">
        <v>531</v>
      </c>
      <c r="F2204" s="10" t="s">
        <v>164</v>
      </c>
      <c r="G2204" s="32" t="str">
        <f t="shared" si="146"/>
        <v>9.32</v>
      </c>
      <c r="H2204" s="32" t="str">
        <f t="shared" si="147"/>
        <v>9.32.24</v>
      </c>
      <c r="I2204" s="32" t="str">
        <f>VLOOKUP(C2204,Hovedkonto!$C$2:$E$11,3,FALSE)</f>
        <v>Balance</v>
      </c>
      <c r="J2204" s="32" t="str">
        <f>VLOOKUP(G2204,Hovedfunktion!$E$2:$G$93,3,FALSE)</f>
        <v xml:space="preserve">LANGFRISTEDE TILGODEHAVENDER </v>
      </c>
      <c r="K2204" s="32" t="str">
        <f>VLOOKUP(H2204,Funktion!$G$2:$J$435,4,FALSE)</f>
        <v>Indskud i landsbyggefonden m.v.</v>
      </c>
      <c r="L2204" s="32" t="str">
        <f>VLOOKUP(F2204,Dranst!$C$2:$D$10,2,FALSE)</f>
        <v>Aktiver</v>
      </c>
      <c r="M2204" s="10" t="s">
        <v>1139</v>
      </c>
      <c r="N2204" s="3" t="s">
        <v>1062</v>
      </c>
    </row>
    <row r="2205" spans="1:14" ht="12" x14ac:dyDescent="0.25">
      <c r="A2205" s="35" t="s">
        <v>1803</v>
      </c>
      <c r="B2205" s="35" t="s">
        <v>1804</v>
      </c>
      <c r="C2205" s="10" t="s">
        <v>165</v>
      </c>
      <c r="D2205" s="10" t="s">
        <v>136</v>
      </c>
      <c r="E2205" s="10" t="s">
        <v>134</v>
      </c>
      <c r="F2205" s="10" t="s">
        <v>164</v>
      </c>
      <c r="G2205" s="32" t="str">
        <f t="shared" si="146"/>
        <v>9.32</v>
      </c>
      <c r="H2205" s="32" t="str">
        <f t="shared" si="147"/>
        <v>9.32.25</v>
      </c>
      <c r="I2205" s="32" t="str">
        <f>VLOOKUP(C2205,Hovedkonto!$C$2:$E$11,3,FALSE)</f>
        <v>Balance</v>
      </c>
      <c r="J2205" s="32" t="str">
        <f>VLOOKUP(G2205,Hovedfunktion!$E$2:$G$93,3,FALSE)</f>
        <v xml:space="preserve">LANGFRISTEDE TILGODEHAVENDER </v>
      </c>
      <c r="K2205" s="32" t="str">
        <f>VLOOKUP(H2205,Funktion!$G$2:$J$435,4,FALSE)</f>
        <v>Andre langfristede udlån og tilgodehavender</v>
      </c>
      <c r="L2205" s="32" t="str">
        <f>VLOOKUP(F2205,Dranst!$C$2:$D$10,2,FALSE)</f>
        <v>Aktiver</v>
      </c>
      <c r="M2205" s="10" t="s">
        <v>1136</v>
      </c>
      <c r="N2205" s="3" t="s">
        <v>1127</v>
      </c>
    </row>
    <row r="2206" spans="1:14" ht="12" x14ac:dyDescent="0.25">
      <c r="A2206" s="35" t="s">
        <v>1803</v>
      </c>
      <c r="B2206" s="35" t="s">
        <v>1804</v>
      </c>
      <c r="C2206" s="10" t="s">
        <v>165</v>
      </c>
      <c r="D2206" s="10" t="s">
        <v>136</v>
      </c>
      <c r="E2206" s="10" t="s">
        <v>134</v>
      </c>
      <c r="F2206" s="10" t="s">
        <v>164</v>
      </c>
      <c r="G2206" s="32" t="str">
        <f t="shared" si="146"/>
        <v>9.32</v>
      </c>
      <c r="H2206" s="32" t="str">
        <f t="shared" si="147"/>
        <v>9.32.25</v>
      </c>
      <c r="I2206" s="32" t="str">
        <f>VLOOKUP(C2206,Hovedkonto!$C$2:$E$11,3,FALSE)</f>
        <v>Balance</v>
      </c>
      <c r="J2206" s="32" t="str">
        <f>VLOOKUP(G2206,Hovedfunktion!$E$2:$G$93,3,FALSE)</f>
        <v xml:space="preserve">LANGFRISTEDE TILGODEHAVENDER </v>
      </c>
      <c r="K2206" s="32" t="str">
        <f>VLOOKUP(H2206,Funktion!$G$2:$J$435,4,FALSE)</f>
        <v>Andre langfristede udlån og tilgodehavender</v>
      </c>
      <c r="L2206" s="32" t="str">
        <f>VLOOKUP(F2206,Dranst!$C$2:$D$10,2,FALSE)</f>
        <v>Aktiver</v>
      </c>
      <c r="M2206" s="10" t="s">
        <v>1138</v>
      </c>
      <c r="N2206" s="3" t="s">
        <v>1128</v>
      </c>
    </row>
    <row r="2207" spans="1:14" ht="12" x14ac:dyDescent="0.25">
      <c r="A2207" s="35" t="s">
        <v>1803</v>
      </c>
      <c r="B2207" s="35" t="s">
        <v>1804</v>
      </c>
      <c r="C2207" s="10" t="s">
        <v>165</v>
      </c>
      <c r="D2207" s="10" t="s">
        <v>136</v>
      </c>
      <c r="E2207" s="10" t="s">
        <v>134</v>
      </c>
      <c r="F2207" s="10" t="s">
        <v>164</v>
      </c>
      <c r="G2207" s="32" t="str">
        <f t="shared" si="146"/>
        <v>9.32</v>
      </c>
      <c r="H2207" s="32" t="str">
        <f t="shared" si="147"/>
        <v>9.32.25</v>
      </c>
      <c r="I2207" s="32" t="str">
        <f>VLOOKUP(C2207,Hovedkonto!$C$2:$E$11,3,FALSE)</f>
        <v>Balance</v>
      </c>
      <c r="J2207" s="32" t="str">
        <f>VLOOKUP(G2207,Hovedfunktion!$E$2:$G$93,3,FALSE)</f>
        <v xml:space="preserve">LANGFRISTEDE TILGODEHAVENDER </v>
      </c>
      <c r="K2207" s="32" t="str">
        <f>VLOOKUP(H2207,Funktion!$G$2:$J$435,4,FALSE)</f>
        <v>Andre langfristede udlån og tilgodehavender</v>
      </c>
      <c r="L2207" s="32" t="str">
        <f>VLOOKUP(F2207,Dranst!$C$2:$D$10,2,FALSE)</f>
        <v>Aktiver</v>
      </c>
      <c r="M2207" s="10" t="s">
        <v>1139</v>
      </c>
      <c r="N2207" s="3" t="s">
        <v>1065</v>
      </c>
    </row>
    <row r="2208" spans="1:14" ht="12" x14ac:dyDescent="0.25">
      <c r="A2208" s="35" t="s">
        <v>1803</v>
      </c>
      <c r="B2208" s="35" t="s">
        <v>1804</v>
      </c>
      <c r="C2208" s="10" t="s">
        <v>165</v>
      </c>
      <c r="D2208" s="10" t="s">
        <v>136</v>
      </c>
      <c r="E2208" s="10" t="s">
        <v>134</v>
      </c>
      <c r="F2208" s="10" t="s">
        <v>164</v>
      </c>
      <c r="G2208" s="32" t="str">
        <f t="shared" si="146"/>
        <v>9.32</v>
      </c>
      <c r="H2208" s="32" t="str">
        <f t="shared" si="147"/>
        <v>9.32.25</v>
      </c>
      <c r="I2208" s="32" t="str">
        <f>VLOOKUP(C2208,Hovedkonto!$C$2:$E$11,3,FALSE)</f>
        <v>Balance</v>
      </c>
      <c r="J2208" s="32" t="str">
        <f>VLOOKUP(G2208,Hovedfunktion!$E$2:$G$93,3,FALSE)</f>
        <v xml:space="preserve">LANGFRISTEDE TILGODEHAVENDER </v>
      </c>
      <c r="K2208" s="32" t="str">
        <f>VLOOKUP(H2208,Funktion!$G$2:$J$435,4,FALSE)</f>
        <v>Andre langfristede udlån og tilgodehavender</v>
      </c>
      <c r="L2208" s="32" t="str">
        <f>VLOOKUP(F2208,Dranst!$C$2:$D$10,2,FALSE)</f>
        <v>Aktiver</v>
      </c>
      <c r="M2208" s="10" t="s">
        <v>1142</v>
      </c>
      <c r="N2208" s="3" t="s">
        <v>1066</v>
      </c>
    </row>
    <row r="2209" spans="1:14" ht="12" x14ac:dyDescent="0.25">
      <c r="A2209" s="35" t="s">
        <v>1803</v>
      </c>
      <c r="B2209" s="35" t="s">
        <v>1804</v>
      </c>
      <c r="C2209" s="10" t="s">
        <v>165</v>
      </c>
      <c r="D2209" s="10" t="s">
        <v>136</v>
      </c>
      <c r="E2209" s="10" t="s">
        <v>134</v>
      </c>
      <c r="F2209" s="10" t="s">
        <v>164</v>
      </c>
      <c r="G2209" s="32" t="str">
        <f t="shared" si="146"/>
        <v>9.32</v>
      </c>
      <c r="H2209" s="32" t="str">
        <f t="shared" si="147"/>
        <v>9.32.25</v>
      </c>
      <c r="I2209" s="32" t="str">
        <f>VLOOKUP(C2209,Hovedkonto!$C$2:$E$11,3,FALSE)</f>
        <v>Balance</v>
      </c>
      <c r="J2209" s="32" t="str">
        <f>VLOOKUP(G2209,Hovedfunktion!$E$2:$G$93,3,FALSE)</f>
        <v xml:space="preserve">LANGFRISTEDE TILGODEHAVENDER </v>
      </c>
      <c r="K2209" s="32" t="str">
        <f>VLOOKUP(H2209,Funktion!$G$2:$J$435,4,FALSE)</f>
        <v>Andre langfristede udlån og tilgodehavender</v>
      </c>
      <c r="L2209" s="32" t="str">
        <f>VLOOKUP(F2209,Dranst!$C$2:$D$10,2,FALSE)</f>
        <v>Aktiver</v>
      </c>
      <c r="M2209" s="10" t="s">
        <v>1144</v>
      </c>
      <c r="N2209" s="3" t="s">
        <v>1067</v>
      </c>
    </row>
    <row r="2210" spans="1:14" ht="12" x14ac:dyDescent="0.25">
      <c r="A2210" s="35" t="s">
        <v>1803</v>
      </c>
      <c r="B2210" s="35" t="s">
        <v>1804</v>
      </c>
      <c r="C2210" s="10" t="s">
        <v>165</v>
      </c>
      <c r="D2210" s="10" t="s">
        <v>136</v>
      </c>
      <c r="E2210" s="10" t="s">
        <v>543</v>
      </c>
      <c r="F2210" s="10" t="s">
        <v>164</v>
      </c>
      <c r="G2210" s="32" t="str">
        <f t="shared" si="146"/>
        <v>9.32</v>
      </c>
      <c r="H2210" s="32" t="str">
        <f t="shared" si="147"/>
        <v>9.32.27</v>
      </c>
      <c r="I2210" s="32" t="str">
        <f>VLOOKUP(C2210,Hovedkonto!$C$2:$E$11,3,FALSE)</f>
        <v>Balance</v>
      </c>
      <c r="J2210" s="32" t="str">
        <f>VLOOKUP(G2210,Hovedfunktion!$E$2:$G$93,3,FALSE)</f>
        <v xml:space="preserve">LANGFRISTEDE TILGODEHAVENDER </v>
      </c>
      <c r="K2210" s="32" t="str">
        <f>VLOOKUP(H2210,Funktion!$G$2:$J$435,4,FALSE)</f>
        <v>Deponerede beløb for lån m.v.</v>
      </c>
      <c r="L2210" s="32" t="str">
        <f>VLOOKUP(F2210,Dranst!$C$2:$D$10,2,FALSE)</f>
        <v>Aktiver</v>
      </c>
      <c r="M2210" s="10" t="s">
        <v>1136</v>
      </c>
      <c r="N2210" s="3" t="s">
        <v>1129</v>
      </c>
    </row>
    <row r="2211" spans="1:14" ht="12" x14ac:dyDescent="0.25">
      <c r="A2211" s="35" t="s">
        <v>1803</v>
      </c>
      <c r="B2211" s="35" t="s">
        <v>1804</v>
      </c>
      <c r="C2211" s="10" t="s">
        <v>165</v>
      </c>
      <c r="D2211" s="10" t="s">
        <v>137</v>
      </c>
      <c r="E2211" s="10" t="s">
        <v>136</v>
      </c>
      <c r="F2211" s="10" t="s">
        <v>164</v>
      </c>
      <c r="G2211" s="32" t="str">
        <f t="shared" si="146"/>
        <v>9.35</v>
      </c>
      <c r="H2211" s="32" t="str">
        <f t="shared" si="147"/>
        <v>9.35.32</v>
      </c>
      <c r="I2211" s="32" t="str">
        <f>VLOOKUP(C2211,Hovedkonto!$C$2:$E$11,3,FALSE)</f>
        <v>Balance</v>
      </c>
      <c r="J2211" s="32" t="str">
        <f>VLOOKUP(G2211,Hovedfunktion!$E$2:$G$93,3,FALSE)</f>
        <v xml:space="preserve">UDLÆG VEDRØRENDE FORSYNINGSVIRKSOMHEDER </v>
      </c>
      <c r="K2211" s="32" t="str">
        <f>VLOOKUP(H2211,Funktion!$G$2:$J$435,4,FALSE)</f>
        <v>El-forsyning</v>
      </c>
      <c r="L2211" s="32" t="str">
        <f>VLOOKUP(F2211,Dranst!$C$2:$D$10,2,FALSE)</f>
        <v>Aktiver</v>
      </c>
      <c r="M2211" s="10" t="s">
        <v>1136</v>
      </c>
      <c r="N2211" s="3" t="s">
        <v>1130</v>
      </c>
    </row>
    <row r="2212" spans="1:14" ht="12" x14ac:dyDescent="0.25">
      <c r="A2212" s="35" t="s">
        <v>1803</v>
      </c>
      <c r="B2212" s="35" t="s">
        <v>1804</v>
      </c>
      <c r="C2212" s="10" t="s">
        <v>165</v>
      </c>
      <c r="D2212" s="10" t="s">
        <v>137</v>
      </c>
      <c r="E2212" s="10" t="s">
        <v>136</v>
      </c>
      <c r="F2212" s="10" t="s">
        <v>164</v>
      </c>
      <c r="G2212" s="32" t="str">
        <f t="shared" si="146"/>
        <v>9.35</v>
      </c>
      <c r="H2212" s="32" t="str">
        <f t="shared" si="147"/>
        <v>9.35.32</v>
      </c>
      <c r="I2212" s="32" t="str">
        <f>VLOOKUP(C2212,Hovedkonto!$C$2:$E$11,3,FALSE)</f>
        <v>Balance</v>
      </c>
      <c r="J2212" s="32" t="str">
        <f>VLOOKUP(G2212,Hovedfunktion!$E$2:$G$93,3,FALSE)</f>
        <v xml:space="preserve">UDLÆG VEDRØRENDE FORSYNINGSVIRKSOMHEDER </v>
      </c>
      <c r="K2212" s="32" t="str">
        <f>VLOOKUP(H2212,Funktion!$G$2:$J$435,4,FALSE)</f>
        <v>El-forsyning</v>
      </c>
      <c r="L2212" s="32" t="str">
        <f>VLOOKUP(F2212,Dranst!$C$2:$D$10,2,FALSE)</f>
        <v>Aktiver</v>
      </c>
      <c r="M2212" s="10" t="s">
        <v>1138</v>
      </c>
      <c r="N2212" s="3" t="s">
        <v>1131</v>
      </c>
    </row>
    <row r="2213" spans="1:14" ht="12" x14ac:dyDescent="0.25">
      <c r="A2213" s="35" t="s">
        <v>1803</v>
      </c>
      <c r="B2213" s="35" t="s">
        <v>1804</v>
      </c>
      <c r="C2213" s="10" t="s">
        <v>165</v>
      </c>
      <c r="D2213" s="10" t="s">
        <v>137</v>
      </c>
      <c r="E2213" s="10" t="s">
        <v>137</v>
      </c>
      <c r="F2213" s="10" t="s">
        <v>164</v>
      </c>
      <c r="G2213" s="32" t="str">
        <f t="shared" si="146"/>
        <v>9.35</v>
      </c>
      <c r="H2213" s="32" t="str">
        <f t="shared" si="147"/>
        <v>9.35.35</v>
      </c>
      <c r="I2213" s="32" t="str">
        <f>VLOOKUP(C2213,Hovedkonto!$C$2:$E$11,3,FALSE)</f>
        <v>Balance</v>
      </c>
      <c r="J2213" s="32" t="str">
        <f>VLOOKUP(G2213,Hovedfunktion!$E$2:$G$93,3,FALSE)</f>
        <v xml:space="preserve">UDLÆG VEDRØRENDE FORSYNINGSVIRKSOMHEDER </v>
      </c>
      <c r="K2213" s="32" t="str">
        <f>VLOOKUP(H2213,Funktion!$G$2:$J$435,4,FALSE)</f>
        <v>Andre forsyningsvirksomheder</v>
      </c>
      <c r="L2213" s="32" t="str">
        <f>VLOOKUP(F2213,Dranst!$C$2:$D$10,2,FALSE)</f>
        <v>Aktiver</v>
      </c>
      <c r="M2213" s="10" t="s">
        <v>1136</v>
      </c>
      <c r="N2213" s="3" t="s">
        <v>1015</v>
      </c>
    </row>
    <row r="2214" spans="1:14" ht="12" x14ac:dyDescent="0.25">
      <c r="A2214" s="35" t="s">
        <v>1803</v>
      </c>
      <c r="B2214" s="35" t="s">
        <v>1804</v>
      </c>
      <c r="C2214" s="10" t="s">
        <v>165</v>
      </c>
      <c r="D2214" s="10" t="s">
        <v>137</v>
      </c>
      <c r="E2214" s="10" t="s">
        <v>137</v>
      </c>
      <c r="F2214" s="10" t="s">
        <v>164</v>
      </c>
      <c r="G2214" s="32" t="str">
        <f t="shared" si="146"/>
        <v>9.35</v>
      </c>
      <c r="H2214" s="32" t="str">
        <f t="shared" si="147"/>
        <v>9.35.35</v>
      </c>
      <c r="I2214" s="32" t="str">
        <f>VLOOKUP(C2214,Hovedkonto!$C$2:$E$11,3,FALSE)</f>
        <v>Balance</v>
      </c>
      <c r="J2214" s="32" t="str">
        <f>VLOOKUP(G2214,Hovedfunktion!$E$2:$G$93,3,FALSE)</f>
        <v xml:space="preserve">UDLÆG VEDRØRENDE FORSYNINGSVIRKSOMHEDER </v>
      </c>
      <c r="K2214" s="32" t="str">
        <f>VLOOKUP(H2214,Funktion!$G$2:$J$435,4,FALSE)</f>
        <v>Andre forsyningsvirksomheder</v>
      </c>
      <c r="L2214" s="32" t="str">
        <f>VLOOKUP(F2214,Dranst!$C$2:$D$10,2,FALSE)</f>
        <v>Aktiver</v>
      </c>
      <c r="M2214" s="10" t="s">
        <v>1138</v>
      </c>
      <c r="N2214" s="3" t="s">
        <v>203</v>
      </c>
    </row>
    <row r="2215" spans="1:14" ht="12" x14ac:dyDescent="0.25">
      <c r="A2215" s="35" t="s">
        <v>1803</v>
      </c>
      <c r="B2215" s="35" t="s">
        <v>1804</v>
      </c>
      <c r="C2215" s="10" t="s">
        <v>165</v>
      </c>
      <c r="D2215" s="10" t="s">
        <v>137</v>
      </c>
      <c r="E2215" s="10" t="s">
        <v>137</v>
      </c>
      <c r="F2215" s="10" t="s">
        <v>164</v>
      </c>
      <c r="G2215" s="32" t="str">
        <f t="shared" si="146"/>
        <v>9.35</v>
      </c>
      <c r="H2215" s="32" t="str">
        <f t="shared" si="147"/>
        <v>9.35.35</v>
      </c>
      <c r="I2215" s="32" t="str">
        <f>VLOOKUP(C2215,Hovedkonto!$C$2:$E$11,3,FALSE)</f>
        <v>Balance</v>
      </c>
      <c r="J2215" s="32" t="str">
        <f>VLOOKUP(G2215,Hovedfunktion!$E$2:$G$93,3,FALSE)</f>
        <v xml:space="preserve">UDLÆG VEDRØRENDE FORSYNINGSVIRKSOMHEDER </v>
      </c>
      <c r="K2215" s="32" t="str">
        <f>VLOOKUP(H2215,Funktion!$G$2:$J$435,4,FALSE)</f>
        <v>Andre forsyningsvirksomheder</v>
      </c>
      <c r="L2215" s="32" t="str">
        <f>VLOOKUP(F2215,Dranst!$C$2:$D$10,2,FALSE)</f>
        <v>Aktiver</v>
      </c>
      <c r="M2215" s="10" t="s">
        <v>1139</v>
      </c>
      <c r="N2215" s="3" t="s">
        <v>204</v>
      </c>
    </row>
    <row r="2216" spans="1:14" ht="12" x14ac:dyDescent="0.25">
      <c r="A2216" s="35" t="s">
        <v>1803</v>
      </c>
      <c r="B2216" s="35" t="s">
        <v>1804</v>
      </c>
      <c r="C2216" s="10" t="s">
        <v>165</v>
      </c>
      <c r="D2216" s="10" t="s">
        <v>137</v>
      </c>
      <c r="E2216" s="10" t="s">
        <v>137</v>
      </c>
      <c r="F2216" s="10" t="s">
        <v>164</v>
      </c>
      <c r="G2216" s="32" t="str">
        <f t="shared" si="146"/>
        <v>9.35</v>
      </c>
      <c r="H2216" s="32" t="str">
        <f t="shared" si="147"/>
        <v>9.35.35</v>
      </c>
      <c r="I2216" s="32" t="str">
        <f>VLOOKUP(C2216,Hovedkonto!$C$2:$E$11,3,FALSE)</f>
        <v>Balance</v>
      </c>
      <c r="J2216" s="32" t="str">
        <f>VLOOKUP(G2216,Hovedfunktion!$E$2:$G$93,3,FALSE)</f>
        <v xml:space="preserve">UDLÆG VEDRØRENDE FORSYNINGSVIRKSOMHEDER </v>
      </c>
      <c r="K2216" s="32" t="str">
        <f>VLOOKUP(H2216,Funktion!$G$2:$J$435,4,FALSE)</f>
        <v>Andre forsyningsvirksomheder</v>
      </c>
      <c r="L2216" s="32" t="str">
        <f>VLOOKUP(F2216,Dranst!$C$2:$D$10,2,FALSE)</f>
        <v>Aktiver</v>
      </c>
      <c r="M2216" s="10" t="s">
        <v>1142</v>
      </c>
      <c r="N2216" s="3" t="s">
        <v>205</v>
      </c>
    </row>
    <row r="2217" spans="1:14" ht="12" x14ac:dyDescent="0.25">
      <c r="A2217" s="35" t="s">
        <v>1803</v>
      </c>
      <c r="B2217" s="35" t="s">
        <v>1804</v>
      </c>
      <c r="C2217" s="10" t="s">
        <v>165</v>
      </c>
      <c r="D2217" s="10" t="s">
        <v>137</v>
      </c>
      <c r="E2217" s="10" t="s">
        <v>137</v>
      </c>
      <c r="F2217" s="10" t="s">
        <v>164</v>
      </c>
      <c r="G2217" s="32" t="str">
        <f t="shared" si="146"/>
        <v>9.35</v>
      </c>
      <c r="H2217" s="32" t="str">
        <f t="shared" si="147"/>
        <v>9.35.35</v>
      </c>
      <c r="I2217" s="32" t="str">
        <f>VLOOKUP(C2217,Hovedkonto!$C$2:$E$11,3,FALSE)</f>
        <v>Balance</v>
      </c>
      <c r="J2217" s="32" t="str">
        <f>VLOOKUP(G2217,Hovedfunktion!$E$2:$G$93,3,FALSE)</f>
        <v xml:space="preserve">UDLÆG VEDRØRENDE FORSYNINGSVIRKSOMHEDER </v>
      </c>
      <c r="K2217" s="32" t="str">
        <f>VLOOKUP(H2217,Funktion!$G$2:$J$435,4,FALSE)</f>
        <v>Andre forsyningsvirksomheder</v>
      </c>
      <c r="L2217" s="32" t="str">
        <f>VLOOKUP(F2217,Dranst!$C$2:$D$10,2,FALSE)</f>
        <v>Aktiver</v>
      </c>
      <c r="M2217" s="10" t="s">
        <v>1144</v>
      </c>
      <c r="N2217" s="3" t="s">
        <v>206</v>
      </c>
    </row>
    <row r="2218" spans="1:14" ht="12" x14ac:dyDescent="0.25">
      <c r="A2218" s="35" t="s">
        <v>1803</v>
      </c>
      <c r="B2218" s="35" t="s">
        <v>1804</v>
      </c>
      <c r="C2218" s="10" t="s">
        <v>165</v>
      </c>
      <c r="D2218" s="10" t="s">
        <v>137</v>
      </c>
      <c r="E2218" s="10" t="s">
        <v>137</v>
      </c>
      <c r="F2218" s="10" t="s">
        <v>164</v>
      </c>
      <c r="G2218" s="32" t="str">
        <f t="shared" si="146"/>
        <v>9.35</v>
      </c>
      <c r="H2218" s="32" t="str">
        <f t="shared" si="147"/>
        <v>9.35.35</v>
      </c>
      <c r="I2218" s="32" t="str">
        <f>VLOOKUP(C2218,Hovedkonto!$C$2:$E$11,3,FALSE)</f>
        <v>Balance</v>
      </c>
      <c r="J2218" s="32" t="str">
        <f>VLOOKUP(G2218,Hovedfunktion!$E$2:$G$93,3,FALSE)</f>
        <v xml:space="preserve">UDLÆG VEDRØRENDE FORSYNINGSVIRKSOMHEDER </v>
      </c>
      <c r="K2218" s="32" t="str">
        <f>VLOOKUP(H2218,Funktion!$G$2:$J$435,4,FALSE)</f>
        <v>Andre forsyningsvirksomheder</v>
      </c>
      <c r="L2218" s="32" t="str">
        <f>VLOOKUP(F2218,Dranst!$C$2:$D$10,2,FALSE)</f>
        <v>Aktiver</v>
      </c>
      <c r="M2218" s="10" t="s">
        <v>1145</v>
      </c>
      <c r="N2218" s="3" t="s">
        <v>1016</v>
      </c>
    </row>
    <row r="2219" spans="1:14" ht="12" x14ac:dyDescent="0.25">
      <c r="A2219" s="35" t="s">
        <v>1803</v>
      </c>
      <c r="B2219" s="35" t="s">
        <v>1804</v>
      </c>
      <c r="C2219" s="10" t="s">
        <v>165</v>
      </c>
      <c r="D2219" s="10" t="s">
        <v>137</v>
      </c>
      <c r="E2219" s="10" t="s">
        <v>137</v>
      </c>
      <c r="F2219" s="10" t="s">
        <v>164</v>
      </c>
      <c r="G2219" s="32" t="str">
        <f t="shared" si="146"/>
        <v>9.35</v>
      </c>
      <c r="H2219" s="32" t="str">
        <f t="shared" si="147"/>
        <v>9.35.35</v>
      </c>
      <c r="I2219" s="32" t="str">
        <f>VLOOKUP(C2219,Hovedkonto!$C$2:$E$11,3,FALSE)</f>
        <v>Balance</v>
      </c>
      <c r="J2219" s="32" t="str">
        <f>VLOOKUP(G2219,Hovedfunktion!$E$2:$G$93,3,FALSE)</f>
        <v xml:space="preserve">UDLÆG VEDRØRENDE FORSYNINGSVIRKSOMHEDER </v>
      </c>
      <c r="K2219" s="32" t="str">
        <f>VLOOKUP(H2219,Funktion!$G$2:$J$435,4,FALSE)</f>
        <v>Andre forsyningsvirksomheder</v>
      </c>
      <c r="L2219" s="32" t="str">
        <f>VLOOKUP(F2219,Dranst!$C$2:$D$10,2,FALSE)</f>
        <v>Aktiver</v>
      </c>
      <c r="M2219" s="10" t="s">
        <v>1146</v>
      </c>
      <c r="N2219" s="3" t="s">
        <v>1299</v>
      </c>
    </row>
    <row r="2220" spans="1:14" ht="12" x14ac:dyDescent="0.25">
      <c r="A2220" s="35" t="s">
        <v>1803</v>
      </c>
      <c r="B2220" s="35" t="s">
        <v>1804</v>
      </c>
      <c r="C2220" s="10" t="s">
        <v>165</v>
      </c>
      <c r="D2220" s="10" t="s">
        <v>152</v>
      </c>
      <c r="E2220" s="10" t="s">
        <v>140</v>
      </c>
      <c r="F2220" s="10" t="s">
        <v>165</v>
      </c>
      <c r="G2220" s="32" t="str">
        <f t="shared" si="146"/>
        <v>9.51</v>
      </c>
      <c r="H2220" s="32" t="str">
        <f t="shared" si="147"/>
        <v>9.51.52</v>
      </c>
      <c r="I2220" s="32" t="str">
        <f>VLOOKUP(C2220,Hovedkonto!$C$2:$E$11,3,FALSE)</f>
        <v>Balance</v>
      </c>
      <c r="J2220" s="32" t="str">
        <f>VLOOKUP(G2220,Hovedfunktion!$E$2:$G$93,3,FALSE)</f>
        <v xml:space="preserve">KORTFRISTET GÆLD TIL STATEN </v>
      </c>
      <c r="K2220" s="32" t="str">
        <f>VLOOKUP(H2220,Funktion!$G$2:$J$435,4,FALSE)</f>
        <v>Anden gæld</v>
      </c>
      <c r="L2220" s="32" t="str">
        <f>VLOOKUP(F2220,Dranst!$C$2:$D$10,2,FALSE)</f>
        <v>Passiver</v>
      </c>
      <c r="M2220" s="10" t="s">
        <v>1136</v>
      </c>
      <c r="N2220" s="3" t="s">
        <v>1096</v>
      </c>
    </row>
    <row r="2221" spans="1:14" ht="12" x14ac:dyDescent="0.25">
      <c r="A2221" s="35" t="s">
        <v>1803</v>
      </c>
      <c r="B2221" s="35" t="s">
        <v>1804</v>
      </c>
      <c r="C2221" s="10" t="s">
        <v>165</v>
      </c>
      <c r="D2221" s="10" t="s">
        <v>152</v>
      </c>
      <c r="E2221" s="10" t="s">
        <v>140</v>
      </c>
      <c r="F2221" s="10" t="s">
        <v>165</v>
      </c>
      <c r="G2221" s="32" t="str">
        <f t="shared" si="146"/>
        <v>9.51</v>
      </c>
      <c r="H2221" s="32" t="str">
        <f t="shared" si="147"/>
        <v>9.51.52</v>
      </c>
      <c r="I2221" s="32" t="str">
        <f>VLOOKUP(C2221,Hovedkonto!$C$2:$E$11,3,FALSE)</f>
        <v>Balance</v>
      </c>
      <c r="J2221" s="32" t="str">
        <f>VLOOKUP(G2221,Hovedfunktion!$E$2:$G$93,3,FALSE)</f>
        <v xml:space="preserve">KORTFRISTET GÆLD TIL STATEN </v>
      </c>
      <c r="K2221" s="32" t="str">
        <f>VLOOKUP(H2221,Funktion!$G$2:$J$435,4,FALSE)</f>
        <v>Anden gæld</v>
      </c>
      <c r="L2221" s="32" t="str">
        <f>VLOOKUP(F2221,Dranst!$C$2:$D$10,2,FALSE)</f>
        <v>Passiver</v>
      </c>
      <c r="M2221" s="10" t="s">
        <v>1170</v>
      </c>
      <c r="N2221" s="3" t="s">
        <v>1096</v>
      </c>
    </row>
    <row r="2222" spans="1:14" ht="12" x14ac:dyDescent="0.25">
      <c r="A2222" s="35" t="s">
        <v>1803</v>
      </c>
      <c r="B2222" s="35" t="s">
        <v>1804</v>
      </c>
      <c r="C2222" s="10" t="s">
        <v>165</v>
      </c>
      <c r="D2222" s="10" t="s">
        <v>140</v>
      </c>
      <c r="E2222" s="10" t="s">
        <v>496</v>
      </c>
      <c r="F2222" s="10" t="s">
        <v>165</v>
      </c>
      <c r="G2222" s="32" t="str">
        <f t="shared" si="146"/>
        <v>9.52</v>
      </c>
      <c r="H2222" s="32" t="str">
        <f t="shared" si="147"/>
        <v>9.52.54</v>
      </c>
      <c r="I2222" s="32" t="str">
        <f>VLOOKUP(C2222,Hovedkonto!$C$2:$E$11,3,FALSE)</f>
        <v>Balance</v>
      </c>
      <c r="J2222" s="32" t="str">
        <f>VLOOKUP(G2222,Hovedfunktion!$E$2:$G$93,3,FALSE)</f>
        <v xml:space="preserve">KORTFRISTET GÆLD I ØVRIGT </v>
      </c>
      <c r="K2222" s="32" t="str">
        <f>VLOOKUP(H2222,Funktion!$G$2:$J$435,4,FALSE)</f>
        <v>Andre kommuner og regioner</v>
      </c>
      <c r="L2222" s="32" t="str">
        <f>VLOOKUP(F2222,Dranst!$C$2:$D$10,2,FALSE)</f>
        <v>Passiver</v>
      </c>
      <c r="M2222" s="10" t="s">
        <v>1136</v>
      </c>
      <c r="N2222" s="3" t="s">
        <v>1112</v>
      </c>
    </row>
    <row r="2223" spans="1:14" ht="12" x14ac:dyDescent="0.25">
      <c r="A2223" s="35" t="s">
        <v>1803</v>
      </c>
      <c r="B2223" s="35" t="s">
        <v>1804</v>
      </c>
      <c r="C2223" s="10" t="s">
        <v>165</v>
      </c>
      <c r="D2223" s="10" t="s">
        <v>140</v>
      </c>
      <c r="E2223" s="10" t="s">
        <v>496</v>
      </c>
      <c r="F2223" s="10" t="s">
        <v>165</v>
      </c>
      <c r="G2223" s="32" t="str">
        <f t="shared" si="146"/>
        <v>9.52</v>
      </c>
      <c r="H2223" s="32" t="str">
        <f t="shared" si="147"/>
        <v>9.52.54</v>
      </c>
      <c r="I2223" s="32" t="str">
        <f>VLOOKUP(C2223,Hovedkonto!$C$2:$E$11,3,FALSE)</f>
        <v>Balance</v>
      </c>
      <c r="J2223" s="32" t="str">
        <f>VLOOKUP(G2223,Hovedfunktion!$E$2:$G$93,3,FALSE)</f>
        <v xml:space="preserve">KORTFRISTET GÆLD I ØVRIGT </v>
      </c>
      <c r="K2223" s="32" t="str">
        <f>VLOOKUP(H2223,Funktion!$G$2:$J$435,4,FALSE)</f>
        <v>Andre kommuner og regioner</v>
      </c>
      <c r="L2223" s="32" t="str">
        <f>VLOOKUP(F2223,Dranst!$C$2:$D$10,2,FALSE)</f>
        <v>Passiver</v>
      </c>
      <c r="M2223" s="10" t="s">
        <v>1138</v>
      </c>
      <c r="N2223" s="3" t="s">
        <v>1113</v>
      </c>
    </row>
    <row r="2224" spans="1:14" ht="12" x14ac:dyDescent="0.25">
      <c r="A2224" s="35" t="s">
        <v>1803</v>
      </c>
      <c r="B2224" s="35" t="s">
        <v>1804</v>
      </c>
      <c r="C2224" s="10" t="s">
        <v>165</v>
      </c>
      <c r="D2224" s="10" t="s">
        <v>140</v>
      </c>
      <c r="E2224" s="10" t="s">
        <v>533</v>
      </c>
      <c r="F2224" s="10" t="s">
        <v>165</v>
      </c>
      <c r="G2224" s="32" t="str">
        <f t="shared" si="146"/>
        <v>9.52</v>
      </c>
      <c r="H2224" s="32" t="str">
        <f t="shared" si="147"/>
        <v>9.52.59</v>
      </c>
      <c r="I2224" s="32" t="str">
        <f>VLOOKUP(C2224,Hovedkonto!$C$2:$E$11,3,FALSE)</f>
        <v>Balance</v>
      </c>
      <c r="J2224" s="32" t="str">
        <f>VLOOKUP(G2224,Hovedfunktion!$E$2:$G$93,3,FALSE)</f>
        <v xml:space="preserve">KORTFRISTET GÆLD I ØVRIGT </v>
      </c>
      <c r="K2224" s="32" t="str">
        <f>VLOOKUP(H2224,Funktion!$G$2:$J$435,4,FALSE)</f>
        <v>Mellemregningskonto</v>
      </c>
      <c r="L2224" s="32" t="str">
        <f>VLOOKUP(F2224,Dranst!$C$2:$D$10,2,FALSE)</f>
        <v>Passiver</v>
      </c>
      <c r="M2224" s="10" t="s">
        <v>1136</v>
      </c>
      <c r="N2224" s="3" t="s">
        <v>1114</v>
      </c>
    </row>
    <row r="2225" spans="1:14" ht="12" x14ac:dyDescent="0.25">
      <c r="A2225" s="35" t="s">
        <v>1803</v>
      </c>
      <c r="B2225" s="35" t="s">
        <v>1804</v>
      </c>
      <c r="C2225" s="10" t="s">
        <v>165</v>
      </c>
      <c r="D2225" s="10" t="s">
        <v>141</v>
      </c>
      <c r="E2225" s="10" t="s">
        <v>513</v>
      </c>
      <c r="F2225" s="10" t="s">
        <v>165</v>
      </c>
      <c r="G2225" s="32" t="str">
        <f t="shared" si="146"/>
        <v>9.55</v>
      </c>
      <c r="H2225" s="32" t="str">
        <f t="shared" si="147"/>
        <v>9.55.64</v>
      </c>
      <c r="I2225" s="32" t="str">
        <f>VLOOKUP(C2225,Hovedkonto!$C$2:$E$11,3,FALSE)</f>
        <v>Balance</v>
      </c>
      <c r="J2225" s="32" t="str">
        <f>VLOOKUP(G2225,Hovedfunktion!$E$2:$G$93,3,FALSE)</f>
        <v xml:space="preserve">LANGFRISTET GÆLD </v>
      </c>
      <c r="K2225" s="32" t="str">
        <f>VLOOKUP(H2225,Funktion!$G$2:$J$435,4,FALSE)</f>
        <v>Stat og hypotekbank</v>
      </c>
      <c r="L2225" s="32" t="str">
        <f>VLOOKUP(F2225,Dranst!$C$2:$D$10,2,FALSE)</f>
        <v>Passiver</v>
      </c>
      <c r="M2225" s="10" t="s">
        <v>1136</v>
      </c>
      <c r="N2225" s="3" t="s">
        <v>1132</v>
      </c>
    </row>
    <row r="2226" spans="1:14" ht="12" x14ac:dyDescent="0.25">
      <c r="A2226" s="35" t="s">
        <v>1803</v>
      </c>
      <c r="B2226" s="35" t="s">
        <v>1804</v>
      </c>
      <c r="C2226" s="10" t="s">
        <v>165</v>
      </c>
      <c r="D2226" s="10" t="s">
        <v>141</v>
      </c>
      <c r="E2226" s="10" t="s">
        <v>153</v>
      </c>
      <c r="F2226" s="10" t="s">
        <v>165</v>
      </c>
      <c r="G2226" s="32" t="str">
        <f t="shared" si="146"/>
        <v>9.55</v>
      </c>
      <c r="H2226" s="32" t="str">
        <f t="shared" si="147"/>
        <v>9.55.65</v>
      </c>
      <c r="I2226" s="32" t="str">
        <f>VLOOKUP(C2226,Hovedkonto!$C$2:$E$11,3,FALSE)</f>
        <v>Balance</v>
      </c>
      <c r="J2226" s="32" t="str">
        <f>VLOOKUP(G2226,Hovedfunktion!$E$2:$G$93,3,FALSE)</f>
        <v xml:space="preserve">LANGFRISTET GÆLD </v>
      </c>
      <c r="K2226" s="32" t="str">
        <f>VLOOKUP(H2226,Funktion!$G$2:$J$435,4,FALSE)</f>
        <v>Andre kommuner og regioner</v>
      </c>
      <c r="L2226" s="32" t="str">
        <f>VLOOKUP(F2226,Dranst!$C$2:$D$10,2,FALSE)</f>
        <v>Passiver</v>
      </c>
      <c r="M2226" s="10" t="s">
        <v>1136</v>
      </c>
      <c r="N2226" s="3" t="s">
        <v>1133</v>
      </c>
    </row>
    <row r="2227" spans="1:14" ht="12" x14ac:dyDescent="0.25">
      <c r="A2227" s="35" t="s">
        <v>1803</v>
      </c>
      <c r="B2227" s="35" t="s">
        <v>1804</v>
      </c>
      <c r="C2227" s="10" t="s">
        <v>165</v>
      </c>
      <c r="D2227" s="10" t="s">
        <v>141</v>
      </c>
      <c r="E2227" s="10" t="s">
        <v>153</v>
      </c>
      <c r="F2227" s="10" t="s">
        <v>165</v>
      </c>
      <c r="G2227" s="32" t="str">
        <f t="shared" si="146"/>
        <v>9.55</v>
      </c>
      <c r="H2227" s="32" t="str">
        <f t="shared" si="147"/>
        <v>9.55.65</v>
      </c>
      <c r="I2227" s="32" t="str">
        <f>VLOOKUP(C2227,Hovedkonto!$C$2:$E$11,3,FALSE)</f>
        <v>Balance</v>
      </c>
      <c r="J2227" s="32" t="str">
        <f>VLOOKUP(G2227,Hovedfunktion!$E$2:$G$93,3,FALSE)</f>
        <v xml:space="preserve">LANGFRISTET GÆLD </v>
      </c>
      <c r="K2227" s="32" t="str">
        <f>VLOOKUP(H2227,Funktion!$G$2:$J$435,4,FALSE)</f>
        <v>Andre kommuner og regioner</v>
      </c>
      <c r="L2227" s="32" t="str">
        <f>VLOOKUP(F2227,Dranst!$C$2:$D$10,2,FALSE)</f>
        <v>Passiver</v>
      </c>
      <c r="M2227" s="10" t="s">
        <v>1138</v>
      </c>
      <c r="N2227" s="3" t="s">
        <v>1134</v>
      </c>
    </row>
    <row r="2228" spans="1:14" ht="12" x14ac:dyDescent="0.25">
      <c r="A2228" s="35" t="s">
        <v>1803</v>
      </c>
      <c r="B2228" s="35" t="s">
        <v>1804</v>
      </c>
      <c r="C2228" s="10" t="s">
        <v>165</v>
      </c>
      <c r="D2228" s="10" t="s">
        <v>142</v>
      </c>
      <c r="E2228" s="10" t="s">
        <v>499</v>
      </c>
      <c r="F2228" s="10" t="s">
        <v>164</v>
      </c>
      <c r="G2228" s="32" t="str">
        <f t="shared" si="146"/>
        <v>9.58</v>
      </c>
      <c r="H2228" s="32" t="str">
        <f t="shared" si="147"/>
        <v>9.58.80</v>
      </c>
      <c r="I2228" s="32" t="str">
        <f>VLOOKUP(C2228,Hovedkonto!$C$2:$E$11,3,FALSE)</f>
        <v>Balance</v>
      </c>
      <c r="J2228" s="32" t="str">
        <f>VLOOKUP(G2228,Hovedfunktion!$E$2:$G$93,3,FALSE)</f>
        <v xml:space="preserve">MATERIELLE ANLÆGSAKTIVER </v>
      </c>
      <c r="K2228" s="32" t="str">
        <f>VLOOKUP(H2228,Funktion!$G$2:$J$435,4,FALSE)</f>
        <v>Grunde</v>
      </c>
      <c r="L2228" s="32" t="str">
        <f>VLOOKUP(F2228,Dranst!$C$2:$D$10,2,FALSE)</f>
        <v>Aktiver</v>
      </c>
      <c r="M2228" s="10" t="s">
        <v>1136</v>
      </c>
      <c r="N2228" s="3" t="s">
        <v>1118</v>
      </c>
    </row>
    <row r="2229" spans="1:14" ht="12" x14ac:dyDescent="0.25">
      <c r="A2229" s="35" t="s">
        <v>1803</v>
      </c>
      <c r="B2229" s="35" t="s">
        <v>1804</v>
      </c>
      <c r="C2229" s="10" t="s">
        <v>165</v>
      </c>
      <c r="D2229" s="10" t="s">
        <v>142</v>
      </c>
      <c r="E2229" s="10" t="s">
        <v>499</v>
      </c>
      <c r="F2229" s="10" t="s">
        <v>164</v>
      </c>
      <c r="G2229" s="32" t="str">
        <f t="shared" si="146"/>
        <v>9.58</v>
      </c>
      <c r="H2229" s="32" t="str">
        <f t="shared" si="147"/>
        <v>9.58.80</v>
      </c>
      <c r="I2229" s="32" t="str">
        <f>VLOOKUP(C2229,Hovedkonto!$C$2:$E$11,3,FALSE)</f>
        <v>Balance</v>
      </c>
      <c r="J2229" s="32" t="str">
        <f>VLOOKUP(G2229,Hovedfunktion!$E$2:$G$93,3,FALSE)</f>
        <v xml:space="preserve">MATERIELLE ANLÆGSAKTIVER </v>
      </c>
      <c r="K2229" s="32" t="str">
        <f>VLOOKUP(H2229,Funktion!$G$2:$J$435,4,FALSE)</f>
        <v>Grunde</v>
      </c>
      <c r="L2229" s="32" t="str">
        <f>VLOOKUP(F2229,Dranst!$C$2:$D$10,2,FALSE)</f>
        <v>Aktiver</v>
      </c>
      <c r="M2229" s="10" t="s">
        <v>1138</v>
      </c>
      <c r="N2229" s="3" t="s">
        <v>1119</v>
      </c>
    </row>
    <row r="2230" spans="1:14" ht="12" x14ac:dyDescent="0.25">
      <c r="A2230" s="35" t="s">
        <v>1803</v>
      </c>
      <c r="B2230" s="35" t="s">
        <v>1804</v>
      </c>
      <c r="C2230" s="10" t="s">
        <v>165</v>
      </c>
      <c r="D2230" s="10" t="s">
        <v>142</v>
      </c>
      <c r="E2230" s="10" t="s">
        <v>499</v>
      </c>
      <c r="F2230" s="10" t="s">
        <v>164</v>
      </c>
      <c r="G2230" s="32" t="str">
        <f t="shared" si="146"/>
        <v>9.58</v>
      </c>
      <c r="H2230" s="32" t="str">
        <f t="shared" si="147"/>
        <v>9.58.80</v>
      </c>
      <c r="I2230" s="32" t="str">
        <f>VLOOKUP(C2230,Hovedkonto!$C$2:$E$11,3,FALSE)</f>
        <v>Balance</v>
      </c>
      <c r="J2230" s="32" t="str">
        <f>VLOOKUP(G2230,Hovedfunktion!$E$2:$G$93,3,FALSE)</f>
        <v xml:space="preserve">MATERIELLE ANLÆGSAKTIVER </v>
      </c>
      <c r="K2230" s="32" t="str">
        <f>VLOOKUP(H2230,Funktion!$G$2:$J$435,4,FALSE)</f>
        <v>Grunde</v>
      </c>
      <c r="L2230" s="32" t="str">
        <f>VLOOKUP(F2230,Dranst!$C$2:$D$10,2,FALSE)</f>
        <v>Aktiver</v>
      </c>
      <c r="M2230" s="10" t="s">
        <v>1139</v>
      </c>
      <c r="N2230" s="3" t="s">
        <v>1120</v>
      </c>
    </row>
    <row r="2231" spans="1:14" ht="12" x14ac:dyDescent="0.25">
      <c r="A2231" s="35" t="s">
        <v>1803</v>
      </c>
      <c r="B2231" s="35" t="s">
        <v>1804</v>
      </c>
      <c r="C2231" s="10" t="s">
        <v>165</v>
      </c>
      <c r="D2231" s="10" t="s">
        <v>142</v>
      </c>
      <c r="E2231" s="10" t="s">
        <v>500</v>
      </c>
      <c r="F2231" s="10" t="s">
        <v>164</v>
      </c>
      <c r="G2231" s="32" t="str">
        <f t="shared" ref="G2231:G2257" si="148">CONCATENATE(C2231,".",D2231)</f>
        <v>9.58</v>
      </c>
      <c r="H2231" s="32" t="str">
        <f t="shared" ref="H2231:H2257" si="149">CONCATENATE(C2231,".",D2231,".",E2231)</f>
        <v>9.58.81</v>
      </c>
      <c r="I2231" s="32" t="str">
        <f>VLOOKUP(C2231,Hovedkonto!$C$2:$E$11,3,FALSE)</f>
        <v>Balance</v>
      </c>
      <c r="J2231" s="32" t="str">
        <f>VLOOKUP(G2231,Hovedfunktion!$E$2:$G$93,3,FALSE)</f>
        <v xml:space="preserve">MATERIELLE ANLÆGSAKTIVER </v>
      </c>
      <c r="K2231" s="32" t="str">
        <f>VLOOKUP(H2231,Funktion!$G$2:$J$435,4,FALSE)</f>
        <v>Bygninger</v>
      </c>
      <c r="L2231" s="32" t="str">
        <f>VLOOKUP(F2231,Dranst!$C$2:$D$10,2,FALSE)</f>
        <v>Aktiver</v>
      </c>
      <c r="M2231" s="10" t="s">
        <v>1136</v>
      </c>
      <c r="N2231" s="3" t="s">
        <v>1118</v>
      </c>
    </row>
    <row r="2232" spans="1:14" ht="12" x14ac:dyDescent="0.25">
      <c r="A2232" s="35" t="s">
        <v>1803</v>
      </c>
      <c r="B2232" s="35" t="s">
        <v>1804</v>
      </c>
      <c r="C2232" s="10" t="s">
        <v>165</v>
      </c>
      <c r="D2232" s="10" t="s">
        <v>142</v>
      </c>
      <c r="E2232" s="10" t="s">
        <v>500</v>
      </c>
      <c r="F2232" s="10" t="s">
        <v>164</v>
      </c>
      <c r="G2232" s="32" t="str">
        <f t="shared" si="148"/>
        <v>9.58</v>
      </c>
      <c r="H2232" s="32" t="str">
        <f t="shared" si="149"/>
        <v>9.58.81</v>
      </c>
      <c r="I2232" s="32" t="str">
        <f>VLOOKUP(C2232,Hovedkonto!$C$2:$E$11,3,FALSE)</f>
        <v>Balance</v>
      </c>
      <c r="J2232" s="32" t="str">
        <f>VLOOKUP(G2232,Hovedfunktion!$E$2:$G$93,3,FALSE)</f>
        <v xml:space="preserve">MATERIELLE ANLÆGSAKTIVER </v>
      </c>
      <c r="K2232" s="32" t="str">
        <f>VLOOKUP(H2232,Funktion!$G$2:$J$435,4,FALSE)</f>
        <v>Bygninger</v>
      </c>
      <c r="L2232" s="32" t="str">
        <f>VLOOKUP(F2232,Dranst!$C$2:$D$10,2,FALSE)</f>
        <v>Aktiver</v>
      </c>
      <c r="M2232" s="10" t="s">
        <v>1138</v>
      </c>
      <c r="N2232" s="3" t="s">
        <v>1119</v>
      </c>
    </row>
    <row r="2233" spans="1:14" ht="12" x14ac:dyDescent="0.25">
      <c r="A2233" s="35" t="s">
        <v>1803</v>
      </c>
      <c r="B2233" s="35" t="s">
        <v>1804</v>
      </c>
      <c r="C2233" s="10" t="s">
        <v>165</v>
      </c>
      <c r="D2233" s="10" t="s">
        <v>142</v>
      </c>
      <c r="E2233" s="10" t="s">
        <v>500</v>
      </c>
      <c r="F2233" s="10" t="s">
        <v>164</v>
      </c>
      <c r="G2233" s="32" t="str">
        <f t="shared" si="148"/>
        <v>9.58</v>
      </c>
      <c r="H2233" s="32" t="str">
        <f t="shared" si="149"/>
        <v>9.58.81</v>
      </c>
      <c r="I2233" s="32" t="str">
        <f>VLOOKUP(C2233,Hovedkonto!$C$2:$E$11,3,FALSE)</f>
        <v>Balance</v>
      </c>
      <c r="J2233" s="32" t="str">
        <f>VLOOKUP(G2233,Hovedfunktion!$E$2:$G$93,3,FALSE)</f>
        <v xml:space="preserve">MATERIELLE ANLÆGSAKTIVER </v>
      </c>
      <c r="K2233" s="32" t="str">
        <f>VLOOKUP(H2233,Funktion!$G$2:$J$435,4,FALSE)</f>
        <v>Bygninger</v>
      </c>
      <c r="L2233" s="32" t="str">
        <f>VLOOKUP(F2233,Dranst!$C$2:$D$10,2,FALSE)</f>
        <v>Aktiver</v>
      </c>
      <c r="M2233" s="10" t="s">
        <v>1139</v>
      </c>
      <c r="N2233" s="3" t="s">
        <v>1120</v>
      </c>
    </row>
    <row r="2234" spans="1:14" ht="12" x14ac:dyDescent="0.25">
      <c r="A2234" s="35" t="s">
        <v>1803</v>
      </c>
      <c r="B2234" s="35" t="s">
        <v>1804</v>
      </c>
      <c r="C2234" s="10" t="s">
        <v>165</v>
      </c>
      <c r="D2234" s="10" t="s">
        <v>142</v>
      </c>
      <c r="E2234" s="10" t="s">
        <v>526</v>
      </c>
      <c r="F2234" s="10" t="s">
        <v>164</v>
      </c>
      <c r="G2234" s="32" t="str">
        <f t="shared" si="148"/>
        <v>9.58</v>
      </c>
      <c r="H2234" s="32" t="str">
        <f t="shared" si="149"/>
        <v>9.58.82</v>
      </c>
      <c r="I2234" s="32" t="str">
        <f>VLOOKUP(C2234,Hovedkonto!$C$2:$E$11,3,FALSE)</f>
        <v>Balance</v>
      </c>
      <c r="J2234" s="32" t="str">
        <f>VLOOKUP(G2234,Hovedfunktion!$E$2:$G$93,3,FALSE)</f>
        <v xml:space="preserve">MATERIELLE ANLÆGSAKTIVER </v>
      </c>
      <c r="K2234" s="32" t="str">
        <f>VLOOKUP(H2234,Funktion!$G$2:$J$435,4,FALSE)</f>
        <v>Tekniske anlæg, maskiner, større specialudstyr og transportmidler</v>
      </c>
      <c r="L2234" s="32" t="str">
        <f>VLOOKUP(F2234,Dranst!$C$2:$D$10,2,FALSE)</f>
        <v>Aktiver</v>
      </c>
      <c r="M2234" s="10" t="s">
        <v>1136</v>
      </c>
      <c r="N2234" s="3" t="s">
        <v>1118</v>
      </c>
    </row>
    <row r="2235" spans="1:14" ht="12" x14ac:dyDescent="0.25">
      <c r="A2235" s="35" t="s">
        <v>1803</v>
      </c>
      <c r="B2235" s="35" t="s">
        <v>1804</v>
      </c>
      <c r="C2235" s="10" t="s">
        <v>165</v>
      </c>
      <c r="D2235" s="10" t="s">
        <v>142</v>
      </c>
      <c r="E2235" s="10" t="s">
        <v>526</v>
      </c>
      <c r="F2235" s="10" t="s">
        <v>164</v>
      </c>
      <c r="G2235" s="32" t="str">
        <f t="shared" si="148"/>
        <v>9.58</v>
      </c>
      <c r="H2235" s="32" t="str">
        <f t="shared" si="149"/>
        <v>9.58.82</v>
      </c>
      <c r="I2235" s="32" t="str">
        <f>VLOOKUP(C2235,Hovedkonto!$C$2:$E$11,3,FALSE)</f>
        <v>Balance</v>
      </c>
      <c r="J2235" s="32" t="str">
        <f>VLOOKUP(G2235,Hovedfunktion!$E$2:$G$93,3,FALSE)</f>
        <v xml:space="preserve">MATERIELLE ANLÆGSAKTIVER </v>
      </c>
      <c r="K2235" s="32" t="str">
        <f>VLOOKUP(H2235,Funktion!$G$2:$J$435,4,FALSE)</f>
        <v>Tekniske anlæg, maskiner, større specialudstyr og transportmidler</v>
      </c>
      <c r="L2235" s="32" t="str">
        <f>VLOOKUP(F2235,Dranst!$C$2:$D$10,2,FALSE)</f>
        <v>Aktiver</v>
      </c>
      <c r="M2235" s="10" t="s">
        <v>1138</v>
      </c>
      <c r="N2235" s="3" t="s">
        <v>1119</v>
      </c>
    </row>
    <row r="2236" spans="1:14" ht="12" x14ac:dyDescent="0.25">
      <c r="A2236" s="35" t="s">
        <v>1803</v>
      </c>
      <c r="B2236" s="35" t="s">
        <v>1804</v>
      </c>
      <c r="C2236" s="10" t="s">
        <v>165</v>
      </c>
      <c r="D2236" s="10" t="s">
        <v>142</v>
      </c>
      <c r="E2236" s="10" t="s">
        <v>526</v>
      </c>
      <c r="F2236" s="10" t="s">
        <v>164</v>
      </c>
      <c r="G2236" s="32" t="str">
        <f t="shared" si="148"/>
        <v>9.58</v>
      </c>
      <c r="H2236" s="32" t="str">
        <f t="shared" si="149"/>
        <v>9.58.82</v>
      </c>
      <c r="I2236" s="32" t="str">
        <f>VLOOKUP(C2236,Hovedkonto!$C$2:$E$11,3,FALSE)</f>
        <v>Balance</v>
      </c>
      <c r="J2236" s="32" t="str">
        <f>VLOOKUP(G2236,Hovedfunktion!$E$2:$G$93,3,FALSE)</f>
        <v xml:space="preserve">MATERIELLE ANLÆGSAKTIVER </v>
      </c>
      <c r="K2236" s="32" t="str">
        <f>VLOOKUP(H2236,Funktion!$G$2:$J$435,4,FALSE)</f>
        <v>Tekniske anlæg, maskiner, større specialudstyr og transportmidler</v>
      </c>
      <c r="L2236" s="32" t="str">
        <f>VLOOKUP(F2236,Dranst!$C$2:$D$10,2,FALSE)</f>
        <v>Aktiver</v>
      </c>
      <c r="M2236" s="10" t="s">
        <v>1139</v>
      </c>
      <c r="N2236" s="3" t="s">
        <v>1120</v>
      </c>
    </row>
    <row r="2237" spans="1:14" ht="12" x14ac:dyDescent="0.25">
      <c r="A2237" s="35" t="s">
        <v>1803</v>
      </c>
      <c r="B2237" s="35" t="s">
        <v>1804</v>
      </c>
      <c r="C2237" s="10" t="s">
        <v>165</v>
      </c>
      <c r="D2237" s="10" t="s">
        <v>142</v>
      </c>
      <c r="E2237" s="10" t="s">
        <v>501</v>
      </c>
      <c r="F2237" s="10" t="s">
        <v>164</v>
      </c>
      <c r="G2237" s="32" t="str">
        <f t="shared" si="148"/>
        <v>9.58</v>
      </c>
      <c r="H2237" s="32" t="str">
        <f t="shared" si="149"/>
        <v>9.58.83</v>
      </c>
      <c r="I2237" s="32" t="str">
        <f>VLOOKUP(C2237,Hovedkonto!$C$2:$E$11,3,FALSE)</f>
        <v>Balance</v>
      </c>
      <c r="J2237" s="32" t="str">
        <f>VLOOKUP(G2237,Hovedfunktion!$E$2:$G$93,3,FALSE)</f>
        <v xml:space="preserve">MATERIELLE ANLÆGSAKTIVER </v>
      </c>
      <c r="K2237" s="32" t="str">
        <f>VLOOKUP(H2237,Funktion!$G$2:$J$435,4,FALSE)</f>
        <v>Inventar – herunder computere og andet IT-udstyr</v>
      </c>
      <c r="L2237" s="32" t="str">
        <f>VLOOKUP(F2237,Dranst!$C$2:$D$10,2,FALSE)</f>
        <v>Aktiver</v>
      </c>
      <c r="M2237" s="10" t="s">
        <v>1136</v>
      </c>
      <c r="N2237" s="3" t="s">
        <v>1118</v>
      </c>
    </row>
    <row r="2238" spans="1:14" ht="12" x14ac:dyDescent="0.25">
      <c r="A2238" s="35" t="s">
        <v>1803</v>
      </c>
      <c r="B2238" s="35" t="s">
        <v>1804</v>
      </c>
      <c r="C2238" s="10" t="s">
        <v>165</v>
      </c>
      <c r="D2238" s="10" t="s">
        <v>142</v>
      </c>
      <c r="E2238" s="10" t="s">
        <v>501</v>
      </c>
      <c r="F2238" s="10" t="s">
        <v>164</v>
      </c>
      <c r="G2238" s="32" t="str">
        <f t="shared" si="148"/>
        <v>9.58</v>
      </c>
      <c r="H2238" s="32" t="str">
        <f t="shared" si="149"/>
        <v>9.58.83</v>
      </c>
      <c r="I2238" s="32" t="str">
        <f>VLOOKUP(C2238,Hovedkonto!$C$2:$E$11,3,FALSE)</f>
        <v>Balance</v>
      </c>
      <c r="J2238" s="32" t="str">
        <f>VLOOKUP(G2238,Hovedfunktion!$E$2:$G$93,3,FALSE)</f>
        <v xml:space="preserve">MATERIELLE ANLÆGSAKTIVER </v>
      </c>
      <c r="K2238" s="32" t="str">
        <f>VLOOKUP(H2238,Funktion!$G$2:$J$435,4,FALSE)</f>
        <v>Inventar – herunder computere og andet IT-udstyr</v>
      </c>
      <c r="L2238" s="32" t="str">
        <f>VLOOKUP(F2238,Dranst!$C$2:$D$10,2,FALSE)</f>
        <v>Aktiver</v>
      </c>
      <c r="M2238" s="10" t="s">
        <v>1138</v>
      </c>
      <c r="N2238" s="3" t="s">
        <v>1119</v>
      </c>
    </row>
    <row r="2239" spans="1:14" ht="12" x14ac:dyDescent="0.25">
      <c r="A2239" s="35" t="s">
        <v>1803</v>
      </c>
      <c r="B2239" s="35" t="s">
        <v>1804</v>
      </c>
      <c r="C2239" s="10" t="s">
        <v>165</v>
      </c>
      <c r="D2239" s="10" t="s">
        <v>142</v>
      </c>
      <c r="E2239" s="10" t="s">
        <v>501</v>
      </c>
      <c r="F2239" s="10" t="s">
        <v>164</v>
      </c>
      <c r="G2239" s="32" t="str">
        <f t="shared" si="148"/>
        <v>9.58</v>
      </c>
      <c r="H2239" s="32" t="str">
        <f t="shared" si="149"/>
        <v>9.58.83</v>
      </c>
      <c r="I2239" s="32" t="str">
        <f>VLOOKUP(C2239,Hovedkonto!$C$2:$E$11,3,FALSE)</f>
        <v>Balance</v>
      </c>
      <c r="J2239" s="32" t="str">
        <f>VLOOKUP(G2239,Hovedfunktion!$E$2:$G$93,3,FALSE)</f>
        <v xml:space="preserve">MATERIELLE ANLÆGSAKTIVER </v>
      </c>
      <c r="K2239" s="32" t="str">
        <f>VLOOKUP(H2239,Funktion!$G$2:$J$435,4,FALSE)</f>
        <v>Inventar – herunder computere og andet IT-udstyr</v>
      </c>
      <c r="L2239" s="32" t="str">
        <f>VLOOKUP(F2239,Dranst!$C$2:$D$10,2,FALSE)</f>
        <v>Aktiver</v>
      </c>
      <c r="M2239" s="10" t="s">
        <v>1139</v>
      </c>
      <c r="N2239" s="3" t="s">
        <v>1120</v>
      </c>
    </row>
    <row r="2240" spans="1:14" ht="24" x14ac:dyDescent="0.25">
      <c r="A2240" s="35" t="s">
        <v>1803</v>
      </c>
      <c r="B2240" s="35" t="s">
        <v>1804</v>
      </c>
      <c r="C2240" s="10" t="s">
        <v>165</v>
      </c>
      <c r="D2240" s="10" t="s">
        <v>142</v>
      </c>
      <c r="E2240" s="10" t="s">
        <v>527</v>
      </c>
      <c r="F2240" s="10" t="s">
        <v>164</v>
      </c>
      <c r="G2240" s="32" t="str">
        <f t="shared" si="148"/>
        <v>9.58</v>
      </c>
      <c r="H2240" s="32" t="str">
        <f t="shared" si="149"/>
        <v>9.58.84</v>
      </c>
      <c r="I2240" s="32" t="str">
        <f>VLOOKUP(C2240,Hovedkonto!$C$2:$E$11,3,FALSE)</f>
        <v>Balance</v>
      </c>
      <c r="J2240" s="32" t="str">
        <f>VLOOKUP(G2240,Hovedfunktion!$E$2:$G$93,3,FALSE)</f>
        <v xml:space="preserve">MATERIELLE ANLÆGSAKTIVER </v>
      </c>
      <c r="K2240" s="32" t="str">
        <f>VLOOKUP(H2240,Funktion!$G$2:$J$435,4,FALSE)</f>
        <v>Materielle anlægsaktiver under udførelse og forudbetalinger for materi</v>
      </c>
      <c r="L2240" s="32" t="str">
        <f>VLOOKUP(F2240,Dranst!$C$2:$D$10,2,FALSE)</f>
        <v>Aktiver</v>
      </c>
      <c r="M2240" s="10" t="s">
        <v>1136</v>
      </c>
      <c r="N2240" s="3" t="s">
        <v>1118</v>
      </c>
    </row>
    <row r="2241" spans="1:14" ht="24" x14ac:dyDescent="0.25">
      <c r="A2241" s="35" t="s">
        <v>1803</v>
      </c>
      <c r="B2241" s="35" t="s">
        <v>1804</v>
      </c>
      <c r="C2241" s="10" t="s">
        <v>165</v>
      </c>
      <c r="D2241" s="10" t="s">
        <v>142</v>
      </c>
      <c r="E2241" s="10" t="s">
        <v>527</v>
      </c>
      <c r="F2241" s="10" t="s">
        <v>164</v>
      </c>
      <c r="G2241" s="32" t="str">
        <f t="shared" si="148"/>
        <v>9.58</v>
      </c>
      <c r="H2241" s="32" t="str">
        <f t="shared" si="149"/>
        <v>9.58.84</v>
      </c>
      <c r="I2241" s="32" t="str">
        <f>VLOOKUP(C2241,Hovedkonto!$C$2:$E$11,3,FALSE)</f>
        <v>Balance</v>
      </c>
      <c r="J2241" s="32" t="str">
        <f>VLOOKUP(G2241,Hovedfunktion!$E$2:$G$93,3,FALSE)</f>
        <v xml:space="preserve">MATERIELLE ANLÆGSAKTIVER </v>
      </c>
      <c r="K2241" s="32" t="str">
        <f>VLOOKUP(H2241,Funktion!$G$2:$J$435,4,FALSE)</f>
        <v>Materielle anlægsaktiver under udførelse og forudbetalinger for materi</v>
      </c>
      <c r="L2241" s="32" t="str">
        <f>VLOOKUP(F2241,Dranst!$C$2:$D$10,2,FALSE)</f>
        <v>Aktiver</v>
      </c>
      <c r="M2241" s="10" t="s">
        <v>1138</v>
      </c>
      <c r="N2241" s="3" t="s">
        <v>1119</v>
      </c>
    </row>
    <row r="2242" spans="1:14" ht="24" x14ac:dyDescent="0.25">
      <c r="A2242" s="35" t="s">
        <v>1803</v>
      </c>
      <c r="B2242" s="35" t="s">
        <v>1804</v>
      </c>
      <c r="C2242" s="10" t="s">
        <v>165</v>
      </c>
      <c r="D2242" s="10" t="s">
        <v>142</v>
      </c>
      <c r="E2242" s="10" t="s">
        <v>527</v>
      </c>
      <c r="F2242" s="10" t="s">
        <v>164</v>
      </c>
      <c r="G2242" s="32" t="str">
        <f t="shared" si="148"/>
        <v>9.58</v>
      </c>
      <c r="H2242" s="32" t="str">
        <f t="shared" si="149"/>
        <v>9.58.84</v>
      </c>
      <c r="I2242" s="32" t="str">
        <f>VLOOKUP(C2242,Hovedkonto!$C$2:$E$11,3,FALSE)</f>
        <v>Balance</v>
      </c>
      <c r="J2242" s="32" t="str">
        <f>VLOOKUP(G2242,Hovedfunktion!$E$2:$G$93,3,FALSE)</f>
        <v xml:space="preserve">MATERIELLE ANLÆGSAKTIVER </v>
      </c>
      <c r="K2242" s="32" t="str">
        <f>VLOOKUP(H2242,Funktion!$G$2:$J$435,4,FALSE)</f>
        <v>Materielle anlægsaktiver under udførelse og forudbetalinger for materi</v>
      </c>
      <c r="L2242" s="32" t="str">
        <f>VLOOKUP(F2242,Dranst!$C$2:$D$10,2,FALSE)</f>
        <v>Aktiver</v>
      </c>
      <c r="M2242" s="10" t="s">
        <v>1139</v>
      </c>
      <c r="N2242" s="3" t="s">
        <v>1120</v>
      </c>
    </row>
    <row r="2243" spans="1:14" ht="24" x14ac:dyDescent="0.25">
      <c r="A2243" s="35" t="s">
        <v>1803</v>
      </c>
      <c r="B2243" s="35" t="s">
        <v>1804</v>
      </c>
      <c r="C2243" s="10" t="s">
        <v>165</v>
      </c>
      <c r="D2243" s="10" t="s">
        <v>145</v>
      </c>
      <c r="E2243" s="10" t="s">
        <v>502</v>
      </c>
      <c r="F2243" s="10" t="s">
        <v>164</v>
      </c>
      <c r="G2243" s="32" t="str">
        <f t="shared" si="148"/>
        <v>9.62</v>
      </c>
      <c r="H2243" s="32" t="str">
        <f t="shared" si="149"/>
        <v>9.62.85</v>
      </c>
      <c r="I2243" s="32" t="str">
        <f>VLOOKUP(C2243,Hovedkonto!$C$2:$E$11,3,FALSE)</f>
        <v>Balance</v>
      </c>
      <c r="J2243" s="32" t="str">
        <f>VLOOKUP(G2243,Hovedfunktion!$E$2:$G$93,3,FALSE)</f>
        <v xml:space="preserve">IMMATERIELLE ANLÆGSAKTIVER </v>
      </c>
      <c r="K2243" s="32" t="str">
        <f>VLOOKUP(H2243,Funktion!$G$2:$J$435,4,FALSE)</f>
        <v>Udviklingsprojekter og andre erhvervede immaterielle anlægsaktiver</v>
      </c>
      <c r="L2243" s="32" t="str">
        <f>VLOOKUP(F2243,Dranst!$C$2:$D$10,2,FALSE)</f>
        <v>Aktiver</v>
      </c>
      <c r="M2243" s="10" t="s">
        <v>1136</v>
      </c>
      <c r="N2243" s="3" t="s">
        <v>1118</v>
      </c>
    </row>
    <row r="2244" spans="1:14" ht="24" x14ac:dyDescent="0.25">
      <c r="A2244" s="35" t="s">
        <v>1803</v>
      </c>
      <c r="B2244" s="35" t="s">
        <v>1804</v>
      </c>
      <c r="C2244" s="10" t="s">
        <v>165</v>
      </c>
      <c r="D2244" s="10" t="s">
        <v>145</v>
      </c>
      <c r="E2244" s="10" t="s">
        <v>502</v>
      </c>
      <c r="F2244" s="10" t="s">
        <v>164</v>
      </c>
      <c r="G2244" s="32" t="str">
        <f t="shared" si="148"/>
        <v>9.62</v>
      </c>
      <c r="H2244" s="32" t="str">
        <f t="shared" si="149"/>
        <v>9.62.85</v>
      </c>
      <c r="I2244" s="32" t="str">
        <f>VLOOKUP(C2244,Hovedkonto!$C$2:$E$11,3,FALSE)</f>
        <v>Balance</v>
      </c>
      <c r="J2244" s="32" t="str">
        <f>VLOOKUP(G2244,Hovedfunktion!$E$2:$G$93,3,FALSE)</f>
        <v xml:space="preserve">IMMATERIELLE ANLÆGSAKTIVER </v>
      </c>
      <c r="K2244" s="32" t="str">
        <f>VLOOKUP(H2244,Funktion!$G$2:$J$435,4,FALSE)</f>
        <v>Udviklingsprojekter og andre erhvervede immaterielle anlægsaktiver</v>
      </c>
      <c r="L2244" s="32" t="str">
        <f>VLOOKUP(F2244,Dranst!$C$2:$D$10,2,FALSE)</f>
        <v>Aktiver</v>
      </c>
      <c r="M2244" s="10" t="s">
        <v>1138</v>
      </c>
      <c r="N2244" s="3" t="s">
        <v>1119</v>
      </c>
    </row>
    <row r="2245" spans="1:14" ht="24" x14ac:dyDescent="0.25">
      <c r="A2245" s="35" t="s">
        <v>1803</v>
      </c>
      <c r="B2245" s="35" t="s">
        <v>1804</v>
      </c>
      <c r="C2245" s="10" t="s">
        <v>165</v>
      </c>
      <c r="D2245" s="10" t="s">
        <v>145</v>
      </c>
      <c r="E2245" s="10" t="s">
        <v>502</v>
      </c>
      <c r="F2245" s="10" t="s">
        <v>164</v>
      </c>
      <c r="G2245" s="32" t="str">
        <f t="shared" si="148"/>
        <v>9.62</v>
      </c>
      <c r="H2245" s="32" t="str">
        <f t="shared" si="149"/>
        <v>9.62.85</v>
      </c>
      <c r="I2245" s="32" t="str">
        <f>VLOOKUP(C2245,Hovedkonto!$C$2:$E$11,3,FALSE)</f>
        <v>Balance</v>
      </c>
      <c r="J2245" s="32" t="str">
        <f>VLOOKUP(G2245,Hovedfunktion!$E$2:$G$93,3,FALSE)</f>
        <v xml:space="preserve">IMMATERIELLE ANLÆGSAKTIVER </v>
      </c>
      <c r="K2245" s="32" t="str">
        <f>VLOOKUP(H2245,Funktion!$G$2:$J$435,4,FALSE)</f>
        <v>Udviklingsprojekter og andre erhvervede immaterielle anlægsaktiver</v>
      </c>
      <c r="L2245" s="32" t="str">
        <f>VLOOKUP(F2245,Dranst!$C$2:$D$10,2,FALSE)</f>
        <v>Aktiver</v>
      </c>
      <c r="M2245" s="10" t="s">
        <v>1139</v>
      </c>
      <c r="N2245" s="3" t="s">
        <v>1120</v>
      </c>
    </row>
    <row r="2246" spans="1:14" ht="12" x14ac:dyDescent="0.25">
      <c r="A2246" s="35" t="s">
        <v>1803</v>
      </c>
      <c r="B2246" s="35" t="s">
        <v>1804</v>
      </c>
      <c r="C2246" s="10" t="s">
        <v>165</v>
      </c>
      <c r="D2246" s="10" t="s">
        <v>153</v>
      </c>
      <c r="E2246" s="10" t="s">
        <v>545</v>
      </c>
      <c r="F2246" s="10" t="s">
        <v>164</v>
      </c>
      <c r="G2246" s="32" t="str">
        <f t="shared" si="148"/>
        <v>9.65</v>
      </c>
      <c r="H2246" s="32" t="str">
        <f t="shared" si="149"/>
        <v>9.65.86</v>
      </c>
      <c r="I2246" s="32" t="str">
        <f>VLOOKUP(C2246,Hovedkonto!$C$2:$E$11,3,FALSE)</f>
        <v>Balance</v>
      </c>
      <c r="J2246" s="32" t="str">
        <f>VLOOKUP(G2246,Hovedfunktion!$E$2:$G$93,3,FALSE)</f>
        <v xml:space="preserve">OMSÆTNINGSAKTIVER-VAREBEHOLDNINGER </v>
      </c>
      <c r="K2246" s="32" t="str">
        <f>VLOOKUP(H2246,Funktion!$G$2:$J$435,4,FALSE)</f>
        <v>Varebeholdninger/-lagre</v>
      </c>
      <c r="L2246" s="32" t="str">
        <f>VLOOKUP(F2246,Dranst!$C$2:$D$10,2,FALSE)</f>
        <v>Aktiver</v>
      </c>
      <c r="M2246" s="10" t="s">
        <v>1136</v>
      </c>
      <c r="N2246" s="3" t="s">
        <v>1118</v>
      </c>
    </row>
    <row r="2247" spans="1:14" ht="12" x14ac:dyDescent="0.25">
      <c r="A2247" s="35" t="s">
        <v>1803</v>
      </c>
      <c r="B2247" s="35" t="s">
        <v>1804</v>
      </c>
      <c r="C2247" s="10" t="s">
        <v>165</v>
      </c>
      <c r="D2247" s="10" t="s">
        <v>153</v>
      </c>
      <c r="E2247" s="10" t="s">
        <v>545</v>
      </c>
      <c r="F2247" s="10" t="s">
        <v>164</v>
      </c>
      <c r="G2247" s="32" t="str">
        <f t="shared" si="148"/>
        <v>9.65</v>
      </c>
      <c r="H2247" s="32" t="str">
        <f t="shared" si="149"/>
        <v>9.65.86</v>
      </c>
      <c r="I2247" s="32" t="str">
        <f>VLOOKUP(C2247,Hovedkonto!$C$2:$E$11,3,FALSE)</f>
        <v>Balance</v>
      </c>
      <c r="J2247" s="32" t="str">
        <f>VLOOKUP(G2247,Hovedfunktion!$E$2:$G$93,3,FALSE)</f>
        <v xml:space="preserve">OMSÆTNINGSAKTIVER-VAREBEHOLDNINGER </v>
      </c>
      <c r="K2247" s="32" t="str">
        <f>VLOOKUP(H2247,Funktion!$G$2:$J$435,4,FALSE)</f>
        <v>Varebeholdninger/-lagre</v>
      </c>
      <c r="L2247" s="32" t="str">
        <f>VLOOKUP(F2247,Dranst!$C$2:$D$10,2,FALSE)</f>
        <v>Aktiver</v>
      </c>
      <c r="M2247" s="10" t="s">
        <v>1138</v>
      </c>
      <c r="N2247" s="3" t="s">
        <v>1119</v>
      </c>
    </row>
    <row r="2248" spans="1:14" ht="12" x14ac:dyDescent="0.25">
      <c r="A2248" s="35" t="s">
        <v>1803</v>
      </c>
      <c r="B2248" s="35" t="s">
        <v>1804</v>
      </c>
      <c r="C2248" s="10" t="s">
        <v>165</v>
      </c>
      <c r="D2248" s="10" t="s">
        <v>153</v>
      </c>
      <c r="E2248" s="10" t="s">
        <v>545</v>
      </c>
      <c r="F2248" s="10" t="s">
        <v>164</v>
      </c>
      <c r="G2248" s="32" t="str">
        <f t="shared" si="148"/>
        <v>9.65</v>
      </c>
      <c r="H2248" s="32" t="str">
        <f t="shared" si="149"/>
        <v>9.65.86</v>
      </c>
      <c r="I2248" s="32" t="str">
        <f>VLOOKUP(C2248,Hovedkonto!$C$2:$E$11,3,FALSE)</f>
        <v>Balance</v>
      </c>
      <c r="J2248" s="32" t="str">
        <f>VLOOKUP(G2248,Hovedfunktion!$E$2:$G$93,3,FALSE)</f>
        <v xml:space="preserve">OMSÆTNINGSAKTIVER-VAREBEHOLDNINGER </v>
      </c>
      <c r="K2248" s="32" t="str">
        <f>VLOOKUP(H2248,Funktion!$G$2:$J$435,4,FALSE)</f>
        <v>Varebeholdninger/-lagre</v>
      </c>
      <c r="L2248" s="32" t="str">
        <f>VLOOKUP(F2248,Dranst!$C$2:$D$10,2,FALSE)</f>
        <v>Aktiver</v>
      </c>
      <c r="M2248" s="10" t="s">
        <v>1139</v>
      </c>
      <c r="N2248" s="3" t="s">
        <v>1120</v>
      </c>
    </row>
    <row r="2249" spans="1:14" ht="12" x14ac:dyDescent="0.25">
      <c r="A2249" s="35" t="s">
        <v>1803</v>
      </c>
      <c r="B2249" s="35" t="s">
        <v>1804</v>
      </c>
      <c r="C2249" s="10" t="s">
        <v>165</v>
      </c>
      <c r="D2249" s="10" t="s">
        <v>147</v>
      </c>
      <c r="E2249" s="10" t="s">
        <v>503</v>
      </c>
      <c r="F2249" s="10" t="s">
        <v>164</v>
      </c>
      <c r="G2249" s="32" t="str">
        <f t="shared" si="148"/>
        <v>9.68</v>
      </c>
      <c r="H2249" s="32" t="str">
        <f t="shared" si="149"/>
        <v>9.68.87</v>
      </c>
      <c r="I2249" s="32" t="str">
        <f>VLOOKUP(C2249,Hovedkonto!$C$2:$E$11,3,FALSE)</f>
        <v>Balance</v>
      </c>
      <c r="J2249" s="32" t="str">
        <f>VLOOKUP(G2249,Hovedfunktion!$E$2:$G$93,3,FALSE)</f>
        <v xml:space="preserve">OMSÆTNINGSAKTIVER – FYSISKE ANLÆG TIL SALG </v>
      </c>
      <c r="K2249" s="32" t="str">
        <f>VLOOKUP(H2249,Funktion!$G$2:$J$435,4,FALSE)</f>
        <v>Grunde og bygninger bestemt til videresalg</v>
      </c>
      <c r="L2249" s="32" t="str">
        <f>VLOOKUP(F2249,Dranst!$C$2:$D$10,2,FALSE)</f>
        <v>Aktiver</v>
      </c>
      <c r="M2249" s="10" t="s">
        <v>1136</v>
      </c>
      <c r="N2249" s="3" t="s">
        <v>1118</v>
      </c>
    </row>
    <row r="2250" spans="1:14" ht="12" x14ac:dyDescent="0.25">
      <c r="A2250" s="35" t="s">
        <v>1803</v>
      </c>
      <c r="B2250" s="35" t="s">
        <v>1804</v>
      </c>
      <c r="C2250" s="10" t="s">
        <v>165</v>
      </c>
      <c r="D2250" s="10" t="s">
        <v>147</v>
      </c>
      <c r="E2250" s="10" t="s">
        <v>503</v>
      </c>
      <c r="F2250" s="10" t="s">
        <v>164</v>
      </c>
      <c r="G2250" s="32" t="str">
        <f t="shared" si="148"/>
        <v>9.68</v>
      </c>
      <c r="H2250" s="32" t="str">
        <f t="shared" si="149"/>
        <v>9.68.87</v>
      </c>
      <c r="I2250" s="32" t="str">
        <f>VLOOKUP(C2250,Hovedkonto!$C$2:$E$11,3,FALSE)</f>
        <v>Balance</v>
      </c>
      <c r="J2250" s="32" t="str">
        <f>VLOOKUP(G2250,Hovedfunktion!$E$2:$G$93,3,FALSE)</f>
        <v xml:space="preserve">OMSÆTNINGSAKTIVER – FYSISKE ANLÆG TIL SALG </v>
      </c>
      <c r="K2250" s="32" t="str">
        <f>VLOOKUP(H2250,Funktion!$G$2:$J$435,4,FALSE)</f>
        <v>Grunde og bygninger bestemt til videresalg</v>
      </c>
      <c r="L2250" s="32" t="str">
        <f>VLOOKUP(F2250,Dranst!$C$2:$D$10,2,FALSE)</f>
        <v>Aktiver</v>
      </c>
      <c r="M2250" s="10" t="s">
        <v>1138</v>
      </c>
      <c r="N2250" s="3" t="s">
        <v>1119</v>
      </c>
    </row>
    <row r="2251" spans="1:14" ht="12" x14ac:dyDescent="0.25">
      <c r="A2251" s="35" t="s">
        <v>1803</v>
      </c>
      <c r="B2251" s="35" t="s">
        <v>1804</v>
      </c>
      <c r="C2251" s="10" t="s">
        <v>165</v>
      </c>
      <c r="D2251" s="10" t="s">
        <v>147</v>
      </c>
      <c r="E2251" s="10" t="s">
        <v>503</v>
      </c>
      <c r="F2251" s="10" t="s">
        <v>164</v>
      </c>
      <c r="G2251" s="32" t="str">
        <f t="shared" si="148"/>
        <v>9.68</v>
      </c>
      <c r="H2251" s="32" t="str">
        <f t="shared" si="149"/>
        <v>9.68.87</v>
      </c>
      <c r="I2251" s="32" t="str">
        <f>VLOOKUP(C2251,Hovedkonto!$C$2:$E$11,3,FALSE)</f>
        <v>Balance</v>
      </c>
      <c r="J2251" s="32" t="str">
        <f>VLOOKUP(G2251,Hovedfunktion!$E$2:$G$93,3,FALSE)</f>
        <v xml:space="preserve">OMSÆTNINGSAKTIVER – FYSISKE ANLÆG TIL SALG </v>
      </c>
      <c r="K2251" s="32" t="str">
        <f>VLOOKUP(H2251,Funktion!$G$2:$J$435,4,FALSE)</f>
        <v>Grunde og bygninger bestemt til videresalg</v>
      </c>
      <c r="L2251" s="32" t="str">
        <f>VLOOKUP(F2251,Dranst!$C$2:$D$10,2,FALSE)</f>
        <v>Aktiver</v>
      </c>
      <c r="M2251" s="10" t="s">
        <v>1139</v>
      </c>
      <c r="N2251" s="3" t="s">
        <v>1121</v>
      </c>
    </row>
    <row r="2252" spans="1:14" ht="12" x14ac:dyDescent="0.25">
      <c r="A2252" s="35" t="s">
        <v>1803</v>
      </c>
      <c r="B2252" s="35" t="s">
        <v>1804</v>
      </c>
      <c r="C2252" s="10" t="s">
        <v>165</v>
      </c>
      <c r="D2252" s="10" t="s">
        <v>148</v>
      </c>
      <c r="E2252" s="10" t="s">
        <v>505</v>
      </c>
      <c r="F2252" s="10" t="s">
        <v>165</v>
      </c>
      <c r="G2252" s="32" t="str">
        <f t="shared" si="148"/>
        <v>9.72</v>
      </c>
      <c r="H2252" s="32" t="str">
        <f t="shared" si="149"/>
        <v>9.72.90</v>
      </c>
      <c r="I2252" s="32" t="str">
        <f>VLOOKUP(C2252,Hovedkonto!$C$2:$E$11,3,FALSE)</f>
        <v>Balance</v>
      </c>
      <c r="J2252" s="32" t="str">
        <f>VLOOKUP(G2252,Hovedfunktion!$E$2:$G$93,3,FALSE)</f>
        <v xml:space="preserve">HENSATTE FORPLIGTELSER </v>
      </c>
      <c r="K2252" s="32" t="str">
        <f>VLOOKUP(H2252,Funktion!$G$2:$J$435,4,FALSE)</f>
        <v>Hensatte forpligtelser</v>
      </c>
      <c r="L2252" s="32" t="str">
        <f>VLOOKUP(F2252,Dranst!$C$2:$D$10,2,FALSE)</f>
        <v>Passiver</v>
      </c>
      <c r="M2252" s="10" t="s">
        <v>1136</v>
      </c>
      <c r="N2252" s="3" t="s">
        <v>1122</v>
      </c>
    </row>
    <row r="2253" spans="1:14" ht="12" x14ac:dyDescent="0.25">
      <c r="A2253" s="35" t="s">
        <v>1803</v>
      </c>
      <c r="B2253" s="35" t="s">
        <v>1804</v>
      </c>
      <c r="C2253" s="10" t="s">
        <v>165</v>
      </c>
      <c r="D2253" s="10" t="s">
        <v>148</v>
      </c>
      <c r="E2253" s="10" t="s">
        <v>505</v>
      </c>
      <c r="F2253" s="10" t="s">
        <v>165</v>
      </c>
      <c r="G2253" s="32" t="str">
        <f t="shared" si="148"/>
        <v>9.72</v>
      </c>
      <c r="H2253" s="32" t="str">
        <f t="shared" si="149"/>
        <v>9.72.90</v>
      </c>
      <c r="I2253" s="32" t="str">
        <f>VLOOKUP(C2253,Hovedkonto!$C$2:$E$11,3,FALSE)</f>
        <v>Balance</v>
      </c>
      <c r="J2253" s="32" t="str">
        <f>VLOOKUP(G2253,Hovedfunktion!$E$2:$G$93,3,FALSE)</f>
        <v xml:space="preserve">HENSATTE FORPLIGTELSER </v>
      </c>
      <c r="K2253" s="32" t="str">
        <f>VLOOKUP(H2253,Funktion!$G$2:$J$435,4,FALSE)</f>
        <v>Hensatte forpligtelser</v>
      </c>
      <c r="L2253" s="32" t="str">
        <f>VLOOKUP(F2253,Dranst!$C$2:$D$10,2,FALSE)</f>
        <v>Passiver</v>
      </c>
      <c r="M2253" s="10" t="s">
        <v>1138</v>
      </c>
      <c r="N2253" s="3" t="s">
        <v>1123</v>
      </c>
    </row>
    <row r="2254" spans="1:14" ht="12" x14ac:dyDescent="0.25">
      <c r="A2254" s="35" t="s">
        <v>1803</v>
      </c>
      <c r="B2254" s="35" t="s">
        <v>1804</v>
      </c>
      <c r="C2254" s="10" t="s">
        <v>165</v>
      </c>
      <c r="D2254" s="10" t="s">
        <v>148</v>
      </c>
      <c r="E2254" s="10" t="s">
        <v>505</v>
      </c>
      <c r="F2254" s="10" t="s">
        <v>165</v>
      </c>
      <c r="G2254" s="32" t="str">
        <f t="shared" si="148"/>
        <v>9.72</v>
      </c>
      <c r="H2254" s="32" t="str">
        <f t="shared" si="149"/>
        <v>9.72.90</v>
      </c>
      <c r="I2254" s="32" t="str">
        <f>VLOOKUP(C2254,Hovedkonto!$C$2:$E$11,3,FALSE)</f>
        <v>Balance</v>
      </c>
      <c r="J2254" s="32" t="str">
        <f>VLOOKUP(G2254,Hovedfunktion!$E$2:$G$93,3,FALSE)</f>
        <v xml:space="preserve">HENSATTE FORPLIGTELSER </v>
      </c>
      <c r="K2254" s="32" t="str">
        <f>VLOOKUP(H2254,Funktion!$G$2:$J$435,4,FALSE)</f>
        <v>Hensatte forpligtelser</v>
      </c>
      <c r="L2254" s="32" t="str">
        <f>VLOOKUP(F2254,Dranst!$C$2:$D$10,2,FALSE)</f>
        <v>Passiver</v>
      </c>
      <c r="M2254" s="10" t="s">
        <v>1139</v>
      </c>
      <c r="N2254" s="3" t="s">
        <v>1014</v>
      </c>
    </row>
    <row r="2255" spans="1:14" ht="12" x14ac:dyDescent="0.25">
      <c r="A2255" s="35" t="s">
        <v>1803</v>
      </c>
      <c r="B2255" s="35" t="s">
        <v>1804</v>
      </c>
      <c r="C2255" s="10" t="s">
        <v>165</v>
      </c>
      <c r="D2255" s="10" t="s">
        <v>154</v>
      </c>
      <c r="E2255" s="10" t="s">
        <v>537</v>
      </c>
      <c r="F2255" s="10" t="s">
        <v>165</v>
      </c>
      <c r="G2255" s="32" t="str">
        <f t="shared" si="148"/>
        <v>9.75</v>
      </c>
      <c r="H2255" s="32" t="str">
        <f t="shared" si="149"/>
        <v>9.75.94</v>
      </c>
      <c r="I2255" s="32" t="str">
        <f>VLOOKUP(C2255,Hovedkonto!$C$2:$E$11,3,FALSE)</f>
        <v>Balance</v>
      </c>
      <c r="J2255" s="32" t="str">
        <f>VLOOKUP(G2255,Hovedfunktion!$E$2:$G$93,3,FALSE)</f>
        <v xml:space="preserve">EGENKAPITAL </v>
      </c>
      <c r="K2255" s="32" t="str">
        <f>VLOOKUP(H2255,Funktion!$G$2:$J$435,4,FALSE)</f>
        <v>Reserve for opskrivninger</v>
      </c>
      <c r="L2255" s="32" t="str">
        <f>VLOOKUP(F2255,Dranst!$C$2:$D$10,2,FALSE)</f>
        <v>Passiver</v>
      </c>
      <c r="M2255" s="10" t="s">
        <v>1136</v>
      </c>
      <c r="N2255" s="3" t="s">
        <v>1118</v>
      </c>
    </row>
    <row r="2256" spans="1:14" ht="12" x14ac:dyDescent="0.25">
      <c r="A2256" s="35" t="s">
        <v>1803</v>
      </c>
      <c r="B2256" s="35" t="s">
        <v>1804</v>
      </c>
      <c r="C2256" s="10" t="s">
        <v>165</v>
      </c>
      <c r="D2256" s="10" t="s">
        <v>154</v>
      </c>
      <c r="E2256" s="10" t="s">
        <v>537</v>
      </c>
      <c r="F2256" s="10" t="s">
        <v>165</v>
      </c>
      <c r="G2256" s="32" t="str">
        <f t="shared" si="148"/>
        <v>9.75</v>
      </c>
      <c r="H2256" s="32" t="str">
        <f t="shared" si="149"/>
        <v>9.75.94</v>
      </c>
      <c r="I2256" s="32" t="str">
        <f>VLOOKUP(C2256,Hovedkonto!$C$2:$E$11,3,FALSE)</f>
        <v>Balance</v>
      </c>
      <c r="J2256" s="32" t="str">
        <f>VLOOKUP(G2256,Hovedfunktion!$E$2:$G$93,3,FALSE)</f>
        <v xml:space="preserve">EGENKAPITAL </v>
      </c>
      <c r="K2256" s="32" t="str">
        <f>VLOOKUP(H2256,Funktion!$G$2:$J$435,4,FALSE)</f>
        <v>Reserve for opskrivninger</v>
      </c>
      <c r="L2256" s="32" t="str">
        <f>VLOOKUP(F2256,Dranst!$C$2:$D$10,2,FALSE)</f>
        <v>Passiver</v>
      </c>
      <c r="M2256" s="10" t="s">
        <v>1138</v>
      </c>
      <c r="N2256" s="3" t="s">
        <v>1119</v>
      </c>
    </row>
    <row r="2257" spans="1:14" ht="12" x14ac:dyDescent="0.25">
      <c r="A2257" s="35" t="s">
        <v>1803</v>
      </c>
      <c r="B2257" s="35" t="s">
        <v>1804</v>
      </c>
      <c r="C2257" s="10" t="s">
        <v>165</v>
      </c>
      <c r="D2257" s="10" t="s">
        <v>154</v>
      </c>
      <c r="E2257" s="10" t="s">
        <v>537</v>
      </c>
      <c r="F2257" s="10" t="s">
        <v>165</v>
      </c>
      <c r="G2257" s="32" t="str">
        <f t="shared" si="148"/>
        <v>9.75</v>
      </c>
      <c r="H2257" s="32" t="str">
        <f t="shared" si="149"/>
        <v>9.75.94</v>
      </c>
      <c r="I2257" s="32" t="str">
        <f>VLOOKUP(C2257,Hovedkonto!$C$2:$E$11,3,FALSE)</f>
        <v>Balance</v>
      </c>
      <c r="J2257" s="32" t="str">
        <f>VLOOKUP(G2257,Hovedfunktion!$E$2:$G$93,3,FALSE)</f>
        <v xml:space="preserve">EGENKAPITAL </v>
      </c>
      <c r="K2257" s="32" t="str">
        <f>VLOOKUP(H2257,Funktion!$G$2:$J$435,4,FALSE)</f>
        <v>Reserve for opskrivninger</v>
      </c>
      <c r="L2257" s="32" t="str">
        <f>VLOOKUP(F2257,Dranst!$C$2:$D$10,2,FALSE)</f>
        <v>Passiver</v>
      </c>
      <c r="M2257" s="10" t="s">
        <v>1139</v>
      </c>
      <c r="N2257" s="3" t="s">
        <v>1121</v>
      </c>
    </row>
  </sheetData>
  <autoFilter ref="A1:N2257" xr:uid="{00000000-0009-0000-0000-000006000000}"/>
  <sortState xmlns:xlrd2="http://schemas.microsoft.com/office/spreadsheetml/2017/richdata2" ref="A2:N2205">
    <sortCondition ref="C2:C2205"/>
    <sortCondition ref="D2:D2205"/>
    <sortCondition ref="E2:E2205"/>
    <sortCondition ref="F2:F2205"/>
    <sortCondition ref="M2:M2205"/>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F45"/>
  <sheetViews>
    <sheetView showGridLines="0" workbookViewId="0">
      <pane ySplit="1" topLeftCell="A2" activePane="bottomLeft" state="frozen"/>
      <selection pane="bottomLeft" activeCell="J9" sqref="J9"/>
    </sheetView>
  </sheetViews>
  <sheetFormatPr defaultColWidth="9.140625" defaultRowHeight="12" x14ac:dyDescent="0.25"/>
  <cols>
    <col min="1" max="1" width="9.85546875" style="12" bestFit="1" customWidth="1"/>
    <col min="2" max="2" width="9.140625" style="12" bestFit="1" customWidth="1"/>
    <col min="3" max="3" width="11.28515625" style="1" bestFit="1" customWidth="1"/>
    <col min="4" max="4" width="23.85546875" style="1" bestFit="1" customWidth="1"/>
    <col min="5" max="5" width="6.85546875" style="1" bestFit="1" customWidth="1"/>
    <col min="6" max="6" width="31.42578125" style="1" bestFit="1" customWidth="1"/>
    <col min="7" max="16384" width="9.140625" style="1"/>
  </cols>
  <sheetData>
    <row r="1" spans="1:6" x14ac:dyDescent="0.25">
      <c r="A1" s="11" t="s">
        <v>20</v>
      </c>
      <c r="B1" s="11" t="s">
        <v>21</v>
      </c>
      <c r="C1" s="6" t="s">
        <v>43</v>
      </c>
      <c r="D1" s="6" t="s">
        <v>44</v>
      </c>
      <c r="E1" s="9" t="s">
        <v>42</v>
      </c>
      <c r="F1" s="9" t="s">
        <v>41</v>
      </c>
    </row>
    <row r="2" spans="1:6" x14ac:dyDescent="0.25">
      <c r="A2" s="10" t="s">
        <v>1803</v>
      </c>
      <c r="B2" s="10" t="s">
        <v>1804</v>
      </c>
      <c r="C2" s="3">
        <v>0</v>
      </c>
      <c r="D2" s="3" t="s">
        <v>45</v>
      </c>
      <c r="E2" s="7"/>
      <c r="F2" s="7"/>
    </row>
    <row r="3" spans="1:6" x14ac:dyDescent="0.25">
      <c r="A3" s="10" t="s">
        <v>1803</v>
      </c>
      <c r="B3" s="10" t="s">
        <v>1804</v>
      </c>
      <c r="C3" s="3">
        <v>0</v>
      </c>
      <c r="D3" s="3" t="s">
        <v>45</v>
      </c>
      <c r="E3" s="10" t="s">
        <v>54</v>
      </c>
      <c r="F3" s="10" t="s">
        <v>55</v>
      </c>
    </row>
    <row r="4" spans="1:6" x14ac:dyDescent="0.25">
      <c r="A4" s="10" t="s">
        <v>1803</v>
      </c>
      <c r="B4" s="10" t="s">
        <v>1804</v>
      </c>
      <c r="C4" s="3">
        <v>0</v>
      </c>
      <c r="D4" s="3" t="s">
        <v>45</v>
      </c>
      <c r="E4" s="10" t="s">
        <v>56</v>
      </c>
      <c r="F4" s="10" t="s">
        <v>57</v>
      </c>
    </row>
    <row r="5" spans="1:6" x14ac:dyDescent="0.25">
      <c r="A5" s="10" t="s">
        <v>1803</v>
      </c>
      <c r="B5" s="10" t="s">
        <v>1804</v>
      </c>
      <c r="C5" s="3">
        <v>0</v>
      </c>
      <c r="D5" s="3" t="s">
        <v>45</v>
      </c>
      <c r="E5" s="10" t="s">
        <v>58</v>
      </c>
      <c r="F5" s="10" t="s">
        <v>59</v>
      </c>
    </row>
    <row r="6" spans="1:6" ht="24" x14ac:dyDescent="0.25">
      <c r="A6" s="10" t="s">
        <v>1803</v>
      </c>
      <c r="B6" s="10" t="s">
        <v>1804</v>
      </c>
      <c r="C6" s="3">
        <v>0</v>
      </c>
      <c r="D6" s="3" t="s">
        <v>45</v>
      </c>
      <c r="E6" s="10" t="s">
        <v>60</v>
      </c>
      <c r="F6" s="10" t="s">
        <v>61</v>
      </c>
    </row>
    <row r="7" spans="1:6" x14ac:dyDescent="0.25">
      <c r="A7" s="10" t="s">
        <v>1803</v>
      </c>
      <c r="B7" s="10" t="s">
        <v>1804</v>
      </c>
      <c r="C7" s="3">
        <v>0</v>
      </c>
      <c r="D7" s="3" t="s">
        <v>45</v>
      </c>
      <c r="E7" s="10" t="s">
        <v>62</v>
      </c>
      <c r="F7" s="10" t="s">
        <v>63</v>
      </c>
    </row>
    <row r="8" spans="1:6" ht="24" x14ac:dyDescent="0.25">
      <c r="A8" s="10" t="s">
        <v>1803</v>
      </c>
      <c r="B8" s="10" t="s">
        <v>1804</v>
      </c>
      <c r="C8" s="3">
        <v>0</v>
      </c>
      <c r="D8" s="3" t="s">
        <v>45</v>
      </c>
      <c r="E8" s="10" t="s">
        <v>64</v>
      </c>
      <c r="F8" s="10" t="s">
        <v>65</v>
      </c>
    </row>
    <row r="9" spans="1:6" x14ac:dyDescent="0.25">
      <c r="A9" s="10" t="s">
        <v>1803</v>
      </c>
      <c r="B9" s="10" t="s">
        <v>1804</v>
      </c>
      <c r="C9" s="3">
        <v>0</v>
      </c>
      <c r="D9" s="3" t="s">
        <v>45</v>
      </c>
      <c r="E9" s="10" t="s">
        <v>66</v>
      </c>
      <c r="F9" s="10" t="s">
        <v>67</v>
      </c>
    </row>
    <row r="10" spans="1:6" x14ac:dyDescent="0.25">
      <c r="A10" s="10" t="s">
        <v>1803</v>
      </c>
      <c r="B10" s="10" t="s">
        <v>1804</v>
      </c>
      <c r="C10" s="3">
        <v>0</v>
      </c>
      <c r="D10" s="3" t="s">
        <v>45</v>
      </c>
      <c r="E10" s="10" t="s">
        <v>68</v>
      </c>
      <c r="F10" s="10" t="s">
        <v>69</v>
      </c>
    </row>
    <row r="11" spans="1:6" x14ac:dyDescent="0.25">
      <c r="A11" s="10" t="s">
        <v>1803</v>
      </c>
      <c r="B11" s="10" t="s">
        <v>1804</v>
      </c>
      <c r="C11" s="3">
        <v>0</v>
      </c>
      <c r="D11" s="3" t="s">
        <v>45</v>
      </c>
      <c r="E11" s="10" t="s">
        <v>70</v>
      </c>
      <c r="F11" s="10" t="s">
        <v>71</v>
      </c>
    </row>
    <row r="12" spans="1:6" x14ac:dyDescent="0.25">
      <c r="A12" s="10" t="s">
        <v>1803</v>
      </c>
      <c r="B12" s="10" t="s">
        <v>1804</v>
      </c>
      <c r="C12" s="3">
        <v>1</v>
      </c>
      <c r="D12" s="3" t="s">
        <v>46</v>
      </c>
      <c r="E12" s="7"/>
      <c r="F12" s="7"/>
    </row>
    <row r="13" spans="1:6" x14ac:dyDescent="0.25">
      <c r="A13" s="10" t="s">
        <v>1803</v>
      </c>
      <c r="B13" s="10" t="s">
        <v>1804</v>
      </c>
      <c r="C13" s="3">
        <v>2</v>
      </c>
      <c r="D13" s="3" t="s">
        <v>47</v>
      </c>
      <c r="E13" s="7"/>
      <c r="F13" s="7"/>
    </row>
    <row r="14" spans="1:6" x14ac:dyDescent="0.25">
      <c r="A14" s="10" t="s">
        <v>1803</v>
      </c>
      <c r="B14" s="10" t="s">
        <v>1804</v>
      </c>
      <c r="C14" s="3">
        <v>2</v>
      </c>
      <c r="D14" s="3" t="s">
        <v>47</v>
      </c>
      <c r="E14" s="10" t="s">
        <v>72</v>
      </c>
      <c r="F14" s="10" t="s">
        <v>73</v>
      </c>
    </row>
    <row r="15" spans="1:6" x14ac:dyDescent="0.25">
      <c r="A15" s="10" t="s">
        <v>1803</v>
      </c>
      <c r="B15" s="10" t="s">
        <v>1804</v>
      </c>
      <c r="C15" s="3">
        <v>2</v>
      </c>
      <c r="D15" s="3" t="s">
        <v>47</v>
      </c>
      <c r="E15" s="10" t="s">
        <v>74</v>
      </c>
      <c r="F15" s="10" t="s">
        <v>75</v>
      </c>
    </row>
    <row r="16" spans="1:6" ht="24" x14ac:dyDescent="0.25">
      <c r="A16" s="10" t="s">
        <v>1803</v>
      </c>
      <c r="B16" s="10" t="s">
        <v>1804</v>
      </c>
      <c r="C16" s="3">
        <v>2</v>
      </c>
      <c r="D16" s="3" t="s">
        <v>47</v>
      </c>
      <c r="E16" s="10" t="s">
        <v>76</v>
      </c>
      <c r="F16" s="10" t="s">
        <v>77</v>
      </c>
    </row>
    <row r="17" spans="1:6" x14ac:dyDescent="0.25">
      <c r="A17" s="10" t="s">
        <v>1803</v>
      </c>
      <c r="B17" s="10" t="s">
        <v>1804</v>
      </c>
      <c r="C17" s="3">
        <v>2</v>
      </c>
      <c r="D17" s="3" t="s">
        <v>47</v>
      </c>
      <c r="E17" s="10" t="s">
        <v>78</v>
      </c>
      <c r="F17" s="10" t="s">
        <v>79</v>
      </c>
    </row>
    <row r="18" spans="1:6" x14ac:dyDescent="0.25">
      <c r="A18" s="10" t="s">
        <v>1803</v>
      </c>
      <c r="B18" s="10" t="s">
        <v>1804</v>
      </c>
      <c r="C18" s="3">
        <v>2</v>
      </c>
      <c r="D18" s="3" t="s">
        <v>47</v>
      </c>
      <c r="E18" s="10" t="s">
        <v>80</v>
      </c>
      <c r="F18" s="10" t="s">
        <v>81</v>
      </c>
    </row>
    <row r="19" spans="1:6" x14ac:dyDescent="0.25">
      <c r="A19" s="10" t="s">
        <v>1803</v>
      </c>
      <c r="B19" s="10" t="s">
        <v>1804</v>
      </c>
      <c r="C19" s="3">
        <v>2</v>
      </c>
      <c r="D19" s="3" t="s">
        <v>47</v>
      </c>
      <c r="E19" s="10" t="s">
        <v>82</v>
      </c>
      <c r="F19" s="10" t="s">
        <v>83</v>
      </c>
    </row>
    <row r="20" spans="1:6" x14ac:dyDescent="0.25">
      <c r="A20" s="10" t="s">
        <v>1803</v>
      </c>
      <c r="B20" s="10" t="s">
        <v>1804</v>
      </c>
      <c r="C20" s="3">
        <v>4</v>
      </c>
      <c r="D20" s="3" t="s">
        <v>48</v>
      </c>
      <c r="E20" s="7"/>
      <c r="F20" s="7"/>
    </row>
    <row r="21" spans="1:6" x14ac:dyDescent="0.25">
      <c r="A21" s="10" t="s">
        <v>1803</v>
      </c>
      <c r="B21" s="10" t="s">
        <v>1804</v>
      </c>
      <c r="C21" s="3">
        <v>4</v>
      </c>
      <c r="D21" s="3" t="s">
        <v>48</v>
      </c>
      <c r="E21" s="10" t="s">
        <v>84</v>
      </c>
      <c r="F21" s="10" t="s">
        <v>85</v>
      </c>
    </row>
    <row r="22" spans="1:6" x14ac:dyDescent="0.25">
      <c r="A22" s="10" t="s">
        <v>1803</v>
      </c>
      <c r="B22" s="10" t="s">
        <v>1804</v>
      </c>
      <c r="C22" s="3">
        <v>4</v>
      </c>
      <c r="D22" s="3" t="s">
        <v>48</v>
      </c>
      <c r="E22" s="10" t="s">
        <v>86</v>
      </c>
      <c r="F22" s="10" t="s">
        <v>87</v>
      </c>
    </row>
    <row r="23" spans="1:6" x14ac:dyDescent="0.25">
      <c r="A23" s="10" t="s">
        <v>1803</v>
      </c>
      <c r="B23" s="10" t="s">
        <v>1804</v>
      </c>
      <c r="C23" s="3">
        <v>4</v>
      </c>
      <c r="D23" s="3" t="s">
        <v>48</v>
      </c>
      <c r="E23" s="10" t="s">
        <v>88</v>
      </c>
      <c r="F23" s="10" t="s">
        <v>89</v>
      </c>
    </row>
    <row r="24" spans="1:6" x14ac:dyDescent="0.25">
      <c r="A24" s="10" t="s">
        <v>1803</v>
      </c>
      <c r="B24" s="10" t="s">
        <v>1804</v>
      </c>
      <c r="C24" s="3">
        <v>4</v>
      </c>
      <c r="D24" s="3" t="s">
        <v>48</v>
      </c>
      <c r="E24" s="10" t="s">
        <v>90</v>
      </c>
      <c r="F24" s="10" t="s">
        <v>91</v>
      </c>
    </row>
    <row r="25" spans="1:6" x14ac:dyDescent="0.25">
      <c r="A25" s="10" t="s">
        <v>1803</v>
      </c>
      <c r="B25" s="10" t="s">
        <v>1804</v>
      </c>
      <c r="C25" s="3">
        <v>4</v>
      </c>
      <c r="D25" s="3" t="s">
        <v>48</v>
      </c>
      <c r="E25" s="10" t="s">
        <v>92</v>
      </c>
      <c r="F25" s="10" t="s">
        <v>93</v>
      </c>
    </row>
    <row r="26" spans="1:6" x14ac:dyDescent="0.25">
      <c r="A26" s="10" t="s">
        <v>1803</v>
      </c>
      <c r="B26" s="10" t="s">
        <v>1804</v>
      </c>
      <c r="C26" s="3">
        <v>4</v>
      </c>
      <c r="D26" s="3" t="s">
        <v>48</v>
      </c>
      <c r="E26" s="10" t="s">
        <v>94</v>
      </c>
      <c r="F26" s="10" t="s">
        <v>95</v>
      </c>
    </row>
    <row r="27" spans="1:6" x14ac:dyDescent="0.25">
      <c r="A27" s="10" t="s">
        <v>1803</v>
      </c>
      <c r="B27" s="10" t="s">
        <v>1804</v>
      </c>
      <c r="C27" s="3">
        <v>5</v>
      </c>
      <c r="D27" s="3" t="s">
        <v>49</v>
      </c>
      <c r="E27" s="7"/>
      <c r="F27" s="7"/>
    </row>
    <row r="28" spans="1:6" x14ac:dyDescent="0.25">
      <c r="A28" s="10" t="s">
        <v>1803</v>
      </c>
      <c r="B28" s="10" t="s">
        <v>1804</v>
      </c>
      <c r="C28" s="3">
        <v>5</v>
      </c>
      <c r="D28" s="3" t="s">
        <v>49</v>
      </c>
      <c r="E28" s="10" t="s">
        <v>96</v>
      </c>
      <c r="F28" s="10" t="s">
        <v>97</v>
      </c>
    </row>
    <row r="29" spans="1:6" x14ac:dyDescent="0.25">
      <c r="A29" s="10" t="s">
        <v>1803</v>
      </c>
      <c r="B29" s="10" t="s">
        <v>1804</v>
      </c>
      <c r="C29" s="3">
        <v>5</v>
      </c>
      <c r="D29" s="3" t="s">
        <v>49</v>
      </c>
      <c r="E29" s="10" t="s">
        <v>98</v>
      </c>
      <c r="F29" s="10" t="s">
        <v>99</v>
      </c>
    </row>
    <row r="30" spans="1:6" x14ac:dyDescent="0.25">
      <c r="A30" s="10" t="s">
        <v>1803</v>
      </c>
      <c r="B30" s="10" t="s">
        <v>1804</v>
      </c>
      <c r="C30" s="3">
        <v>5</v>
      </c>
      <c r="D30" s="3" t="s">
        <v>49</v>
      </c>
      <c r="E30" s="10" t="s">
        <v>100</v>
      </c>
      <c r="F30" s="10" t="s">
        <v>101</v>
      </c>
    </row>
    <row r="31" spans="1:6" x14ac:dyDescent="0.25">
      <c r="A31" s="10" t="s">
        <v>1803</v>
      </c>
      <c r="B31" s="10" t="s">
        <v>1804</v>
      </c>
      <c r="C31" s="3">
        <v>6</v>
      </c>
      <c r="D31" s="3" t="s">
        <v>50</v>
      </c>
      <c r="E31" s="7"/>
      <c r="F31" s="7"/>
    </row>
    <row r="32" spans="1:6" x14ac:dyDescent="0.25">
      <c r="A32" s="10" t="s">
        <v>1803</v>
      </c>
      <c r="B32" s="10" t="s">
        <v>1804</v>
      </c>
      <c r="C32" s="3">
        <v>7</v>
      </c>
      <c r="D32" s="3" t="s">
        <v>51</v>
      </c>
      <c r="E32" s="7"/>
      <c r="F32" s="7"/>
    </row>
    <row r="33" spans="1:6" x14ac:dyDescent="0.25">
      <c r="A33" s="10" t="s">
        <v>1803</v>
      </c>
      <c r="B33" s="10" t="s">
        <v>1804</v>
      </c>
      <c r="C33" s="3">
        <v>7</v>
      </c>
      <c r="D33" s="3" t="s">
        <v>51</v>
      </c>
      <c r="E33" s="10" t="s">
        <v>102</v>
      </c>
      <c r="F33" s="10" t="s">
        <v>103</v>
      </c>
    </row>
    <row r="34" spans="1:6" x14ac:dyDescent="0.25">
      <c r="A34" s="10" t="s">
        <v>1803</v>
      </c>
      <c r="B34" s="10" t="s">
        <v>1804</v>
      </c>
      <c r="C34" s="3">
        <v>7</v>
      </c>
      <c r="D34" s="3" t="s">
        <v>51</v>
      </c>
      <c r="E34" s="10" t="s">
        <v>104</v>
      </c>
      <c r="F34" s="10" t="s">
        <v>105</v>
      </c>
    </row>
    <row r="35" spans="1:6" x14ac:dyDescent="0.25">
      <c r="A35" s="10" t="s">
        <v>1803</v>
      </c>
      <c r="B35" s="10" t="s">
        <v>1804</v>
      </c>
      <c r="C35" s="3">
        <v>7</v>
      </c>
      <c r="D35" s="3" t="s">
        <v>51</v>
      </c>
      <c r="E35" s="10" t="s">
        <v>106</v>
      </c>
      <c r="F35" s="10" t="s">
        <v>107</v>
      </c>
    </row>
    <row r="36" spans="1:6" x14ac:dyDescent="0.25">
      <c r="A36" s="10" t="s">
        <v>1803</v>
      </c>
      <c r="B36" s="10" t="s">
        <v>1804</v>
      </c>
      <c r="C36" s="3">
        <v>7</v>
      </c>
      <c r="D36" s="3" t="s">
        <v>51</v>
      </c>
      <c r="E36" s="10" t="s">
        <v>108</v>
      </c>
      <c r="F36" s="10" t="s">
        <v>109</v>
      </c>
    </row>
    <row r="37" spans="1:6" x14ac:dyDescent="0.25">
      <c r="A37" s="10" t="s">
        <v>1803</v>
      </c>
      <c r="B37" s="10" t="s">
        <v>1804</v>
      </c>
      <c r="C37" s="3">
        <v>7</v>
      </c>
      <c r="D37" s="3" t="s">
        <v>51</v>
      </c>
      <c r="E37" s="10" t="s">
        <v>110</v>
      </c>
      <c r="F37" s="10" t="s">
        <v>111</v>
      </c>
    </row>
    <row r="38" spans="1:6" x14ac:dyDescent="0.25">
      <c r="A38" s="10" t="s">
        <v>1803</v>
      </c>
      <c r="B38" s="10" t="s">
        <v>1804</v>
      </c>
      <c r="C38" s="3">
        <v>7</v>
      </c>
      <c r="D38" s="3" t="s">
        <v>51</v>
      </c>
      <c r="E38" s="10" t="s">
        <v>112</v>
      </c>
      <c r="F38" s="10" t="s">
        <v>113</v>
      </c>
    </row>
    <row r="39" spans="1:6" x14ac:dyDescent="0.25">
      <c r="A39" s="10" t="s">
        <v>1803</v>
      </c>
      <c r="B39" s="10" t="s">
        <v>1804</v>
      </c>
      <c r="C39" s="3">
        <v>8</v>
      </c>
      <c r="D39" s="3" t="s">
        <v>52</v>
      </c>
      <c r="E39" s="7"/>
      <c r="F39" s="7"/>
    </row>
    <row r="40" spans="1:6" x14ac:dyDescent="0.25">
      <c r="A40" s="10" t="s">
        <v>1803</v>
      </c>
      <c r="B40" s="10" t="s">
        <v>1804</v>
      </c>
      <c r="C40" s="3">
        <v>8</v>
      </c>
      <c r="D40" s="3" t="s">
        <v>52</v>
      </c>
      <c r="E40" s="10" t="s">
        <v>114</v>
      </c>
      <c r="F40" s="10" t="s">
        <v>115</v>
      </c>
    </row>
    <row r="41" spans="1:6" x14ac:dyDescent="0.25">
      <c r="A41" s="10" t="s">
        <v>1803</v>
      </c>
      <c r="B41" s="10" t="s">
        <v>1804</v>
      </c>
      <c r="C41" s="3">
        <v>9</v>
      </c>
      <c r="D41" s="3" t="s">
        <v>53</v>
      </c>
      <c r="E41" s="7"/>
      <c r="F41" s="7"/>
    </row>
    <row r="42" spans="1:6" x14ac:dyDescent="0.25">
      <c r="A42" s="10" t="s">
        <v>1803</v>
      </c>
      <c r="B42" s="10" t="s">
        <v>1804</v>
      </c>
      <c r="C42" s="3">
        <v>9</v>
      </c>
      <c r="D42" s="3" t="s">
        <v>53</v>
      </c>
      <c r="E42" s="10" t="s">
        <v>116</v>
      </c>
      <c r="F42" s="10" t="s">
        <v>117</v>
      </c>
    </row>
    <row r="43" spans="1:6" x14ac:dyDescent="0.25">
      <c r="A43" s="10" t="s">
        <v>1803</v>
      </c>
      <c r="B43" s="10" t="s">
        <v>1804</v>
      </c>
      <c r="C43" s="3">
        <v>9</v>
      </c>
      <c r="D43" s="3" t="s">
        <v>53</v>
      </c>
      <c r="E43" s="10" t="s">
        <v>118</v>
      </c>
      <c r="F43" s="10" t="s">
        <v>119</v>
      </c>
    </row>
    <row r="44" spans="1:6" x14ac:dyDescent="0.25">
      <c r="A44" s="10" t="s">
        <v>1803</v>
      </c>
      <c r="B44" s="10" t="s">
        <v>1804</v>
      </c>
      <c r="C44" s="3">
        <v>9</v>
      </c>
      <c r="D44" s="3" t="s">
        <v>53</v>
      </c>
      <c r="E44" s="10" t="s">
        <v>120</v>
      </c>
      <c r="F44" s="10" t="s">
        <v>121</v>
      </c>
    </row>
    <row r="45" spans="1:6" x14ac:dyDescent="0.25">
      <c r="A45" s="10" t="s">
        <v>1803</v>
      </c>
      <c r="B45" s="10" t="s">
        <v>1804</v>
      </c>
      <c r="C45" s="3">
        <v>9</v>
      </c>
      <c r="D45" s="3" t="s">
        <v>53</v>
      </c>
      <c r="E45" s="10" t="s">
        <v>122</v>
      </c>
      <c r="F45" s="10" t="s">
        <v>123</v>
      </c>
    </row>
  </sheetData>
  <autoFilter ref="A1:F1" xr:uid="{00000000-0001-0000-0700-000000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1"/>
  <sheetViews>
    <sheetView workbookViewId="0">
      <selection activeCell="E8" sqref="E8"/>
    </sheetView>
  </sheetViews>
  <sheetFormatPr defaultColWidth="9.140625" defaultRowHeight="12" x14ac:dyDescent="0.2"/>
  <cols>
    <col min="1" max="1" width="13.85546875" style="13" customWidth="1"/>
    <col min="2" max="2" width="7" style="13" bestFit="1" customWidth="1"/>
    <col min="3" max="3" width="7.28515625" style="13" bestFit="1" customWidth="1"/>
    <col min="4" max="4" width="28.28515625" style="13" customWidth="1"/>
    <col min="5" max="5" width="6.85546875" style="13" bestFit="1" customWidth="1"/>
    <col min="6" max="6" width="6.42578125" style="13" bestFit="1" customWidth="1"/>
    <col min="7" max="16384" width="9.140625" style="13"/>
  </cols>
  <sheetData>
    <row r="1" spans="1:8" x14ac:dyDescent="0.2">
      <c r="A1" s="29" t="s">
        <v>1190</v>
      </c>
      <c r="B1" s="29" t="s">
        <v>1191</v>
      </c>
      <c r="C1" s="29" t="s">
        <v>1192</v>
      </c>
      <c r="D1" s="29" t="s">
        <v>1193</v>
      </c>
      <c r="E1" s="29" t="s">
        <v>1194</v>
      </c>
      <c r="F1" s="29" t="s">
        <v>1195</v>
      </c>
      <c r="G1" s="29" t="s">
        <v>1199</v>
      </c>
      <c r="H1" s="29" t="s">
        <v>1200</v>
      </c>
    </row>
    <row r="2" spans="1:8" x14ac:dyDescent="0.2">
      <c r="A2" s="13" t="s">
        <v>17</v>
      </c>
      <c r="B2" s="13">
        <v>1</v>
      </c>
      <c r="C2" s="13">
        <v>1</v>
      </c>
      <c r="D2" s="13" t="s">
        <v>20</v>
      </c>
      <c r="E2" s="13" t="s">
        <v>1196</v>
      </c>
      <c r="G2" s="13">
        <v>0</v>
      </c>
      <c r="H2" s="13" t="s">
        <v>1182</v>
      </c>
    </row>
    <row r="3" spans="1:8" x14ac:dyDescent="0.2">
      <c r="A3" s="13" t="s">
        <v>17</v>
      </c>
      <c r="B3" s="13">
        <v>1</v>
      </c>
      <c r="C3" s="13">
        <v>2</v>
      </c>
      <c r="D3" s="13" t="s">
        <v>21</v>
      </c>
      <c r="E3" s="13" t="s">
        <v>1196</v>
      </c>
      <c r="G3" s="13">
        <v>0</v>
      </c>
      <c r="H3" s="13" t="s">
        <v>1182</v>
      </c>
    </row>
    <row r="4" spans="1:8" x14ac:dyDescent="0.2">
      <c r="A4" s="13" t="s">
        <v>17</v>
      </c>
      <c r="B4" s="13">
        <v>1</v>
      </c>
      <c r="C4" s="13">
        <v>3</v>
      </c>
      <c r="D4" s="13" t="s">
        <v>17</v>
      </c>
      <c r="E4" s="13" t="s">
        <v>1197</v>
      </c>
      <c r="F4" s="13">
        <v>1</v>
      </c>
      <c r="G4" s="13">
        <v>0</v>
      </c>
      <c r="H4" s="13" t="s">
        <v>1182</v>
      </c>
    </row>
    <row r="5" spans="1:8" x14ac:dyDescent="0.2">
      <c r="A5" s="13" t="s">
        <v>17</v>
      </c>
      <c r="B5" s="13">
        <v>1</v>
      </c>
      <c r="C5" s="13">
        <v>4</v>
      </c>
      <c r="D5" s="13" t="s">
        <v>31</v>
      </c>
      <c r="E5" s="13" t="s">
        <v>1197</v>
      </c>
      <c r="F5" s="13">
        <v>2</v>
      </c>
      <c r="G5" s="13">
        <v>0</v>
      </c>
      <c r="H5" s="13" t="s">
        <v>1182</v>
      </c>
    </row>
    <row r="6" spans="1:8" x14ac:dyDescent="0.2">
      <c r="A6" s="13" t="s">
        <v>17</v>
      </c>
      <c r="B6" s="13">
        <v>1</v>
      </c>
      <c r="C6" s="13">
        <v>5</v>
      </c>
      <c r="D6" s="13" t="s">
        <v>32</v>
      </c>
      <c r="E6" s="13" t="s">
        <v>1198</v>
      </c>
      <c r="F6" s="13">
        <v>60</v>
      </c>
      <c r="G6" s="13">
        <v>0</v>
      </c>
      <c r="H6" s="13" t="s">
        <v>1182</v>
      </c>
    </row>
    <row r="7" spans="1:8" x14ac:dyDescent="0.2">
      <c r="A7" s="13" t="s">
        <v>18</v>
      </c>
      <c r="B7" s="13">
        <v>2</v>
      </c>
      <c r="C7" s="13">
        <v>1</v>
      </c>
      <c r="D7" s="13" t="s">
        <v>20</v>
      </c>
      <c r="E7" s="13" t="s">
        <v>1196</v>
      </c>
      <c r="G7" s="13">
        <v>0</v>
      </c>
      <c r="H7" s="13" t="s">
        <v>1183</v>
      </c>
    </row>
    <row r="8" spans="1:8" x14ac:dyDescent="0.2">
      <c r="A8" s="13" t="s">
        <v>18</v>
      </c>
      <c r="B8" s="13">
        <v>2</v>
      </c>
      <c r="C8" s="13">
        <v>2</v>
      </c>
      <c r="D8" s="13" t="s">
        <v>21</v>
      </c>
      <c r="E8" s="13" t="s">
        <v>1196</v>
      </c>
      <c r="G8" s="13">
        <v>0</v>
      </c>
      <c r="H8" s="13" t="s">
        <v>1182</v>
      </c>
    </row>
    <row r="9" spans="1:8" x14ac:dyDescent="0.2">
      <c r="A9" s="13" t="s">
        <v>18</v>
      </c>
      <c r="B9" s="13">
        <v>2</v>
      </c>
      <c r="C9" s="13">
        <v>3</v>
      </c>
      <c r="D9" s="13" t="s">
        <v>0</v>
      </c>
      <c r="E9" s="13" t="s">
        <v>1197</v>
      </c>
      <c r="F9" s="13">
        <v>1</v>
      </c>
      <c r="G9" s="13">
        <v>0</v>
      </c>
    </row>
    <row r="10" spans="1:8" x14ac:dyDescent="0.2">
      <c r="A10" s="13" t="s">
        <v>18</v>
      </c>
      <c r="B10" s="13">
        <v>2</v>
      </c>
      <c r="C10" s="13">
        <v>4</v>
      </c>
      <c r="D10" s="13" t="s">
        <v>3</v>
      </c>
      <c r="E10" s="13" t="s">
        <v>1197</v>
      </c>
      <c r="F10" s="13">
        <v>2</v>
      </c>
      <c r="G10" s="13">
        <v>0</v>
      </c>
    </row>
    <row r="11" spans="1:8" x14ac:dyDescent="0.2">
      <c r="A11" s="13" t="s">
        <v>18</v>
      </c>
      <c r="B11" s="13">
        <v>2</v>
      </c>
      <c r="C11" s="13">
        <v>5</v>
      </c>
      <c r="D11" s="13" t="s">
        <v>155</v>
      </c>
      <c r="E11" s="13" t="s">
        <v>1197</v>
      </c>
      <c r="F11" s="13">
        <v>5</v>
      </c>
      <c r="G11" s="13">
        <v>0</v>
      </c>
    </row>
    <row r="12" spans="1:8" x14ac:dyDescent="0.2">
      <c r="A12" s="13" t="s">
        <v>18</v>
      </c>
      <c r="B12" s="13">
        <v>2</v>
      </c>
      <c r="C12" s="13">
        <v>6</v>
      </c>
      <c r="D12" s="13" t="s">
        <v>17</v>
      </c>
      <c r="E12" s="13" t="s">
        <v>1198</v>
      </c>
      <c r="F12" s="13">
        <v>60</v>
      </c>
      <c r="G12" s="13">
        <v>0</v>
      </c>
    </row>
    <row r="13" spans="1:8" x14ac:dyDescent="0.2">
      <c r="A13" s="13" t="s">
        <v>18</v>
      </c>
      <c r="B13" s="13">
        <v>2</v>
      </c>
      <c r="C13" s="13">
        <v>7</v>
      </c>
      <c r="D13" s="13" t="s">
        <v>18</v>
      </c>
      <c r="E13" s="13" t="s">
        <v>1198</v>
      </c>
      <c r="F13" s="13">
        <v>60</v>
      </c>
      <c r="G13" s="13">
        <v>0</v>
      </c>
    </row>
    <row r="14" spans="1:8" x14ac:dyDescent="0.2">
      <c r="A14" s="13" t="s">
        <v>19</v>
      </c>
      <c r="B14" s="13">
        <v>3</v>
      </c>
      <c r="C14" s="13">
        <v>1</v>
      </c>
      <c r="D14" s="13" t="s">
        <v>20</v>
      </c>
      <c r="E14" s="13" t="s">
        <v>1196</v>
      </c>
      <c r="G14" s="13">
        <v>0</v>
      </c>
    </row>
    <row r="15" spans="1:8" x14ac:dyDescent="0.2">
      <c r="A15" s="13" t="s">
        <v>19</v>
      </c>
      <c r="B15" s="13">
        <v>3</v>
      </c>
      <c r="C15" s="13">
        <v>2</v>
      </c>
      <c r="D15" s="13" t="s">
        <v>21</v>
      </c>
      <c r="E15" s="13" t="s">
        <v>1196</v>
      </c>
      <c r="G15" s="13">
        <v>0</v>
      </c>
    </row>
    <row r="16" spans="1:8" x14ac:dyDescent="0.2">
      <c r="A16" s="13" t="s">
        <v>19</v>
      </c>
      <c r="B16" s="13">
        <v>3</v>
      </c>
      <c r="C16" s="13">
        <v>3</v>
      </c>
      <c r="D16" s="13" t="s">
        <v>0</v>
      </c>
      <c r="E16" s="13" t="s">
        <v>1197</v>
      </c>
      <c r="F16" s="13">
        <v>1</v>
      </c>
      <c r="G16" s="13">
        <v>0</v>
      </c>
    </row>
    <row r="17" spans="1:7" x14ac:dyDescent="0.2">
      <c r="A17" s="13" t="s">
        <v>19</v>
      </c>
      <c r="B17" s="13">
        <v>3</v>
      </c>
      <c r="C17" s="13">
        <v>4</v>
      </c>
      <c r="D17" s="13" t="s">
        <v>3</v>
      </c>
      <c r="E17" s="13" t="s">
        <v>1197</v>
      </c>
      <c r="F17" s="13">
        <v>2</v>
      </c>
      <c r="G17" s="13">
        <v>0</v>
      </c>
    </row>
    <row r="18" spans="1:7" x14ac:dyDescent="0.2">
      <c r="A18" s="13" t="s">
        <v>19</v>
      </c>
      <c r="B18" s="13">
        <v>3</v>
      </c>
      <c r="C18" s="13">
        <v>5</v>
      </c>
      <c r="D18" s="13" t="s">
        <v>4</v>
      </c>
      <c r="E18" s="13" t="s">
        <v>1197</v>
      </c>
      <c r="F18" s="13">
        <v>2</v>
      </c>
      <c r="G18" s="13">
        <v>0</v>
      </c>
    </row>
    <row r="19" spans="1:7" x14ac:dyDescent="0.2">
      <c r="A19" s="13" t="s">
        <v>19</v>
      </c>
      <c r="B19" s="13">
        <v>3</v>
      </c>
      <c r="C19" s="13">
        <v>6</v>
      </c>
      <c r="D19" s="13" t="s">
        <v>155</v>
      </c>
      <c r="E19" s="13" t="s">
        <v>1197</v>
      </c>
      <c r="F19" s="13">
        <v>5</v>
      </c>
      <c r="G19" s="13">
        <v>0</v>
      </c>
    </row>
    <row r="20" spans="1:7" x14ac:dyDescent="0.2">
      <c r="A20" s="13" t="s">
        <v>19</v>
      </c>
      <c r="B20" s="13">
        <v>3</v>
      </c>
      <c r="C20" s="13">
        <v>7</v>
      </c>
      <c r="D20" s="13" t="s">
        <v>551</v>
      </c>
      <c r="E20" s="13" t="s">
        <v>1197</v>
      </c>
      <c r="F20" s="13">
        <v>8</v>
      </c>
      <c r="G20" s="13">
        <v>0</v>
      </c>
    </row>
    <row r="21" spans="1:7" x14ac:dyDescent="0.2">
      <c r="A21" s="13" t="s">
        <v>19</v>
      </c>
      <c r="B21" s="13">
        <v>3</v>
      </c>
      <c r="C21" s="13">
        <v>8</v>
      </c>
      <c r="D21" s="13" t="s">
        <v>17</v>
      </c>
      <c r="E21" s="13" t="s">
        <v>1198</v>
      </c>
      <c r="F21" s="13">
        <v>60</v>
      </c>
      <c r="G21" s="13">
        <v>0</v>
      </c>
    </row>
    <row r="22" spans="1:7" x14ac:dyDescent="0.2">
      <c r="A22" s="13" t="s">
        <v>19</v>
      </c>
      <c r="B22" s="13">
        <v>3</v>
      </c>
      <c r="C22" s="13">
        <v>9</v>
      </c>
      <c r="D22" s="13" t="s">
        <v>18</v>
      </c>
      <c r="E22" s="13" t="s">
        <v>1198</v>
      </c>
      <c r="F22" s="13">
        <v>60</v>
      </c>
      <c r="G22" s="13">
        <v>0</v>
      </c>
    </row>
    <row r="23" spans="1:7" x14ac:dyDescent="0.2">
      <c r="A23" s="13" t="s">
        <v>19</v>
      </c>
      <c r="B23" s="13">
        <v>3</v>
      </c>
      <c r="C23" s="13">
        <v>10</v>
      </c>
      <c r="D23" s="13" t="s">
        <v>19</v>
      </c>
      <c r="E23" s="13" t="s">
        <v>1198</v>
      </c>
      <c r="F23" s="13">
        <v>80</v>
      </c>
      <c r="G23" s="13">
        <v>0</v>
      </c>
    </row>
    <row r="24" spans="1:7" x14ac:dyDescent="0.2">
      <c r="A24" s="13" t="s">
        <v>1</v>
      </c>
      <c r="B24" s="13">
        <v>4</v>
      </c>
      <c r="C24" s="13">
        <v>1</v>
      </c>
      <c r="D24" s="13" t="s">
        <v>20</v>
      </c>
      <c r="E24" s="13" t="s">
        <v>1196</v>
      </c>
      <c r="G24" s="13">
        <v>0</v>
      </c>
    </row>
    <row r="25" spans="1:7" x14ac:dyDescent="0.2">
      <c r="A25" s="13" t="s">
        <v>1</v>
      </c>
      <c r="B25" s="13">
        <v>4</v>
      </c>
      <c r="C25" s="13">
        <v>2</v>
      </c>
      <c r="D25" s="13" t="s">
        <v>21</v>
      </c>
      <c r="E25" s="13" t="s">
        <v>1196</v>
      </c>
      <c r="G25" s="13">
        <v>0</v>
      </c>
    </row>
    <row r="26" spans="1:7" x14ac:dyDescent="0.2">
      <c r="A26" s="13" t="s">
        <v>1</v>
      </c>
      <c r="B26" s="13">
        <v>4</v>
      </c>
      <c r="C26" s="13">
        <v>3</v>
      </c>
      <c r="D26" s="13" t="s">
        <v>1</v>
      </c>
      <c r="E26" s="13" t="s">
        <v>1197</v>
      </c>
      <c r="F26" s="13">
        <v>1</v>
      </c>
      <c r="G26" s="13">
        <v>0</v>
      </c>
    </row>
    <row r="27" spans="1:7" x14ac:dyDescent="0.2">
      <c r="A27" s="13" t="s">
        <v>1</v>
      </c>
      <c r="B27" s="13">
        <v>4</v>
      </c>
      <c r="C27" s="13">
        <v>4</v>
      </c>
      <c r="D27" s="13" t="s">
        <v>32</v>
      </c>
      <c r="E27" s="13" t="s">
        <v>1198</v>
      </c>
      <c r="F27" s="13">
        <v>60</v>
      </c>
      <c r="G27" s="13">
        <v>0</v>
      </c>
    </row>
    <row r="28" spans="1:7" x14ac:dyDescent="0.2">
      <c r="A28" s="13" t="s">
        <v>1184</v>
      </c>
      <c r="B28" s="13">
        <v>5</v>
      </c>
      <c r="C28" s="13">
        <v>1</v>
      </c>
      <c r="D28" s="13" t="s">
        <v>20</v>
      </c>
      <c r="E28" s="13" t="s">
        <v>1196</v>
      </c>
      <c r="G28" s="13">
        <v>0</v>
      </c>
    </row>
    <row r="29" spans="1:7" x14ac:dyDescent="0.2">
      <c r="A29" s="13" t="s">
        <v>1184</v>
      </c>
      <c r="B29" s="13">
        <v>5</v>
      </c>
      <c r="C29" s="13">
        <v>2</v>
      </c>
      <c r="D29" s="13" t="s">
        <v>21</v>
      </c>
      <c r="E29" s="13" t="s">
        <v>1196</v>
      </c>
      <c r="G29" s="13">
        <v>0</v>
      </c>
    </row>
    <row r="30" spans="1:7" x14ac:dyDescent="0.2">
      <c r="A30" s="13" t="s">
        <v>1184</v>
      </c>
      <c r="B30" s="13">
        <v>5</v>
      </c>
      <c r="C30" s="13">
        <v>3</v>
      </c>
      <c r="D30" s="13" t="s">
        <v>1184</v>
      </c>
      <c r="E30" s="13" t="s">
        <v>1197</v>
      </c>
      <c r="F30" s="13">
        <v>1</v>
      </c>
      <c r="G30" s="13">
        <v>0</v>
      </c>
    </row>
    <row r="31" spans="1:7" x14ac:dyDescent="0.2">
      <c r="A31" s="13" t="s">
        <v>1184</v>
      </c>
      <c r="B31" s="13">
        <v>5</v>
      </c>
      <c r="C31" s="13">
        <v>4</v>
      </c>
      <c r="D31" s="13" t="s">
        <v>1185</v>
      </c>
      <c r="E31" s="13" t="s">
        <v>1198</v>
      </c>
      <c r="F31" s="13">
        <v>60</v>
      </c>
      <c r="G31" s="13">
        <v>0</v>
      </c>
    </row>
    <row r="32" spans="1:7" x14ac:dyDescent="0.2">
      <c r="A32" s="13" t="s">
        <v>2</v>
      </c>
      <c r="B32" s="13">
        <v>6</v>
      </c>
      <c r="C32" s="13">
        <v>1</v>
      </c>
      <c r="D32" s="13" t="s">
        <v>20</v>
      </c>
      <c r="E32" s="13" t="s">
        <v>1196</v>
      </c>
      <c r="G32" s="13">
        <v>0</v>
      </c>
    </row>
    <row r="33" spans="1:7" x14ac:dyDescent="0.2">
      <c r="A33" s="13" t="s">
        <v>2</v>
      </c>
      <c r="B33" s="13">
        <v>6</v>
      </c>
      <c r="C33" s="13">
        <v>2</v>
      </c>
      <c r="D33" s="13" t="s">
        <v>21</v>
      </c>
      <c r="E33" s="13" t="s">
        <v>1196</v>
      </c>
      <c r="G33" s="13">
        <v>0</v>
      </c>
    </row>
    <row r="34" spans="1:7" x14ac:dyDescent="0.2">
      <c r="A34" s="13" t="s">
        <v>2</v>
      </c>
      <c r="B34" s="13">
        <v>6</v>
      </c>
      <c r="C34" s="13">
        <v>3</v>
      </c>
      <c r="D34" s="13" t="s">
        <v>0</v>
      </c>
      <c r="E34" s="13" t="s">
        <v>1197</v>
      </c>
      <c r="F34" s="13">
        <v>1</v>
      </c>
      <c r="G34" s="13">
        <v>0</v>
      </c>
    </row>
    <row r="35" spans="1:7" x14ac:dyDescent="0.2">
      <c r="A35" s="13" t="s">
        <v>2</v>
      </c>
      <c r="B35" s="13">
        <v>6</v>
      </c>
      <c r="C35" s="13">
        <v>4</v>
      </c>
      <c r="D35" s="13" t="s">
        <v>3</v>
      </c>
      <c r="E35" s="13" t="s">
        <v>1197</v>
      </c>
      <c r="F35" s="13">
        <v>2</v>
      </c>
      <c r="G35" s="13">
        <v>0</v>
      </c>
    </row>
    <row r="36" spans="1:7" x14ac:dyDescent="0.2">
      <c r="A36" s="13" t="s">
        <v>2</v>
      </c>
      <c r="B36" s="13">
        <v>6</v>
      </c>
      <c r="C36" s="13">
        <v>5</v>
      </c>
      <c r="D36" s="13" t="s">
        <v>4</v>
      </c>
      <c r="E36" s="13" t="s">
        <v>1197</v>
      </c>
      <c r="F36" s="13">
        <v>2</v>
      </c>
      <c r="G36" s="13">
        <v>0</v>
      </c>
    </row>
    <row r="37" spans="1:7" x14ac:dyDescent="0.2">
      <c r="A37" s="13" t="s">
        <v>2</v>
      </c>
      <c r="B37" s="13">
        <v>6</v>
      </c>
      <c r="C37" s="13">
        <v>6</v>
      </c>
      <c r="D37" s="13" t="s">
        <v>1181</v>
      </c>
      <c r="E37" s="13" t="s">
        <v>1197</v>
      </c>
      <c r="F37" s="13">
        <v>1</v>
      </c>
      <c r="G37" s="13">
        <v>0</v>
      </c>
    </row>
    <row r="38" spans="1:7" x14ac:dyDescent="0.2">
      <c r="A38" s="13" t="s">
        <v>2</v>
      </c>
      <c r="B38" s="13">
        <v>6</v>
      </c>
      <c r="C38" s="13">
        <v>7</v>
      </c>
      <c r="D38" s="13" t="s">
        <v>155</v>
      </c>
      <c r="E38" s="13" t="s">
        <v>1197</v>
      </c>
      <c r="F38" s="13">
        <v>5</v>
      </c>
      <c r="G38" s="13">
        <v>0</v>
      </c>
    </row>
    <row r="39" spans="1:7" x14ac:dyDescent="0.2">
      <c r="A39" s="13" t="s">
        <v>2</v>
      </c>
      <c r="B39" s="13">
        <v>6</v>
      </c>
      <c r="C39" s="13">
        <v>8</v>
      </c>
      <c r="D39" s="13" t="s">
        <v>551</v>
      </c>
      <c r="E39" s="13" t="s">
        <v>1197</v>
      </c>
      <c r="F39" s="13">
        <v>8</v>
      </c>
      <c r="G39" s="13">
        <v>0</v>
      </c>
    </row>
    <row r="40" spans="1:7" x14ac:dyDescent="0.2">
      <c r="A40" s="13" t="s">
        <v>2</v>
      </c>
      <c r="B40" s="13">
        <v>6</v>
      </c>
      <c r="C40" s="13">
        <v>9</v>
      </c>
      <c r="D40" s="13" t="s">
        <v>17</v>
      </c>
      <c r="E40" s="13" t="s">
        <v>1198</v>
      </c>
      <c r="F40" s="13">
        <v>60</v>
      </c>
      <c r="G40" s="13">
        <v>0</v>
      </c>
    </row>
    <row r="41" spans="1:7" x14ac:dyDescent="0.2">
      <c r="A41" s="13" t="s">
        <v>2</v>
      </c>
      <c r="B41" s="13">
        <v>6</v>
      </c>
      <c r="C41" s="13">
        <v>10</v>
      </c>
      <c r="D41" s="13" t="s">
        <v>18</v>
      </c>
      <c r="E41" s="13" t="s">
        <v>1198</v>
      </c>
      <c r="F41" s="13">
        <v>60</v>
      </c>
      <c r="G41" s="13">
        <v>0</v>
      </c>
    </row>
    <row r="42" spans="1:7" x14ac:dyDescent="0.2">
      <c r="A42" s="13" t="s">
        <v>2</v>
      </c>
      <c r="B42" s="13">
        <v>6</v>
      </c>
      <c r="C42" s="13">
        <v>11</v>
      </c>
      <c r="D42" s="13" t="s">
        <v>19</v>
      </c>
      <c r="E42" s="13" t="s">
        <v>1198</v>
      </c>
      <c r="F42" s="13">
        <v>80</v>
      </c>
      <c r="G42" s="13">
        <v>0</v>
      </c>
    </row>
    <row r="43" spans="1:7" x14ac:dyDescent="0.2">
      <c r="A43" s="13" t="s">
        <v>2</v>
      </c>
      <c r="B43" s="13">
        <v>6</v>
      </c>
      <c r="C43" s="13">
        <v>12</v>
      </c>
      <c r="D43" s="13" t="s">
        <v>1</v>
      </c>
      <c r="E43" s="13" t="s">
        <v>1198</v>
      </c>
      <c r="F43" s="13">
        <v>60</v>
      </c>
      <c r="G43" s="13">
        <v>0</v>
      </c>
    </row>
    <row r="44" spans="1:7" x14ac:dyDescent="0.2">
      <c r="A44" s="13" t="s">
        <v>2</v>
      </c>
      <c r="B44" s="13">
        <v>6</v>
      </c>
      <c r="C44" s="13">
        <v>13</v>
      </c>
      <c r="D44" s="13" t="s">
        <v>1135</v>
      </c>
      <c r="E44" s="13" t="s">
        <v>1197</v>
      </c>
      <c r="F44" s="13">
        <v>3</v>
      </c>
      <c r="G44" s="13">
        <v>0</v>
      </c>
    </row>
    <row r="45" spans="1:7" x14ac:dyDescent="0.2">
      <c r="A45" s="13" t="s">
        <v>2</v>
      </c>
      <c r="B45" s="13">
        <v>6</v>
      </c>
      <c r="C45" s="13">
        <v>14</v>
      </c>
      <c r="D45" s="13" t="s">
        <v>2</v>
      </c>
      <c r="E45" s="13" t="s">
        <v>1198</v>
      </c>
      <c r="F45" s="13">
        <v>100</v>
      </c>
      <c r="G45" s="13">
        <v>0</v>
      </c>
    </row>
    <row r="46" spans="1:7" x14ac:dyDescent="0.2">
      <c r="A46" s="13" t="s">
        <v>42</v>
      </c>
      <c r="B46" s="13">
        <v>7</v>
      </c>
      <c r="C46" s="13">
        <v>1</v>
      </c>
      <c r="D46" s="13" t="s">
        <v>20</v>
      </c>
      <c r="E46" s="13" t="s">
        <v>1196</v>
      </c>
      <c r="G46" s="13">
        <v>0</v>
      </c>
    </row>
    <row r="47" spans="1:7" x14ac:dyDescent="0.2">
      <c r="A47" s="13" t="s">
        <v>42</v>
      </c>
      <c r="B47" s="13">
        <v>7</v>
      </c>
      <c r="C47" s="13">
        <v>2</v>
      </c>
      <c r="D47" s="13" t="s">
        <v>21</v>
      </c>
      <c r="E47" s="13" t="s">
        <v>1196</v>
      </c>
      <c r="G47" s="13">
        <v>0</v>
      </c>
    </row>
    <row r="48" spans="1:7" x14ac:dyDescent="0.2">
      <c r="A48" s="13" t="s">
        <v>42</v>
      </c>
      <c r="B48" s="13">
        <v>7</v>
      </c>
      <c r="C48" s="13">
        <v>3</v>
      </c>
      <c r="D48" s="13" t="s">
        <v>43</v>
      </c>
      <c r="E48" s="13" t="s">
        <v>1197</v>
      </c>
      <c r="F48" s="13">
        <v>1</v>
      </c>
      <c r="G48" s="13">
        <v>0</v>
      </c>
    </row>
    <row r="49" spans="1:7" x14ac:dyDescent="0.2">
      <c r="A49" s="13" t="s">
        <v>42</v>
      </c>
      <c r="B49" s="13">
        <v>7</v>
      </c>
      <c r="C49" s="13">
        <v>4</v>
      </c>
      <c r="D49" s="13" t="s">
        <v>44</v>
      </c>
      <c r="E49" s="13" t="s">
        <v>1198</v>
      </c>
      <c r="F49" s="13">
        <v>60</v>
      </c>
      <c r="G49" s="13">
        <v>0</v>
      </c>
    </row>
    <row r="50" spans="1:7" x14ac:dyDescent="0.2">
      <c r="A50" s="13" t="s">
        <v>42</v>
      </c>
      <c r="B50" s="13">
        <v>7</v>
      </c>
      <c r="C50" s="13">
        <v>5</v>
      </c>
      <c r="D50" s="13" t="s">
        <v>42</v>
      </c>
      <c r="E50" s="13" t="s">
        <v>1198</v>
      </c>
      <c r="F50" s="13">
        <v>3</v>
      </c>
      <c r="G50" s="13">
        <v>0</v>
      </c>
    </row>
    <row r="51" spans="1:7" x14ac:dyDescent="0.2">
      <c r="A51" s="13" t="s">
        <v>42</v>
      </c>
      <c r="B51" s="13">
        <v>7</v>
      </c>
      <c r="C51" s="13">
        <v>6</v>
      </c>
      <c r="D51" s="13" t="s">
        <v>41</v>
      </c>
      <c r="E51" s="13" t="s">
        <v>1198</v>
      </c>
      <c r="F51" s="13">
        <v>60</v>
      </c>
      <c r="G51" s="13">
        <v>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IconOverlay xmlns="http://schemas.microsoft.com/sharepoint/v4" xsi:nil="true"/>
    <Sortering xmlns="0687ae39-95c4-4ecf-b372-1714d3ad5e4a" xsi:nil="true"/>
    <_x002d__x002d_ xmlns="0687ae39-95c4-4ecf-b372-1714d3ad5e4a" xsi:nil="true"/>
    <PublishingExpirationDate xmlns="http://schemas.microsoft.com/sharepoint/v3" xsi:nil="true"/>
    <Forsideemne xmlns="0687ae39-95c4-4ecf-b372-1714d3ad5e4a">Dokumentation</Forsideemne>
    <PublishingStartDate xmlns="http://schemas.microsoft.com/sharepoint/v3" xsi:nil="true"/>
    <Download xmlns="0687ae39-95c4-4ecf-b372-1714d3ad5e4a" xsi:nil="true"/>
    <_x002d_ xmlns="0687ae39-95c4-4ecf-b372-1714d3ad5e4a">Referencedata</_x002d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56877BD01BF0E49810D9CADFAE2A919" ma:contentTypeVersion="9" ma:contentTypeDescription="Opret et nyt dokument." ma:contentTypeScope="" ma:versionID="235af5f372485d9f7b12d366d200f161">
  <xsd:schema xmlns:xsd="http://www.w3.org/2001/XMLSchema" xmlns:xs="http://www.w3.org/2001/XMLSchema" xmlns:p="http://schemas.microsoft.com/office/2006/metadata/properties" xmlns:ns1="http://schemas.microsoft.com/sharepoint/v3" xmlns:ns2="0687ae39-95c4-4ecf-b372-1714d3ad5e4a" xmlns:ns3="7fb4c139-d358-4af9-9ac1-6f66f51bbd1f" xmlns:ns4="http://schemas.microsoft.com/sharepoint/v4" targetNamespace="http://schemas.microsoft.com/office/2006/metadata/properties" ma:root="true" ma:fieldsID="2c54f10fd0b06590034f8d939425cbef" ns1:_="" ns2:_="" ns3:_="" ns4:_="">
    <xsd:import namespace="http://schemas.microsoft.com/sharepoint/v3"/>
    <xsd:import namespace="0687ae39-95c4-4ecf-b372-1714d3ad5e4a"/>
    <xsd:import namespace="7fb4c139-d358-4af9-9ac1-6f66f51bbd1f"/>
    <xsd:import namespace="http://schemas.microsoft.com/sharepoint/v4"/>
    <xsd:element name="properties">
      <xsd:complexType>
        <xsd:sequence>
          <xsd:element name="documentManagement">
            <xsd:complexType>
              <xsd:all>
                <xsd:element ref="ns1:PublishingStartDate" minOccurs="0"/>
                <xsd:element ref="ns1:PublishingExpirationDate" minOccurs="0"/>
                <xsd:element ref="ns2:_x002d_" minOccurs="0"/>
                <xsd:element ref="ns2:_x002d__x002d_" minOccurs="0"/>
                <xsd:element ref="ns2:Sortering" minOccurs="0"/>
                <xsd:element ref="ns2:Download" minOccurs="0"/>
                <xsd:element ref="ns2:Forsideemne" minOccurs="0"/>
                <xsd:element ref="ns3:SharedWithUser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687ae39-95c4-4ecf-b372-1714d3ad5e4a" elementFormDefault="qualified">
    <xsd:import namespace="http://schemas.microsoft.com/office/2006/documentManagement/types"/>
    <xsd:import namespace="http://schemas.microsoft.com/office/infopath/2007/PartnerControls"/>
    <xsd:element name="_x002d_" ma:index="10" nillable="true" ma:displayName="-" ma:internalName="_x002d_">
      <xsd:simpleType>
        <xsd:restriction base="dms:Text">
          <xsd:maxLength value="255"/>
        </xsd:restriction>
      </xsd:simpleType>
    </xsd:element>
    <xsd:element name="_x002d__x002d_" ma:index="11" nillable="true" ma:displayName="--" ma:internalName="_x002d__x002d_">
      <xsd:simpleType>
        <xsd:restriction base="dms:Text">
          <xsd:maxLength value="255"/>
        </xsd:restriction>
      </xsd:simpleType>
    </xsd:element>
    <xsd:element name="Sortering" ma:index="12" nillable="true" ma:displayName="Sortering" ma:decimals="0" ma:internalName="Sortering">
      <xsd:simpleType>
        <xsd:restriction base="dms:Number"/>
      </xsd:simpleType>
    </xsd:element>
    <xsd:element name="Download" ma:index="13" nillable="true" ma:displayName="Download" ma:internalName="Download">
      <xsd:simpleType>
        <xsd:restriction base="dms:Text">
          <xsd:maxLength value="255"/>
        </xsd:restriction>
      </xsd:simpleType>
    </xsd:element>
    <xsd:element name="Forsideemne" ma:index="14" nillable="true" ma:displayName="Forsideemne" ma:internalName="Forsideemn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fb4c139-d358-4af9-9ac1-6f66f51bbd1f"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6"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C7FAEC-11B9-4412-8451-07E1298570AA}">
  <ds:schemaRefs>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f0d1e6d8-84b0-40a4-9836-44d28c14f950"/>
    <ds:schemaRef ds:uri="http://www.w3.org/XML/1998/namespace"/>
    <ds:schemaRef ds:uri="fdf6ddfa-b4f3-4295-b97c-72c7ffa90bf9"/>
    <ds:schemaRef ds:uri="http://schemas.microsoft.com/sharepoint/v3"/>
    <ds:schemaRef ds:uri="http://purl.org/dc/terms/"/>
  </ds:schemaRefs>
</ds:datastoreItem>
</file>

<file path=customXml/itemProps2.xml><?xml version="1.0" encoding="utf-8"?>
<ds:datastoreItem xmlns:ds="http://schemas.openxmlformats.org/officeDocument/2006/customXml" ds:itemID="{809CBA70-96B3-4454-972D-8028EF09981F}">
  <ds:schemaRefs>
    <ds:schemaRef ds:uri="http://schemas.microsoft.com/sharepoint/v3/contenttype/forms"/>
  </ds:schemaRefs>
</ds:datastoreItem>
</file>

<file path=customXml/itemProps3.xml><?xml version="1.0" encoding="utf-8"?>
<ds:datastoreItem xmlns:ds="http://schemas.openxmlformats.org/officeDocument/2006/customXml" ds:itemID="{B352EA25-320E-4D43-847D-9A0CC2658F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Hovedkonti</vt:lpstr>
      <vt:lpstr>Hovedkonto</vt:lpstr>
      <vt:lpstr>Hovedfunktion</vt:lpstr>
      <vt:lpstr>Funktion</vt:lpstr>
      <vt:lpstr>Dranst</vt:lpstr>
      <vt:lpstr>Ejerforhold</vt:lpstr>
      <vt:lpstr>Gruppering</vt:lpstr>
      <vt:lpstr>Arter</vt:lpstr>
      <vt:lpstr>Metadata</vt:lpstr>
      <vt:lpstr>Rettehistorik</vt:lpstr>
      <vt:lpstr>ÆØ118</vt:lpstr>
      <vt:lpstr>ÆØ118Helper</vt:lpstr>
    </vt:vector>
  </TitlesOfParts>
  <Company>Affecto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manngert</dc:creator>
  <cp:lastModifiedBy>Nick Westin Elsborg</cp:lastModifiedBy>
  <cp:lastPrinted>2013-05-10T12:59:28Z</cp:lastPrinted>
  <dcterms:created xsi:type="dcterms:W3CDTF">2011-05-05T07:46:13Z</dcterms:created>
  <dcterms:modified xsi:type="dcterms:W3CDTF">2024-02-12T10:33:33Z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0x010100356877BD01BF0E49810D9CADFAE2A919</vt:lpwstr>
  </property>
  <property fmtid="{D5CDD505-2E9C-101B-9397-08002B2CF9AE}" pid="3" name="Dokumenttype">
    <vt:lpwstr>Teknisk dokumentation</vt:lpwstr>
  </property>
  <property fmtid="{D5CDD505-2E9C-101B-9397-08002B2CF9AE}" pid="4" name="Kunde">
    <vt:lpwstr>KOMBIT</vt:lpwstr>
  </property>
  <property fmtid="{D5CDD505-2E9C-101B-9397-08002B2CF9AE}" pid="5" name="Projekt">
    <vt:lpwstr>FLIS</vt:lpwstr>
  </property>
  <property fmtid="{D5CDD505-2E9C-101B-9397-08002B2CF9AE}" pid="6" name="Opfølgning">
    <vt:lpwstr/>
  </property>
  <property fmtid="{D5CDD505-2E9C-101B-9397-08002B2CF9AE}" pid="7" name="_Version">
    <vt:lpwstr>0.1</vt:lpwstr>
  </property>
  <property fmtid="{D5CDD505-2E9C-101B-9397-08002B2CF9AE}" pid="8" name="Status">
    <vt:lpwstr>Udkast</vt:lpwstr>
  </property>
  <property fmtid="{D5CDD505-2E9C-101B-9397-08002B2CF9AE}" pid="9" name="CCMSystem">
    <vt:lpwstr> </vt:lpwstr>
  </property>
  <property fmtid="{D5CDD505-2E9C-101B-9397-08002B2CF9AE}" pid="10" name="Struktur aftalt">
    <vt:bool>false</vt:bool>
  </property>
  <property fmtid="{D5CDD505-2E9C-101B-9397-08002B2CF9AE}" pid="11" name="CCMIsSharedOnOneDrive">
    <vt:bool>false</vt:bool>
  </property>
  <property fmtid="{D5CDD505-2E9C-101B-9397-08002B2CF9AE}" pid="12" name="CCMOneDriveID">
    <vt:lpwstr/>
  </property>
  <property fmtid="{D5CDD505-2E9C-101B-9397-08002B2CF9AE}" pid="13" name="CCMOneDriveOwnerID">
    <vt:lpwstr/>
  </property>
  <property fmtid="{D5CDD505-2E9C-101B-9397-08002B2CF9AE}" pid="14" name="CCMOneDriveItemID">
    <vt:lpwstr/>
  </property>
</Properties>
</file>